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70" windowWidth="15360" windowHeight="9045" activeTab="0"/>
  </bookViews>
  <sheets>
    <sheet name="классы 1-3" sheetId="1" r:id="rId1"/>
    <sheet name="классы 4-5" sheetId="2" r:id="rId2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<sst xmlns="http://schemas.openxmlformats.org/spreadsheetml/2006/main" count="369" uniqueCount="353">
  <si>
    <t>в тыс. тенге</t>
  </si>
  <si>
    <t>№ счета</t>
  </si>
  <si>
    <t>Наименования классов, групп счетов и балансовых счетов</t>
  </si>
  <si>
    <t>Сумма</t>
  </si>
  <si>
    <t>Акционерного общества  "Цеснабанк"</t>
  </si>
  <si>
    <t xml:space="preserve">         Наличность в кассе</t>
  </si>
  <si>
    <t xml:space="preserve">         Банкноты и монеты в пути</t>
  </si>
  <si>
    <t xml:space="preserve">         Наличность в обменных пунктах</t>
  </si>
  <si>
    <t xml:space="preserve">         Наличность в банкоматах</t>
  </si>
  <si>
    <t xml:space="preserve">         Деньги в дорожных чеках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</si>
  <si>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</si>
  <si>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</t>
  </si>
  <si>
    <t xml:space="preserve">         Ценные бумаги, предназначенные для торговли</t>
  </si>
  <si>
    <t xml:space="preserve">         Счет положительной корректировки справедл.ст-ти ц/б, предназначенных для тороговли</t>
  </si>
  <si>
    <t xml:space="preserve">         Счет отрицательной корректировки справедл.ст-ти ц/б, предназн. для торговли</t>
  </si>
  <si>
    <t xml:space="preserve">         Краткосрочные вклады, размещенные в других банках (до одного года)</t>
  </si>
  <si>
    <t xml:space="preserve">         Вклад, являющийся обеспечением  обязательств банка, кредитного товарищества и ипотечной компании</t>
  </si>
  <si>
    <t xml:space="preserve">         Краткосрочные займы, предоставленные другим банкам</t>
  </si>
  <si>
    <t xml:space="preserve">         Займы овернайт, предоставленные другим банкам</t>
  </si>
  <si>
    <t xml:space="preserve">         Кр/ср займы, предост.орг., осущ.отд.виды банк.операций</t>
  </si>
  <si>
    <t xml:space="preserve">         Д/ср займы, предост.орг., осущ.отд.виды банк.операций</t>
  </si>
  <si>
    <t xml:space="preserve">         Спец.резервы (провизии) по займам и фин.лизингу, предост.орг., осущ.отд.виды банк.операций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</si>
  <si>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</si>
  <si>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</si>
  <si>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</si>
  <si>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</si>
  <si>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</si>
  <si>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</si>
  <si>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</si>
  <si>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Спец.резервы (провизии) по займам и фин.лизингу, предост.клиентам</t>
  </si>
  <si>
    <t xml:space="preserve">         Ценные бумаги,имеющиеся в наличии для продажи</t>
  </si>
  <si>
    <t xml:space="preserve">         Дисконт по приобретенным прочим ценным бумагам</t>
  </si>
  <si>
    <t xml:space="preserve">         Премия по приобретенным прочим ценным бумагам</t>
  </si>
  <si>
    <t xml:space="preserve">         Счет положит.корректировки справедл.ст-ти прочих ценных бумаг</t>
  </si>
  <si>
    <t xml:space="preserve">         Счет отрицат.корректировки справедл.ст-ти прочих ценных бумаг</t>
  </si>
  <si>
    <t xml:space="preserve">         Инвестиции в зависимые организации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</si>
  <si>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</si>
  <si>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</si>
  <si>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</si>
  <si>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</si>
  <si>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</si>
  <si>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</si>
  <si>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Основные средства, предназначенные для сдачи в аренду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</si>
  <si>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</si>
  <si>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</si>
  <si>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</si>
  <si>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</si>
  <si>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</si>
  <si>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</si>
  <si>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основным средствам, предназначенным для сдачи в аренду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</si>
  <si>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</si>
  <si>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</si>
  <si>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</si>
  <si>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размещ. в других банках</t>
  </si>
  <si>
    <t xml:space="preserve">         Начисл. доходы по вкладу, явл-ся обеспеч. обязательств банка, кред.тов. и ипотеч.комп.</t>
  </si>
  <si>
    <t xml:space="preserve">         Начисленные доходы по займам и финансовому лизингу, предоставленным другим банкам</t>
  </si>
  <si>
    <t xml:space="preserve">         Начисленные  доходы по займам и фин.лизингу, предост.орг.осущ,отд виды банк опер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</si>
  <si>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</si>
  <si>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</si>
  <si>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предназн. для торговли</t>
  </si>
  <si>
    <t xml:space="preserve">         Начисленные доходы по ц/б, имеющимся в наличии для продажи</t>
  </si>
  <si>
    <t xml:space="preserve">         Начисленные  доходы по операциям "обратное РЕПО" с ценными бумагами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</si>
  <si>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</si>
  <si>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</si>
  <si>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</si>
  <si>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</si>
  <si>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</si>
  <si>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выданным гарантиям</t>
  </si>
  <si>
    <t xml:space="preserve">         Начисленные прочие комиссионные доходы</t>
  </si>
  <si>
    <t xml:space="preserve">         Начисленные комиссионные доходы за услуги  по кассовым операциям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</si>
  <si>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</si>
  <si>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по доверит. опер.</t>
  </si>
  <si>
    <t xml:space="preserve">         Просроченные комиссионные доходы за услуги  по выданным гарантиям</t>
  </si>
  <si>
    <t xml:space="preserve">         Просроченные прочие комиссионные доходы</t>
  </si>
  <si>
    <t xml:space="preserve">         Р-ты по налогам и другим  обязат.платежам в бюджет</t>
  </si>
  <si>
    <t xml:space="preserve">         Расчеты с брокерами</t>
  </si>
  <si>
    <t xml:space="preserve">         Расчеты с работниками</t>
  </si>
  <si>
    <t xml:space="preserve">         Дебиторы по документар.р-там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</si>
  <si>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</si>
  <si>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</si>
  <si>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</si>
  <si>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небанковской деятельности</t>
  </si>
  <si>
    <t xml:space="preserve">         Прочие транзитные счета</t>
  </si>
  <si>
    <t xml:space="preserve">         Спецрезервы (провизии) на покрытие убытков по дебиторск.задолж., связан. с банк.деят-тью</t>
  </si>
  <si>
    <t xml:space="preserve">         Начисленная неустойка (штраф, пеня)</t>
  </si>
  <si>
    <t xml:space="preserve">         Корреспондентские счета других банков</t>
  </si>
  <si>
    <t xml:space="preserve">         Краткосрочные займы, полученные от Правительства РК</t>
  </si>
  <si>
    <t xml:space="preserve">         Долгосрочные  займы,полученные от Правительства РК</t>
  </si>
  <si>
    <t xml:space="preserve">         Краткосрочные займы, полученные от других банков</t>
  </si>
  <si>
    <t xml:space="preserve">         Долгоср займы, получ. от орг-ций.осущ. отд.виды банк.операций</t>
  </si>
  <si>
    <t xml:space="preserve">         Краткосрочные вклады других банков (до одного года)</t>
  </si>
  <si>
    <t xml:space="preserve">         Тек.счета клиентов</t>
  </si>
  <si>
    <t xml:space="preserve">         Тек. счета физических лиц, явл. объектом обяз. коллект. гарантирования (страхования) вкладов (депозитов)</t>
  </si>
  <si>
    <t xml:space="preserve">         Вклады до востребования физ.лиц, явл. объектом обязат.коллект.гарантир.(страхования) вкладов (депозитов)</t>
  </si>
  <si>
    <t xml:space="preserve">         Краткосрочные вклады физ.лиц , явл. объектом обязат. коллект. гарантир.(страхования) вкладов (депозитов)</t>
  </si>
  <si>
    <t xml:space="preserve">         Долгосрочные вклады физ.лиц., явл. объектом обязат.коллект.гарантир.(страхования) вкладов (депозитов)</t>
  </si>
  <si>
    <t xml:space="preserve">         Условные вклады физ.лиц, явл. объектом обязат. коллект. гарантир. (страхования) вкладов (депозитов)</t>
  </si>
  <si>
    <t xml:space="preserve">         Карт-счета физ.лиц, явл. объектом обязат. коллект. гарантир. (страхования) вкладов (депозитов)</t>
  </si>
  <si>
    <t xml:space="preserve">         Вклады до востребования клиентов</t>
  </si>
  <si>
    <t xml:space="preserve">         Вклад, явл. обеспеч. обяз-в кл., относящ. к объекту обяз-го коллект. гарантир. (страх-я) вкладов (депоз.)</t>
  </si>
  <si>
    <t xml:space="preserve">         Краткосрочные вклады клиентов</t>
  </si>
  <si>
    <t xml:space="preserve">         Долгосрочные вклады клиентов</t>
  </si>
  <si>
    <t xml:space="preserve">         Условные вклады клиентов</t>
  </si>
  <si>
    <t xml:space="preserve">         Карт-счета клиентов</t>
  </si>
  <si>
    <t xml:space="preserve">         Вклад, являющийся обеспечением  обязательств клиентов</t>
  </si>
  <si>
    <t xml:space="preserve">         Счет хранения указаний отправителя в соответсвии с валютным законодательством РК</t>
  </si>
  <si>
    <t xml:space="preserve">         Выпущенные в обращение облигации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</si>
  <si>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</si>
  <si>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менее пяти лет</t>
  </si>
  <si>
    <t xml:space="preserve">         Субординированный долг со сроком погашения более пяти лет</t>
  </si>
  <si>
    <t xml:space="preserve">         Начисленные  расходы по  займам,  полученным от Правительства РК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</si>
  <si>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</si>
  <si>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</si>
  <si>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</si>
  <si>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</si>
  <si>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</si>
  <si>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</si>
  <si>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</si>
  <si>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 расходы  по карт-счетам клиентов</t>
  </si>
  <si>
    <t xml:space="preserve">         Начисленные расходы по выпущенным в обращение прочим ценным бумагам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</si>
  <si>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</si>
  <si>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</si>
  <si>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прочие комиссионные расходы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</si>
  <si>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</si>
  <si>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</si>
  <si>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</si>
  <si>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</si>
  <si>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Отсроченный подоходный налог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</si>
  <si>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</si>
  <si>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</si>
  <si>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Прочие кредиторы по небанковской деятельности</t>
  </si>
  <si>
    <t xml:space="preserve">         Специальные резервы (провизии) на покрытие убытков по условным обязательствам.</t>
  </si>
  <si>
    <t xml:space="preserve">         Уставный капитал – простые акции</t>
  </si>
  <si>
    <t xml:space="preserve">         Выкупленные простые  акции.</t>
  </si>
  <si>
    <t xml:space="preserve">         Уставный капитал – привилегированные акции</t>
  </si>
  <si>
    <t xml:space="preserve">         Выкупленные привилегированные акции</t>
  </si>
  <si>
    <t xml:space="preserve">         Дополнительный оплаченный капитал.</t>
  </si>
  <si>
    <t xml:space="preserve">         Общие резервы (провизии)</t>
  </si>
  <si>
    <t xml:space="preserve">         Резервный капитал</t>
  </si>
  <si>
    <t xml:space="preserve">         Нераспределенный чистый доход  (непокр. убыток)  прошлых лет</t>
  </si>
  <si>
    <t xml:space="preserve">         Нераспределенный чистый  доход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</si>
  <si>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</si>
  <si>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</si>
  <si>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</si>
  <si>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Ценные бумаги</t>
  </si>
  <si>
    <t xml:space="preserve">      Вклады, размещенные в других банках</t>
  </si>
  <si>
    <t xml:space="preserve">      Займы, предоставленные другим банкам</t>
  </si>
  <si>
    <t xml:space="preserve">      Займы и фин.лизинг, предост.орг., осущ.отд.виды банк.операций</t>
  </si>
  <si>
    <t xml:space="preserve">      Требования  к клиентам</t>
  </si>
  <si>
    <t xml:space="preserve">      Прочие ценные бумаги</t>
  </si>
  <si>
    <t xml:space="preserve">      Операции "обратное РЕПО" с ценными бумагами</t>
  </si>
  <si>
    <t xml:space="preserve">      Инвестиции  в капитал и субординированный долг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</si>
  <si>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</si>
  <si>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</si>
  <si>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</si>
  <si>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</si>
  <si>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</si>
  <si>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</si>
  <si>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</si>
  <si>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>ИТОГО АКТИВЫ</t>
  </si>
  <si>
    <t>2 класс -    ОБЯЗАТЕЛЬСТВА</t>
  </si>
  <si>
    <t xml:space="preserve">      Займы,  полученные  от Правительства  РК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</si>
  <si>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</si>
  <si>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</si>
  <si>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</si>
  <si>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</si>
  <si>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</si>
  <si>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</si>
  <si>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</si>
  <si>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</si>
  <si>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</si>
  <si>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</si>
  <si>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</si>
  <si>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</si>
  <si>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</si>
  <si>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Дополнительный капитал</t>
  </si>
  <si>
    <t xml:space="preserve">      Общие резервы (провизии)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</si>
  <si>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</si>
  <si>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</si>
  <si>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</si>
  <si>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 с выпл. возн. по корреспондентским счетам др. банков</t>
  </si>
  <si>
    <t xml:space="preserve">         Расходы, связанные с выпл. возн. по кр/ср займам, получ.от Прав-ва  и мест.органов власти РК</t>
  </si>
  <si>
    <t xml:space="preserve">         Расходы, связанные с выпл. возн. по д/ср займам, получ.от Прав-ва и мест.органов власти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</si>
  <si>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</si>
  <si>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кр/ср займам, получ. от орг., осущ.отд.виды банк.операций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</si>
  <si>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</si>
  <si>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Расходы, связанные с выпл. возн. по займам овернайт др.банков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</si>
  <si>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</si>
  <si>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</si>
  <si>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</si>
  <si>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</si>
  <si>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</si>
  <si>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карт-счетам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</si>
  <si>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</si>
  <si>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</si>
  <si>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</si>
  <si>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прочим ц/б</t>
  </si>
  <si>
    <t xml:space="preserve">         Расходы по амортизации дисконта  по выпущенным в обращение  ц/б</t>
  </si>
  <si>
    <t xml:space="preserve">         Расходы, связанные с выпл. возн. по субординир. долгу со сроком погаш. менее пяти лет</t>
  </si>
  <si>
    <t xml:space="preserve">         Расходы, связанные с выпл. возн. по субординир. долгу со сроком погаш более пяти лет</t>
  </si>
  <si>
    <t xml:space="preserve">         Ассигнования на спец.резервы (провизии) по дебит.задолж., связ.с банк.деят-тью</t>
  </si>
  <si>
    <t xml:space="preserve">         Ассигнования в спец.резервы (провизии) по займам и фин.лизингу, предост.клиентам</t>
  </si>
  <si>
    <t xml:space="preserve">         Ассигнования на спец.резервы (провизии) по условным обязат-вам</t>
  </si>
  <si>
    <t xml:space="preserve">         Ассигнования на спец.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</si>
  <si>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 ценных бумаг</t>
  </si>
  <si>
    <t xml:space="preserve">         Расходы по купле-продаже инвалюты</t>
  </si>
  <si>
    <t xml:space="preserve">         Комиссионные расходы по получ. услугам по перев.операциям</t>
  </si>
  <si>
    <t xml:space="preserve">         Комиссионные расходы по получ. услугам по купле-продаже ц/б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</si>
  <si>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</si>
  <si>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</si>
  <si>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</si>
  <si>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Расход от переоценки вкладов в тенге с фиксацией вал.эквив.вкладов</t>
  </si>
  <si>
    <t xml:space="preserve">         Расходы по оплате труда</t>
  </si>
  <si>
    <t xml:space="preserve">         Прочие выплаты</t>
  </si>
  <si>
    <t xml:space="preserve">         Реализованные расходы от переоценки инвалюты</t>
  </si>
  <si>
    <t xml:space="preserve">         Реализованные расходы от изменения ст-ти ц/б, предназн. для торговли и имеющ.в наличии для продажи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</si>
  <si>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</si>
  <si>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</si>
  <si>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</si>
  <si>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</si>
  <si>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</si>
  <si>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</si>
  <si>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</si>
  <si>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</si>
  <si>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</si>
  <si>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</si>
  <si>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</si>
  <si>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</si>
  <si>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</si>
  <si>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</si>
  <si>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</si>
  <si>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</si>
  <si>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</si>
  <si>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</si>
  <si>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</si>
  <si>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налоги, сборы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</si>
  <si>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</si>
  <si>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</si>
  <si>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</si>
  <si>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основным средствам, предназн.для сдачи в аренду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</si>
  <si>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</si>
  <si>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</si>
  <si>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</si>
  <si>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по операциям спот</t>
  </si>
  <si>
    <t xml:space="preserve">         Прочие расходы от банковской деятельности</t>
  </si>
  <si>
    <t xml:space="preserve">         Прочие расходы от небанковской деятельности</t>
  </si>
  <si>
    <t xml:space="preserve">         Расходы по аренде</t>
  </si>
  <si>
    <t xml:space="preserve">         Убытки прошлых периодов, связанные с банк.деят-тью, выявленные в отчетном периоде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</si>
  <si>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</si>
  <si>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ц/б, предназначенным для торговли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</si>
  <si>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</si>
  <si>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</si>
  <si>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</si>
  <si>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д/ср вкладам, размещ.в др.банках</t>
  </si>
  <si>
    <t xml:space="preserve">         Доходы, связанные с получ.возн.по вкладу, явл.обеспеч. обязят-в банка, кредит.тов-ва и ипотеч.комп.</t>
  </si>
  <si>
    <t xml:space="preserve">         Доходы, связанные с получ.возн.по кр/ср займам, предост.др.банкам</t>
  </si>
  <si>
    <t xml:space="preserve">         Доходы, связанные с получ.возн.по займам овернайт, предост.др.банкам</t>
  </si>
  <si>
    <t xml:space="preserve">         Доходы, связанные с получ.возн.по кр/ср займам, предост.орг., осущ.отд.виды банк.опер.</t>
  </si>
  <si>
    <t xml:space="preserve">         Доходы, связанные с получ.возна.по д/ср займам, предост.орг., осущ.отд.виды банк.опер.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</si>
  <si>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</si>
  <si>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</si>
  <si>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</si>
  <si>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</si>
  <si>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</si>
  <si>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Доходы, связанные с получ.возн.по проср.зад-ти клиентов по займам</t>
  </si>
  <si>
    <t xml:space="preserve">         Комиссионное возн.по займам, предост.клиентам</t>
  </si>
  <si>
    <t xml:space="preserve">         Доходы, связанные с получ.возн. по ц/б, удерж. до погашения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</si>
  <si>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</si>
  <si>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прочим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</si>
  <si>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</si>
  <si>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</si>
  <si>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</si>
  <si>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</si>
  <si>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</si>
  <si>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</si>
  <si>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выдаче гарантий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</si>
  <si>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</si>
  <si>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</si>
  <si>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</si>
  <si>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</si>
  <si>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Нереализованный доход от переоценки иностранной валю-ты</t>
  </si>
  <si>
    <t xml:space="preserve">         Нереализованный доход от изменения стоимости ценных бумаг, предназначенных для торговли и имеющихся в нали-чии для продажи</t>
  </si>
  <si>
    <t xml:space="preserve">         Нереализованный доход от прочей переоценки";</t>
  </si>
  <si>
    <t xml:space="preserve">         Реализованные доходы от переоценки инвалюты</t>
  </si>
  <si>
    <t xml:space="preserve">         Реализованные доходы от прочей переоценки</t>
  </si>
  <si>
    <t xml:space="preserve">         Доходы от реализации основных средств и нематериальных активов</t>
  </si>
  <si>
    <t xml:space="preserve">         Доходы от реализации ТМЗ</t>
  </si>
  <si>
    <t xml:space="preserve">         Доходы по операциям спот</t>
  </si>
  <si>
    <t xml:space="preserve">         Прочие доходы от банковской деятельности</t>
  </si>
  <si>
    <t xml:space="preserve">         Прочие доходы от небанковской деятельности</t>
  </si>
  <si>
    <t xml:space="preserve">         Доходы прошлых периодов, связ. с небанк.деят., выявл. в отчетном периоде</t>
  </si>
  <si>
    <t>5 класс -    РАСХОДЫ</t>
  </si>
  <si>
    <t xml:space="preserve">      Расходы, связанные с выпл. возн. по корреспондентским счетам</t>
  </si>
  <si>
    <t xml:space="preserve">      Расходы, связанные с выпл. возн. по займам, получ.от Прав-ва РК и мест.органов власти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</si>
  <si>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</si>
  <si>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</si>
  <si>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займам овернайт</t>
  </si>
  <si>
    <t xml:space="preserve">      Расходы, связанные с выпл. возн. по вкладам др.банков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</si>
  <si>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</si>
  <si>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</si>
  <si>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</si>
  <si>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</si>
  <si>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</si>
  <si>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</si>
  <si>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</si>
  <si>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</si>
  <si>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</si>
  <si>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</si>
  <si>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</si>
  <si>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, сборы и другие обязательные платежи в бюджет, кроме подоходного налога</t>
  </si>
  <si>
    <t xml:space="preserve">      Амортизационные отчисления</t>
  </si>
  <si>
    <t xml:space="preserve">      Расходы по операциям с производными финансовыми инструментами</t>
  </si>
  <si>
    <t xml:space="preserve">      Неустойка (штраф,пеня)</t>
  </si>
  <si>
    <t xml:space="preserve">      Прочие расходы</t>
  </si>
  <si>
    <t xml:space="preserve">      Чрезвычайные расходы</t>
  </si>
  <si>
    <t xml:space="preserve">     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</si>
  <si>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</si>
  <si>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</si>
  <si>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</si>
  <si>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ц/б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</si>
  <si>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</si>
  <si>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займам, предост.др.банкам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</si>
  <si>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</si>
  <si>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</si>
  <si>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прочим ценным бумагам</t>
  </si>
  <si>
    <t xml:space="preserve">      Доходы, связанные с получ. возн.по опер."обратное РЕПО" с ц/б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</si>
  <si>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</si>
  <si>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</si>
  <si>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</si>
  <si>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</si>
  <si>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</si>
  <si>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</si>
  <si>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</si>
  <si>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Чрезвычайные доходы</t>
  </si>
  <si>
    <t>ИТОГО ДОХОДЫ</t>
  </si>
  <si>
    <t xml:space="preserve">                                          Приложение к постановлению Правления Агентства Республики Казахстан по</t>
  </si>
  <si>
    <t xml:space="preserve">                                          регулированию и надзору финансового рынка и финансовых организаций</t>
  </si>
  <si>
    <t xml:space="preserve">                                          от «27» «декабря» 2004 года № 388</t>
  </si>
  <si>
    <t xml:space="preserve">Отчет об остатках на балансовых и внебалансовых счетах </t>
  </si>
  <si>
    <t xml:space="preserve">1. Отчет об остатках на балансовых счетах активов, обязательств и собственного капитала </t>
  </si>
  <si>
    <t>2.Отчет об остатках на балансовых счетах доходов и расходов</t>
  </si>
  <si>
    <t>Телефон: ________________</t>
  </si>
  <si>
    <t>Место для печати</t>
  </si>
  <si>
    <t xml:space="preserve">по состоянию на 01.01.2006 г. </t>
  </si>
  <si>
    <t xml:space="preserve">         Операции "обратное РЕПО" с ценными бумагами</t>
  </si>
  <si>
    <t xml:space="preserve">         Операции "РЕПО" с ценными бумагами </t>
  </si>
  <si>
    <t>Первый руководитель или лицо, уполномоченное на подписание отчета _______________Кожахметов К.Б. дата 12.01.2006 г.</t>
  </si>
  <si>
    <t>Главный бухгалтер или лицо, уполномоченное на подписание отчета ________________ Сабирзянова С.Ш. дата 12.01.2006 г.</t>
  </si>
  <si>
    <t>Исполнитель ___________________Зигангиров Р.Р. дата 12.01.2006 г.</t>
  </si>
  <si>
    <t xml:space="preserve">         Премия по приобретенным ц/б, предназначенным для торговли</t>
  </si>
  <si>
    <t xml:space="preserve">         Вознаграждение, начисл.предыдущими держателями по ц/б, предназначенным для торговли</t>
  </si>
  <si>
    <t xml:space="preserve">         Резервы переоценки стоимости ценных бумаг, имеющиеся в наличи для продажи</t>
  </si>
  <si>
    <t xml:space="preserve">         Расходы, связанные с выпл. возн. по выпущенным в обращение прочим ц/б</t>
  </si>
</sst>
</file>

<file path=xl/styles.xml><?xml version="1.0" encoding="utf-8"?>
<styleSheet xmlns="http://schemas.openxmlformats.org/spreadsheetml/2006/main">
  <numFmts count="2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2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2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72" fontId="6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2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2" fontId="6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14"/>
  <sheetViews>
    <sheetView showGridLines="0" tabSelected="1" workbookViewId="0" topLeftCell="A1">
      <selection activeCell="C77" sqref="C77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1:7" s="1" customFormat="1" ht="9.75" customHeight="1">
      <c r="A1" s="9"/>
      <c r="F1" s="41" t="s">
        <v>335</v>
      </c>
      <c r="G1" s="41"/>
    </row>
    <row r="2" s="1" customFormat="1" ht="6.75" customHeight="1">
      <c r="F2" s="1" t="s">
        <v>336</v>
      </c>
    </row>
    <row r="3" s="1" customFormat="1" ht="9.75" customHeight="1">
      <c r="F3" s="1" t="s">
        <v>337</v>
      </c>
    </row>
    <row r="5" spans="1:7" ht="12.75">
      <c r="A5" s="40" t="s">
        <v>338</v>
      </c>
      <c r="B5" s="40"/>
      <c r="C5" s="40"/>
      <c r="D5" s="40"/>
      <c r="E5" s="40"/>
      <c r="F5" s="40"/>
      <c r="G5" s="40"/>
    </row>
    <row r="6" spans="1:7" ht="12.75">
      <c r="A6" s="40" t="s">
        <v>4</v>
      </c>
      <c r="B6" s="40"/>
      <c r="C6" s="40"/>
      <c r="D6" s="40"/>
      <c r="E6" s="40"/>
      <c r="F6" s="40"/>
      <c r="G6" s="40"/>
    </row>
    <row r="7" spans="1:7" ht="12.75">
      <c r="A7" s="42" t="s">
        <v>343</v>
      </c>
      <c r="B7" s="42"/>
      <c r="C7" s="42"/>
      <c r="D7" s="42"/>
      <c r="E7" s="42"/>
      <c r="F7" s="42"/>
      <c r="G7" s="42"/>
    </row>
    <row r="8" spans="1:7" ht="12.75">
      <c r="A8" s="40" t="s">
        <v>339</v>
      </c>
      <c r="B8" s="40"/>
      <c r="C8" s="40"/>
      <c r="D8" s="40"/>
      <c r="E8" s="40"/>
      <c r="F8" s="40"/>
      <c r="G8" s="40"/>
    </row>
    <row r="9" spans="4:5" ht="18.75">
      <c r="D9" s="5"/>
      <c r="E9" s="4"/>
    </row>
    <row r="10" spans="1:7" ht="13.5" thickBot="1">
      <c r="A10" s="1"/>
      <c r="B10" s="1"/>
      <c r="C10" s="1" t="s">
        <v>0</v>
      </c>
      <c r="D10" s="10"/>
      <c r="E10" s="10"/>
      <c r="F10" s="1"/>
      <c r="G10" s="2" t="s">
        <v>0</v>
      </c>
    </row>
    <row r="11" spans="1:7" ht="21.75" thickBot="1">
      <c r="A11" s="11" t="s">
        <v>1</v>
      </c>
      <c r="B11" s="11" t="s">
        <v>2</v>
      </c>
      <c r="C11" s="11" t="s">
        <v>3</v>
      </c>
      <c r="D11" s="1"/>
      <c r="E11" s="11" t="s">
        <v>1</v>
      </c>
      <c r="F11" s="11" t="s">
        <v>2</v>
      </c>
      <c r="G11" s="11" t="s">
        <v>3</v>
      </c>
    </row>
    <row r="12" spans="1:7" ht="12.75">
      <c r="A12" s="12"/>
      <c r="B12" s="13" t="s">
        <v>141</v>
      </c>
      <c r="C12" s="14"/>
      <c r="D12" s="1"/>
      <c r="E12" s="12"/>
      <c r="F12" s="13" t="s">
        <v>160</v>
      </c>
      <c r="G12" s="14"/>
    </row>
    <row r="13" spans="1:7" ht="12.75">
      <c r="A13" s="15">
        <v>1000</v>
      </c>
      <c r="B13" s="16" t="s">
        <v>142</v>
      </c>
      <c r="C13" s="17">
        <v>949274</v>
      </c>
      <c r="D13" s="1"/>
      <c r="E13" s="15">
        <v>2010</v>
      </c>
      <c r="F13" s="16" t="s">
        <v>143</v>
      </c>
      <c r="G13" s="17">
        <v>2559</v>
      </c>
    </row>
    <row r="14" spans="1:7" ht="12.75">
      <c r="A14" s="18">
        <v>1001</v>
      </c>
      <c r="B14" s="19" t="s">
        <v>5</v>
      </c>
      <c r="C14" s="20">
        <v>764631</v>
      </c>
      <c r="D14" s="1"/>
      <c r="E14" s="18">
        <v>2013</v>
      </c>
      <c r="F14" s="19" t="s">
        <v>85</v>
      </c>
      <c r="G14" s="20">
        <v>2559</v>
      </c>
    </row>
    <row r="15" spans="1:7" s="35" customFormat="1" ht="12.75">
      <c r="A15" s="29">
        <v>1002</v>
      </c>
      <c r="B15" s="28" t="s">
        <v>6</v>
      </c>
      <c r="C15" s="30">
        <v>19200</v>
      </c>
      <c r="D15" s="34"/>
      <c r="E15" s="31">
        <v>2030</v>
      </c>
      <c r="F15" s="32" t="s">
        <v>161</v>
      </c>
      <c r="G15" s="33">
        <v>143231</v>
      </c>
    </row>
    <row r="16" spans="1:7" s="35" customFormat="1" ht="12.75">
      <c r="A16" s="29">
        <v>1003</v>
      </c>
      <c r="B16" s="28" t="s">
        <v>7</v>
      </c>
      <c r="C16" s="30">
        <v>89196</v>
      </c>
      <c r="D16" s="34"/>
      <c r="E16" s="29">
        <v>2034</v>
      </c>
      <c r="F16" s="28" t="s">
        <v>86</v>
      </c>
      <c r="G16" s="30">
        <v>33142</v>
      </c>
    </row>
    <row r="17" spans="1:7" s="35" customFormat="1" ht="12.75">
      <c r="A17" s="29">
        <v>1005</v>
      </c>
      <c r="B17" s="28" t="s">
        <v>8</v>
      </c>
      <c r="C17" s="30">
        <v>65073</v>
      </c>
      <c r="D17" s="34"/>
      <c r="E17" s="29">
        <v>2036</v>
      </c>
      <c r="F17" s="28" t="s">
        <v>87</v>
      </c>
      <c r="G17" s="30">
        <v>110089</v>
      </c>
    </row>
    <row r="18" spans="1:7" s="35" customFormat="1" ht="21">
      <c r="A18" s="29">
        <v>1008</v>
      </c>
      <c r="B18" s="28" t="s">
        <v>9</v>
      </c>
      <c r="C18" s="30">
        <v>11174</v>
      </c>
      <c r="D18" s="34"/>
      <c r="E18" s="31">
        <v>2050</v>
      </c>
      <c r="F18" s="32" t="s">
        <v>162</v>
      </c>
      <c r="G18" s="33">
        <v>128631</v>
      </c>
    </row>
    <row r="19" spans="1:7" s="35" customFormat="1" ht="12.75">
      <c r="A19" s="31">
        <v>1050</v>
      </c>
      <c r="B19" s="32" t="s">
        <v>143</v>
      </c>
      <c r="C19" s="33">
        <v>1913496</v>
      </c>
      <c r="D19" s="34"/>
      <c r="E19" s="29">
        <v>2054</v>
      </c>
      <c r="F19" s="28" t="s">
        <v>88</v>
      </c>
      <c r="G19" s="30">
        <v>68340</v>
      </c>
    </row>
    <row r="20" spans="1:7" s="35" customFormat="1" ht="12.75">
      <c r="A20" s="29">
        <v>1051</v>
      </c>
      <c r="B20" s="28" t="s">
        <v>10</v>
      </c>
      <c r="C20" s="30">
        <v>1439497</v>
      </c>
      <c r="D20" s="34"/>
      <c r="E20" s="29">
        <v>2066</v>
      </c>
      <c r="F20" s="28" t="s">
        <v>89</v>
      </c>
      <c r="G20" s="30">
        <v>60291</v>
      </c>
    </row>
    <row r="21" spans="1:7" s="35" customFormat="1" ht="12.75">
      <c r="A21" s="29">
        <v>1052</v>
      </c>
      <c r="B21" s="28" t="s">
        <v>11</v>
      </c>
      <c r="C21" s="30">
        <v>473999</v>
      </c>
      <c r="D21" s="34"/>
      <c r="E21" s="31">
        <v>2120</v>
      </c>
      <c r="F21" s="32" t="s">
        <v>163</v>
      </c>
      <c r="G21" s="33">
        <v>510000</v>
      </c>
    </row>
    <row r="22" spans="1:7" s="35" customFormat="1" ht="12.75">
      <c r="A22" s="31">
        <v>1200</v>
      </c>
      <c r="B22" s="32" t="s">
        <v>144</v>
      </c>
      <c r="C22" s="33">
        <f>SUM(C23:C27)</f>
        <v>2031104</v>
      </c>
      <c r="D22" s="34"/>
      <c r="E22" s="29">
        <v>2124</v>
      </c>
      <c r="F22" s="28" t="s">
        <v>90</v>
      </c>
      <c r="G22" s="30">
        <v>510000</v>
      </c>
    </row>
    <row r="23" spans="1:7" s="35" customFormat="1" ht="12.75">
      <c r="A23" s="29">
        <v>1201</v>
      </c>
      <c r="B23" s="28" t="s">
        <v>12</v>
      </c>
      <c r="C23" s="30">
        <v>1960000</v>
      </c>
      <c r="D23" s="34"/>
      <c r="E23" s="31">
        <v>2200</v>
      </c>
      <c r="F23" s="32" t="s">
        <v>164</v>
      </c>
      <c r="G23" s="33">
        <v>22355746</v>
      </c>
    </row>
    <row r="24" spans="1:7" s="35" customFormat="1" ht="12.75">
      <c r="A24" s="29">
        <v>1206</v>
      </c>
      <c r="B24" s="28" t="s">
        <v>349</v>
      </c>
      <c r="C24" s="30">
        <v>1983</v>
      </c>
      <c r="D24" s="34"/>
      <c r="E24" s="29">
        <v>2203</v>
      </c>
      <c r="F24" s="28" t="s">
        <v>91</v>
      </c>
      <c r="G24" s="30">
        <v>9742233</v>
      </c>
    </row>
    <row r="25" spans="1:7" s="35" customFormat="1" ht="22.5">
      <c r="A25" s="29">
        <v>1207</v>
      </c>
      <c r="B25" s="28" t="s">
        <v>350</v>
      </c>
      <c r="C25" s="30">
        <v>146</v>
      </c>
      <c r="D25" s="34"/>
      <c r="E25" s="29">
        <v>2204</v>
      </c>
      <c r="F25" s="28" t="s">
        <v>92</v>
      </c>
      <c r="G25" s="30">
        <v>257842</v>
      </c>
    </row>
    <row r="26" spans="1:7" s="35" customFormat="1" ht="22.5">
      <c r="A26" s="29">
        <v>1208</v>
      </c>
      <c r="B26" s="28" t="s">
        <v>13</v>
      </c>
      <c r="C26" s="30">
        <v>134409</v>
      </c>
      <c r="D26" s="34"/>
      <c r="E26" s="29">
        <v>2205</v>
      </c>
      <c r="F26" s="28" t="s">
        <v>93</v>
      </c>
      <c r="G26" s="30">
        <v>493478</v>
      </c>
    </row>
    <row r="27" spans="1:7" s="35" customFormat="1" ht="22.5">
      <c r="A27" s="29">
        <v>1209</v>
      </c>
      <c r="B27" s="28" t="s">
        <v>14</v>
      </c>
      <c r="C27" s="30">
        <v>-65434</v>
      </c>
      <c r="D27" s="34"/>
      <c r="E27" s="29">
        <v>2206</v>
      </c>
      <c r="F27" s="28" t="s">
        <v>94</v>
      </c>
      <c r="G27" s="30">
        <v>1152990</v>
      </c>
    </row>
    <row r="28" spans="1:7" s="35" customFormat="1" ht="22.5">
      <c r="A28" s="31">
        <v>1250</v>
      </c>
      <c r="B28" s="32" t="s">
        <v>145</v>
      </c>
      <c r="C28" s="33">
        <v>120767</v>
      </c>
      <c r="D28" s="34"/>
      <c r="E28" s="29">
        <v>2207</v>
      </c>
      <c r="F28" s="28" t="s">
        <v>95</v>
      </c>
      <c r="G28" s="30">
        <v>2807319</v>
      </c>
    </row>
    <row r="29" spans="1:7" s="35" customFormat="1" ht="22.5">
      <c r="A29" s="29">
        <v>1254</v>
      </c>
      <c r="B29" s="28" t="s">
        <v>15</v>
      </c>
      <c r="C29" s="30">
        <v>100000</v>
      </c>
      <c r="D29" s="34"/>
      <c r="E29" s="29">
        <v>2208</v>
      </c>
      <c r="F29" s="28" t="s">
        <v>96</v>
      </c>
      <c r="G29" s="30">
        <v>6647</v>
      </c>
    </row>
    <row r="30" spans="1:7" s="35" customFormat="1" ht="22.5">
      <c r="A30" s="29">
        <v>1264</v>
      </c>
      <c r="B30" s="28" t="s">
        <v>16</v>
      </c>
      <c r="C30" s="30">
        <v>20767</v>
      </c>
      <c r="D30" s="34"/>
      <c r="E30" s="29">
        <v>2209</v>
      </c>
      <c r="F30" s="28" t="s">
        <v>97</v>
      </c>
      <c r="G30" s="30">
        <v>78339</v>
      </c>
    </row>
    <row r="31" spans="1:7" s="35" customFormat="1" ht="12.75">
      <c r="A31" s="31">
        <v>1300</v>
      </c>
      <c r="B31" s="32" t="s">
        <v>146</v>
      </c>
      <c r="C31" s="33">
        <v>2281457</v>
      </c>
      <c r="D31" s="34"/>
      <c r="E31" s="29">
        <v>2211</v>
      </c>
      <c r="F31" s="28" t="s">
        <v>98</v>
      </c>
      <c r="G31" s="30">
        <v>5357</v>
      </c>
    </row>
    <row r="32" spans="1:7" s="35" customFormat="1" ht="22.5">
      <c r="A32" s="29">
        <v>1302</v>
      </c>
      <c r="B32" s="28" t="s">
        <v>17</v>
      </c>
      <c r="C32" s="30">
        <v>742473</v>
      </c>
      <c r="D32" s="34"/>
      <c r="E32" s="29">
        <v>2213</v>
      </c>
      <c r="F32" s="28" t="s">
        <v>99</v>
      </c>
      <c r="G32" s="30">
        <v>48167</v>
      </c>
    </row>
    <row r="33" spans="1:7" s="35" customFormat="1" ht="12.75">
      <c r="A33" s="29">
        <v>1303</v>
      </c>
      <c r="B33" s="28" t="s">
        <v>18</v>
      </c>
      <c r="C33" s="30">
        <v>1538984</v>
      </c>
      <c r="D33" s="34"/>
      <c r="E33" s="29">
        <v>2215</v>
      </c>
      <c r="F33" s="28" t="s">
        <v>100</v>
      </c>
      <c r="G33" s="30">
        <v>4707737</v>
      </c>
    </row>
    <row r="34" spans="1:7" s="35" customFormat="1" ht="12.75">
      <c r="A34" s="31">
        <v>1320</v>
      </c>
      <c r="B34" s="32" t="s">
        <v>147</v>
      </c>
      <c r="C34" s="33">
        <v>281816</v>
      </c>
      <c r="D34" s="34"/>
      <c r="E34" s="29">
        <v>2217</v>
      </c>
      <c r="F34" s="28" t="s">
        <v>101</v>
      </c>
      <c r="G34" s="30">
        <v>1851762</v>
      </c>
    </row>
    <row r="35" spans="1:7" s="35" customFormat="1" ht="12.75">
      <c r="A35" s="29">
        <v>1322</v>
      </c>
      <c r="B35" s="28" t="s">
        <v>19</v>
      </c>
      <c r="C35" s="30">
        <v>215922</v>
      </c>
      <c r="D35" s="34"/>
      <c r="E35" s="29">
        <v>2219</v>
      </c>
      <c r="F35" s="28" t="s">
        <v>102</v>
      </c>
      <c r="G35" s="30">
        <v>20737</v>
      </c>
    </row>
    <row r="36" spans="1:7" s="35" customFormat="1" ht="12.75">
      <c r="A36" s="29">
        <v>1323</v>
      </c>
      <c r="B36" s="28" t="s">
        <v>20</v>
      </c>
      <c r="C36" s="30">
        <v>66321</v>
      </c>
      <c r="D36" s="34"/>
      <c r="E36" s="29">
        <v>2221</v>
      </c>
      <c r="F36" s="28" t="s">
        <v>103</v>
      </c>
      <c r="G36" s="30">
        <v>24332</v>
      </c>
    </row>
    <row r="37" spans="1:7" s="35" customFormat="1" ht="22.5">
      <c r="A37" s="29">
        <v>1329</v>
      </c>
      <c r="B37" s="28" t="s">
        <v>21</v>
      </c>
      <c r="C37" s="30">
        <v>-427</v>
      </c>
      <c r="D37" s="34"/>
      <c r="E37" s="29">
        <v>2223</v>
      </c>
      <c r="F37" s="28" t="s">
        <v>104</v>
      </c>
      <c r="G37" s="30">
        <v>1132704</v>
      </c>
    </row>
    <row r="38" spans="1:7" s="35" customFormat="1" ht="22.5">
      <c r="A38" s="31">
        <v>1400</v>
      </c>
      <c r="B38" s="32" t="s">
        <v>148</v>
      </c>
      <c r="C38" s="33">
        <f>SUM(C39:C46)</f>
        <v>21456995</v>
      </c>
      <c r="D38" s="34"/>
      <c r="E38" s="29">
        <v>2237</v>
      </c>
      <c r="F38" s="28" t="s">
        <v>105</v>
      </c>
      <c r="G38" s="30">
        <v>26102</v>
      </c>
    </row>
    <row r="39" spans="1:7" s="35" customFormat="1" ht="12.75">
      <c r="A39" s="29">
        <v>1401</v>
      </c>
      <c r="B39" s="28" t="s">
        <v>22</v>
      </c>
      <c r="C39" s="30">
        <v>19601</v>
      </c>
      <c r="D39" s="34"/>
      <c r="E39" s="31">
        <v>2255</v>
      </c>
      <c r="F39" s="32" t="s">
        <v>165</v>
      </c>
      <c r="G39" s="33">
        <v>340001</v>
      </c>
    </row>
    <row r="40" spans="1:7" s="35" customFormat="1" ht="12.75">
      <c r="A40" s="29">
        <v>1403</v>
      </c>
      <c r="B40" s="28" t="s">
        <v>23</v>
      </c>
      <c r="C40" s="30">
        <v>861</v>
      </c>
      <c r="D40" s="34"/>
      <c r="E40" s="29">
        <v>2255</v>
      </c>
      <c r="F40" s="28" t="s">
        <v>345</v>
      </c>
      <c r="G40" s="30">
        <v>340001</v>
      </c>
    </row>
    <row r="41" spans="1:7" s="35" customFormat="1" ht="12.75">
      <c r="A41" s="29">
        <v>1411</v>
      </c>
      <c r="B41" s="28" t="s">
        <v>24</v>
      </c>
      <c r="C41" s="30">
        <v>3223184</v>
      </c>
      <c r="D41" s="34"/>
      <c r="E41" s="31">
        <v>2300</v>
      </c>
      <c r="F41" s="32" t="s">
        <v>166</v>
      </c>
      <c r="G41" s="33">
        <v>4250750</v>
      </c>
    </row>
    <row r="42" spans="1:7" s="35" customFormat="1" ht="12.75">
      <c r="A42" s="29">
        <v>1417</v>
      </c>
      <c r="B42" s="28" t="s">
        <v>25</v>
      </c>
      <c r="C42" s="30">
        <v>17868082</v>
      </c>
      <c r="D42" s="34"/>
      <c r="E42" s="29">
        <v>2301</v>
      </c>
      <c r="F42" s="28" t="s">
        <v>106</v>
      </c>
      <c r="G42" s="30">
        <v>4500000</v>
      </c>
    </row>
    <row r="43" spans="1:7" s="35" customFormat="1" ht="12.75">
      <c r="A43" s="29">
        <v>1420</v>
      </c>
      <c r="B43" s="28" t="s">
        <v>26</v>
      </c>
      <c r="C43" s="30">
        <v>1000045</v>
      </c>
      <c r="D43" s="34"/>
      <c r="E43" s="29">
        <v>2305</v>
      </c>
      <c r="F43" s="28" t="s">
        <v>107</v>
      </c>
      <c r="G43" s="30">
        <v>-249250</v>
      </c>
    </row>
    <row r="44" spans="1:7" s="35" customFormat="1" ht="12.75">
      <c r="A44" s="29">
        <v>1421</v>
      </c>
      <c r="B44" s="28" t="s">
        <v>27</v>
      </c>
      <c r="C44" s="30">
        <v>993</v>
      </c>
      <c r="D44" s="34"/>
      <c r="E44" s="31">
        <v>2400</v>
      </c>
      <c r="F44" s="32" t="s">
        <v>167</v>
      </c>
      <c r="G44" s="33">
        <v>396660</v>
      </c>
    </row>
    <row r="45" spans="1:7" s="35" customFormat="1" ht="12.75">
      <c r="A45" s="29">
        <v>1424</v>
      </c>
      <c r="B45" s="28" t="s">
        <v>28</v>
      </c>
      <c r="C45" s="30">
        <v>84096</v>
      </c>
      <c r="D45" s="34"/>
      <c r="E45" s="29">
        <v>2401</v>
      </c>
      <c r="F45" s="28" t="s">
        <v>108</v>
      </c>
      <c r="G45" s="30">
        <v>182292</v>
      </c>
    </row>
    <row r="46" spans="1:7" s="35" customFormat="1" ht="12.75">
      <c r="A46" s="29">
        <v>1428</v>
      </c>
      <c r="B46" s="28" t="s">
        <v>29</v>
      </c>
      <c r="C46" s="30">
        <v>-739867</v>
      </c>
      <c r="D46" s="34"/>
      <c r="E46" s="29">
        <v>2402</v>
      </c>
      <c r="F46" s="28" t="s">
        <v>109</v>
      </c>
      <c r="G46" s="30">
        <v>214368</v>
      </c>
    </row>
    <row r="47" spans="1:7" s="35" customFormat="1" ht="12.75">
      <c r="A47" s="31">
        <v>1450</v>
      </c>
      <c r="B47" s="32" t="s">
        <v>149</v>
      </c>
      <c r="C47" s="33">
        <f>SUM(C48:C52)</f>
        <v>1746165</v>
      </c>
      <c r="D47" s="34"/>
      <c r="E47" s="31">
        <v>2700</v>
      </c>
      <c r="F47" s="32" t="s">
        <v>168</v>
      </c>
      <c r="G47" s="33">
        <v>474904</v>
      </c>
    </row>
    <row r="48" spans="1:7" s="35" customFormat="1" ht="12.75">
      <c r="A48" s="29">
        <v>1452</v>
      </c>
      <c r="B48" s="28" t="s">
        <v>30</v>
      </c>
      <c r="C48" s="30">
        <v>1688646</v>
      </c>
      <c r="D48" s="34"/>
      <c r="E48" s="29">
        <v>2703</v>
      </c>
      <c r="F48" s="28" t="s">
        <v>110</v>
      </c>
      <c r="G48" s="30">
        <v>511</v>
      </c>
    </row>
    <row r="49" spans="1:7" s="35" customFormat="1" ht="22.5">
      <c r="A49" s="29">
        <v>1453</v>
      </c>
      <c r="B49" s="28" t="s">
        <v>31</v>
      </c>
      <c r="C49" s="30">
        <v>-3027</v>
      </c>
      <c r="D49" s="34"/>
      <c r="E49" s="29">
        <v>2705</v>
      </c>
      <c r="F49" s="28" t="s">
        <v>111</v>
      </c>
      <c r="G49" s="30">
        <v>881</v>
      </c>
    </row>
    <row r="50" spans="1:7" s="35" customFormat="1" ht="22.5">
      <c r="A50" s="29">
        <v>1454</v>
      </c>
      <c r="B50" s="28" t="s">
        <v>32</v>
      </c>
      <c r="C50" s="30">
        <v>22694</v>
      </c>
      <c r="D50" s="34"/>
      <c r="E50" s="29">
        <v>2706</v>
      </c>
      <c r="F50" s="28" t="s">
        <v>112</v>
      </c>
      <c r="G50" s="30">
        <v>1135</v>
      </c>
    </row>
    <row r="51" spans="1:7" s="35" customFormat="1" ht="12.75">
      <c r="A51" s="29">
        <v>1456</v>
      </c>
      <c r="B51" s="28" t="s">
        <v>33</v>
      </c>
      <c r="C51" s="30">
        <v>53066</v>
      </c>
      <c r="D51" s="34"/>
      <c r="E51" s="29">
        <v>2712</v>
      </c>
      <c r="F51" s="28" t="s">
        <v>113</v>
      </c>
      <c r="G51" s="30">
        <v>16804</v>
      </c>
    </row>
    <row r="52" spans="1:7" s="35" customFormat="1" ht="12.75">
      <c r="A52" s="29">
        <v>1457</v>
      </c>
      <c r="B52" s="28" t="s">
        <v>34</v>
      </c>
      <c r="C52" s="30">
        <v>-15214</v>
      </c>
      <c r="D52" s="34"/>
      <c r="E52" s="29">
        <v>2718</v>
      </c>
      <c r="F52" s="28" t="s">
        <v>114</v>
      </c>
      <c r="G52" s="30">
        <v>323</v>
      </c>
    </row>
    <row r="53" spans="1:7" s="35" customFormat="1" ht="12.75">
      <c r="A53" s="31">
        <v>1458</v>
      </c>
      <c r="B53" s="32" t="s">
        <v>150</v>
      </c>
      <c r="C53" s="33">
        <v>1025003</v>
      </c>
      <c r="D53" s="34"/>
      <c r="E53" s="29">
        <v>2719</v>
      </c>
      <c r="F53" s="28" t="s">
        <v>115</v>
      </c>
      <c r="G53" s="30">
        <v>212</v>
      </c>
    </row>
    <row r="54" spans="1:7" s="35" customFormat="1" ht="12.75">
      <c r="A54" s="29">
        <v>1458</v>
      </c>
      <c r="B54" s="28" t="s">
        <v>344</v>
      </c>
      <c r="C54" s="30">
        <v>1025003</v>
      </c>
      <c r="D54" s="34"/>
      <c r="E54" s="29">
        <v>2721</v>
      </c>
      <c r="F54" s="28" t="s">
        <v>116</v>
      </c>
      <c r="G54" s="30">
        <v>300762</v>
      </c>
    </row>
    <row r="55" spans="1:7" s="35" customFormat="1" ht="12.75">
      <c r="A55" s="31">
        <v>1470</v>
      </c>
      <c r="B55" s="32" t="s">
        <v>151</v>
      </c>
      <c r="C55" s="33">
        <v>15000</v>
      </c>
      <c r="D55" s="34"/>
      <c r="E55" s="29">
        <v>2723</v>
      </c>
      <c r="F55" s="28" t="s">
        <v>117</v>
      </c>
      <c r="G55" s="30">
        <v>27063</v>
      </c>
    </row>
    <row r="56" spans="1:7" s="35" customFormat="1" ht="12.75">
      <c r="A56" s="29">
        <v>1472</v>
      </c>
      <c r="B56" s="28" t="s">
        <v>35</v>
      </c>
      <c r="C56" s="30">
        <v>15000</v>
      </c>
      <c r="D56" s="34"/>
      <c r="E56" s="29">
        <v>2726</v>
      </c>
      <c r="F56" s="28" t="s">
        <v>118</v>
      </c>
      <c r="G56" s="30">
        <v>433</v>
      </c>
    </row>
    <row r="57" spans="1:7" s="35" customFormat="1" ht="12.75">
      <c r="A57" s="31">
        <v>1600</v>
      </c>
      <c r="B57" s="32" t="s">
        <v>152</v>
      </c>
      <c r="C57" s="33">
        <v>67246</v>
      </c>
      <c r="D57" s="34"/>
      <c r="E57" s="29">
        <v>2730</v>
      </c>
      <c r="F57" s="28" t="s">
        <v>119</v>
      </c>
      <c r="G57" s="30">
        <v>126780</v>
      </c>
    </row>
    <row r="58" spans="1:7" s="35" customFormat="1" ht="12.75">
      <c r="A58" s="29">
        <v>1602</v>
      </c>
      <c r="B58" s="28" t="s">
        <v>36</v>
      </c>
      <c r="C58" s="30">
        <v>66900</v>
      </c>
      <c r="D58" s="34"/>
      <c r="E58" s="31">
        <v>2790</v>
      </c>
      <c r="F58" s="32" t="s">
        <v>169</v>
      </c>
      <c r="G58" s="33">
        <v>5393</v>
      </c>
    </row>
    <row r="59" spans="1:7" s="35" customFormat="1" ht="12.75">
      <c r="A59" s="29">
        <v>1603</v>
      </c>
      <c r="B59" s="28" t="s">
        <v>37</v>
      </c>
      <c r="C59" s="30">
        <v>346</v>
      </c>
      <c r="D59" s="34"/>
      <c r="E59" s="29">
        <v>2794</v>
      </c>
      <c r="F59" s="28" t="s">
        <v>120</v>
      </c>
      <c r="G59" s="30">
        <v>5393</v>
      </c>
    </row>
    <row r="60" spans="1:7" s="35" customFormat="1" ht="12.75">
      <c r="A60" s="31">
        <v>1650</v>
      </c>
      <c r="B60" s="32" t="s">
        <v>153</v>
      </c>
      <c r="C60" s="33">
        <v>963219</v>
      </c>
      <c r="D60" s="34"/>
      <c r="E60" s="31">
        <v>2810</v>
      </c>
      <c r="F60" s="32" t="s">
        <v>170</v>
      </c>
      <c r="G60" s="33">
        <v>3313</v>
      </c>
    </row>
    <row r="61" spans="1:7" s="35" customFormat="1" ht="12.75">
      <c r="A61" s="29">
        <v>1651</v>
      </c>
      <c r="B61" s="28" t="s">
        <v>38</v>
      </c>
      <c r="C61" s="30">
        <v>99947</v>
      </c>
      <c r="D61" s="34"/>
      <c r="E61" s="29">
        <v>2811</v>
      </c>
      <c r="F61" s="28" t="s">
        <v>121</v>
      </c>
      <c r="G61" s="30">
        <v>2827</v>
      </c>
    </row>
    <row r="62" spans="1:7" s="35" customFormat="1" ht="12.75">
      <c r="A62" s="29">
        <v>1652</v>
      </c>
      <c r="B62" s="28" t="s">
        <v>39</v>
      </c>
      <c r="C62" s="30">
        <v>323654</v>
      </c>
      <c r="D62" s="34"/>
      <c r="E62" s="29">
        <v>2818</v>
      </c>
      <c r="F62" s="28" t="s">
        <v>122</v>
      </c>
      <c r="G62" s="30">
        <v>486</v>
      </c>
    </row>
    <row r="63" spans="1:7" s="35" customFormat="1" ht="12.75">
      <c r="A63" s="29">
        <v>1653</v>
      </c>
      <c r="B63" s="28" t="s">
        <v>40</v>
      </c>
      <c r="C63" s="30">
        <v>309756</v>
      </c>
      <c r="D63" s="34"/>
      <c r="E63" s="31">
        <v>2850</v>
      </c>
      <c r="F63" s="32" t="s">
        <v>171</v>
      </c>
      <c r="G63" s="33">
        <f>SUM(G64:G74)</f>
        <v>1046025</v>
      </c>
    </row>
    <row r="64" spans="1:7" s="35" customFormat="1" ht="12.75">
      <c r="A64" s="29">
        <v>1654</v>
      </c>
      <c r="B64" s="28" t="s">
        <v>41</v>
      </c>
      <c r="C64" s="30">
        <v>245874</v>
      </c>
      <c r="D64" s="34"/>
      <c r="E64" s="29">
        <v>2851</v>
      </c>
      <c r="F64" s="28" t="s">
        <v>123</v>
      </c>
      <c r="G64" s="30">
        <v>104911</v>
      </c>
    </row>
    <row r="65" spans="1:7" s="35" customFormat="1" ht="12.75">
      <c r="A65" s="29">
        <v>1656</v>
      </c>
      <c r="B65" s="28" t="s">
        <v>42</v>
      </c>
      <c r="C65" s="30">
        <v>1610</v>
      </c>
      <c r="D65" s="34"/>
      <c r="E65" s="29">
        <v>2853</v>
      </c>
      <c r="F65" s="28" t="s">
        <v>124</v>
      </c>
      <c r="G65" s="30">
        <v>76071</v>
      </c>
    </row>
    <row r="66" spans="1:7" s="35" customFormat="1" ht="12.75">
      <c r="A66" s="29">
        <v>1657</v>
      </c>
      <c r="B66" s="28" t="s">
        <v>43</v>
      </c>
      <c r="C66" s="30">
        <v>30396</v>
      </c>
      <c r="D66" s="34"/>
      <c r="E66" s="29">
        <v>2854</v>
      </c>
      <c r="F66" s="28" t="s">
        <v>76</v>
      </c>
      <c r="G66" s="30">
        <v>164</v>
      </c>
    </row>
    <row r="67" spans="1:7" s="35" customFormat="1" ht="12.75">
      <c r="A67" s="29">
        <v>1658</v>
      </c>
      <c r="B67" s="28" t="s">
        <v>44</v>
      </c>
      <c r="C67" s="30">
        <v>73695</v>
      </c>
      <c r="D67" s="34"/>
      <c r="E67" s="29">
        <v>2855</v>
      </c>
      <c r="F67" s="28" t="s">
        <v>125</v>
      </c>
      <c r="G67" s="30">
        <v>599297</v>
      </c>
    </row>
    <row r="68" spans="1:7" s="35" customFormat="1" ht="12.75">
      <c r="A68" s="29">
        <v>1659</v>
      </c>
      <c r="B68" s="28" t="s">
        <v>45</v>
      </c>
      <c r="C68" s="30">
        <v>225522</v>
      </c>
      <c r="D68" s="34"/>
      <c r="E68" s="29">
        <v>2856</v>
      </c>
      <c r="F68" s="28" t="s">
        <v>126</v>
      </c>
      <c r="G68" s="30">
        <v>422</v>
      </c>
    </row>
    <row r="69" spans="1:7" s="35" customFormat="1" ht="12.75">
      <c r="A69" s="29">
        <v>1692</v>
      </c>
      <c r="B69" s="28" t="s">
        <v>46</v>
      </c>
      <c r="C69" s="30">
        <v>-24084</v>
      </c>
      <c r="D69" s="34"/>
      <c r="E69" s="29">
        <v>2857</v>
      </c>
      <c r="F69" s="28" t="s">
        <v>127</v>
      </c>
      <c r="G69" s="30">
        <v>47032</v>
      </c>
    </row>
    <row r="70" spans="1:7" s="35" customFormat="1" ht="12.75">
      <c r="A70" s="29">
        <v>1693</v>
      </c>
      <c r="B70" s="28" t="s">
        <v>47</v>
      </c>
      <c r="C70" s="30">
        <v>-123428</v>
      </c>
      <c r="D70" s="34"/>
      <c r="E70" s="29">
        <v>2860</v>
      </c>
      <c r="F70" s="28" t="s">
        <v>128</v>
      </c>
      <c r="G70" s="30">
        <v>143464</v>
      </c>
    </row>
    <row r="71" spans="1:7" s="35" customFormat="1" ht="12.75">
      <c r="A71" s="29">
        <v>1694</v>
      </c>
      <c r="B71" s="28" t="s">
        <v>48</v>
      </c>
      <c r="C71" s="30">
        <v>-71137</v>
      </c>
      <c r="D71" s="34"/>
      <c r="E71" s="29">
        <v>2861</v>
      </c>
      <c r="F71" s="28" t="s">
        <v>129</v>
      </c>
      <c r="G71" s="30">
        <v>35835</v>
      </c>
    </row>
    <row r="72" spans="1:7" s="35" customFormat="1" ht="12.75">
      <c r="A72" s="29">
        <v>1696</v>
      </c>
      <c r="B72" s="28" t="s">
        <v>49</v>
      </c>
      <c r="C72" s="30">
        <v>-943</v>
      </c>
      <c r="D72" s="34"/>
      <c r="E72" s="29">
        <v>2867</v>
      </c>
      <c r="F72" s="28" t="s">
        <v>130</v>
      </c>
      <c r="G72" s="30">
        <v>8569</v>
      </c>
    </row>
    <row r="73" spans="1:7" s="35" customFormat="1" ht="12.75">
      <c r="A73" s="29">
        <v>1697</v>
      </c>
      <c r="B73" s="28" t="s">
        <v>50</v>
      </c>
      <c r="C73" s="30">
        <v>-6176</v>
      </c>
      <c r="D73" s="34"/>
      <c r="E73" s="29">
        <v>2870</v>
      </c>
      <c r="F73" s="28" t="s">
        <v>82</v>
      </c>
      <c r="G73" s="30">
        <v>24928</v>
      </c>
    </row>
    <row r="74" spans="1:7" s="35" customFormat="1" ht="12.75">
      <c r="A74" s="29">
        <v>1698</v>
      </c>
      <c r="B74" s="28" t="s">
        <v>51</v>
      </c>
      <c r="C74" s="30">
        <v>-23409</v>
      </c>
      <c r="D74" s="34"/>
      <c r="E74" s="29">
        <v>2875</v>
      </c>
      <c r="F74" s="28" t="s">
        <v>131</v>
      </c>
      <c r="G74" s="30">
        <v>5332</v>
      </c>
    </row>
    <row r="75" spans="1:7" s="35" customFormat="1" ht="12.75">
      <c r="A75" s="29">
        <v>1699</v>
      </c>
      <c r="B75" s="28" t="s">
        <v>52</v>
      </c>
      <c r="C75" s="30">
        <v>-98058</v>
      </c>
      <c r="D75" s="34"/>
      <c r="E75" s="31"/>
      <c r="F75" s="32" t="s">
        <v>172</v>
      </c>
      <c r="G75" s="33">
        <f>G63+G60+G58+G47+G44+G41+G39+G23+G21+G18+G15+G13</f>
        <v>29657213</v>
      </c>
    </row>
    <row r="76" spans="1:7" s="35" customFormat="1" ht="12.75">
      <c r="A76" s="31">
        <v>1700</v>
      </c>
      <c r="B76" s="32" t="s">
        <v>154</v>
      </c>
      <c r="C76" s="33">
        <f>SUM(C77:C85)</f>
        <v>249654</v>
      </c>
      <c r="D76" s="34"/>
      <c r="E76" s="31"/>
      <c r="F76" s="32" t="s">
        <v>173</v>
      </c>
      <c r="G76" s="33"/>
    </row>
    <row r="77" spans="1:7" s="35" customFormat="1" ht="12.75">
      <c r="A77" s="29">
        <v>1725</v>
      </c>
      <c r="B77" s="28" t="s">
        <v>53</v>
      </c>
      <c r="C77" s="30">
        <v>21</v>
      </c>
      <c r="D77" s="34"/>
      <c r="E77" s="31">
        <v>3000</v>
      </c>
      <c r="F77" s="32" t="s">
        <v>174</v>
      </c>
      <c r="G77" s="33">
        <v>2994734</v>
      </c>
    </row>
    <row r="78" spans="1:7" s="35" customFormat="1" ht="12.75">
      <c r="A78" s="29">
        <v>1728</v>
      </c>
      <c r="B78" s="28" t="s">
        <v>54</v>
      </c>
      <c r="C78" s="30">
        <v>138</v>
      </c>
      <c r="D78" s="34"/>
      <c r="E78" s="29">
        <v>3001</v>
      </c>
      <c r="F78" s="28" t="s">
        <v>132</v>
      </c>
      <c r="G78" s="30">
        <v>2250000</v>
      </c>
    </row>
    <row r="79" spans="1:7" s="35" customFormat="1" ht="22.5">
      <c r="A79" s="29">
        <v>1730</v>
      </c>
      <c r="B79" s="28" t="s">
        <v>55</v>
      </c>
      <c r="C79" s="30">
        <v>1077</v>
      </c>
      <c r="D79" s="34"/>
      <c r="E79" s="29">
        <v>3003</v>
      </c>
      <c r="F79" s="28" t="s">
        <v>133</v>
      </c>
      <c r="G79" s="30">
        <v>-3390</v>
      </c>
    </row>
    <row r="80" spans="1:7" s="35" customFormat="1" ht="12.75">
      <c r="A80" s="29">
        <v>1733</v>
      </c>
      <c r="B80" s="28" t="s">
        <v>56</v>
      </c>
      <c r="C80" s="30">
        <v>1214</v>
      </c>
      <c r="D80" s="34"/>
      <c r="E80" s="29">
        <v>3025</v>
      </c>
      <c r="F80" s="28" t="s">
        <v>134</v>
      </c>
      <c r="G80" s="30">
        <v>750000</v>
      </c>
    </row>
    <row r="81" spans="1:7" s="35" customFormat="1" ht="12.75">
      <c r="A81" s="29">
        <v>1740</v>
      </c>
      <c r="B81" s="28" t="s">
        <v>57</v>
      </c>
      <c r="C81" s="30">
        <v>177480</v>
      </c>
      <c r="D81" s="34"/>
      <c r="E81" s="29">
        <v>3027</v>
      </c>
      <c r="F81" s="28" t="s">
        <v>135</v>
      </c>
      <c r="G81" s="30">
        <v>-1876</v>
      </c>
    </row>
    <row r="82" spans="1:7" s="35" customFormat="1" ht="12.75">
      <c r="A82" s="29">
        <v>1741</v>
      </c>
      <c r="B82" s="28" t="s">
        <v>58</v>
      </c>
      <c r="C82" s="30">
        <v>8413</v>
      </c>
      <c r="D82" s="34"/>
      <c r="E82" s="31">
        <v>3100</v>
      </c>
      <c r="F82" s="32" t="s">
        <v>175</v>
      </c>
      <c r="G82" s="33">
        <v>219</v>
      </c>
    </row>
    <row r="83" spans="1:7" s="35" customFormat="1" ht="12.75">
      <c r="A83" s="29">
        <v>1744</v>
      </c>
      <c r="B83" s="28" t="s">
        <v>59</v>
      </c>
      <c r="C83" s="30">
        <v>21330</v>
      </c>
      <c r="D83" s="34"/>
      <c r="E83" s="29">
        <v>3101</v>
      </c>
      <c r="F83" s="28" t="s">
        <v>136</v>
      </c>
      <c r="G83" s="30">
        <v>219</v>
      </c>
    </row>
    <row r="84" spans="1:7" s="35" customFormat="1" ht="12.75">
      <c r="A84" s="29">
        <v>1746</v>
      </c>
      <c r="B84" s="28" t="s">
        <v>60</v>
      </c>
      <c r="C84" s="30">
        <v>11738</v>
      </c>
      <c r="D84" s="34"/>
      <c r="E84" s="31">
        <v>3200</v>
      </c>
      <c r="F84" s="32" t="s">
        <v>176</v>
      </c>
      <c r="G84" s="33">
        <v>166933</v>
      </c>
    </row>
    <row r="85" spans="1:7" s="35" customFormat="1" ht="12.75">
      <c r="A85" s="29">
        <v>1748</v>
      </c>
      <c r="B85" s="28" t="s">
        <v>61</v>
      </c>
      <c r="C85" s="30">
        <v>28243</v>
      </c>
      <c r="D85" s="34"/>
      <c r="E85" s="29">
        <v>3200</v>
      </c>
      <c r="F85" s="28" t="s">
        <v>137</v>
      </c>
      <c r="G85" s="30">
        <v>166933</v>
      </c>
    </row>
    <row r="86" spans="1:7" s="35" customFormat="1" ht="12.75">
      <c r="A86" s="31">
        <v>1790</v>
      </c>
      <c r="B86" s="32" t="s">
        <v>155</v>
      </c>
      <c r="C86" s="33">
        <v>29305</v>
      </c>
      <c r="D86" s="34"/>
      <c r="E86" s="31">
        <v>3500</v>
      </c>
      <c r="F86" s="32" t="s">
        <v>177</v>
      </c>
      <c r="G86" s="33">
        <f>SUM(G87:G90)</f>
        <v>1544629</v>
      </c>
    </row>
    <row r="87" spans="1:7" s="35" customFormat="1" ht="12.75">
      <c r="A87" s="29">
        <v>1792</v>
      </c>
      <c r="B87" s="28" t="s">
        <v>62</v>
      </c>
      <c r="C87" s="30">
        <v>87</v>
      </c>
      <c r="D87" s="34"/>
      <c r="E87" s="29">
        <v>3510</v>
      </c>
      <c r="F87" s="28" t="s">
        <v>138</v>
      </c>
      <c r="G87" s="30">
        <v>150000</v>
      </c>
    </row>
    <row r="88" spans="1:7" s="35" customFormat="1" ht="12.75">
      <c r="A88" s="29">
        <v>1793</v>
      </c>
      <c r="B88" s="28" t="s">
        <v>63</v>
      </c>
      <c r="C88" s="30">
        <v>12445</v>
      </c>
      <c r="D88" s="34"/>
      <c r="E88" s="29">
        <v>3561</v>
      </c>
      <c r="F88" s="28" t="s">
        <v>351</v>
      </c>
      <c r="G88" s="30">
        <v>26496</v>
      </c>
    </row>
    <row r="89" spans="1:7" s="35" customFormat="1" ht="12.75">
      <c r="A89" s="29">
        <v>1799</v>
      </c>
      <c r="B89" s="28" t="s">
        <v>64</v>
      </c>
      <c r="C89" s="30">
        <v>16773</v>
      </c>
      <c r="D89" s="34"/>
      <c r="E89" s="29">
        <v>3580</v>
      </c>
      <c r="F89" s="28" t="s">
        <v>139</v>
      </c>
      <c r="G89" s="30">
        <v>881532</v>
      </c>
    </row>
    <row r="90" spans="1:7" s="35" customFormat="1" ht="12.75">
      <c r="A90" s="31">
        <v>1810</v>
      </c>
      <c r="B90" s="32" t="s">
        <v>156</v>
      </c>
      <c r="C90" s="33">
        <v>3048</v>
      </c>
      <c r="D90" s="34"/>
      <c r="E90" s="29">
        <v>3599</v>
      </c>
      <c r="F90" s="28" t="s">
        <v>140</v>
      </c>
      <c r="G90" s="30">
        <v>486601</v>
      </c>
    </row>
    <row r="91" spans="1:7" ht="12.75">
      <c r="A91" s="18">
        <v>1811</v>
      </c>
      <c r="B91" s="19" t="s">
        <v>65</v>
      </c>
      <c r="C91" s="20">
        <v>1</v>
      </c>
      <c r="D91" s="1"/>
      <c r="E91" s="21"/>
      <c r="F91" s="22" t="s">
        <v>178</v>
      </c>
      <c r="G91" s="23">
        <f>G86+G84+G82+G77</f>
        <v>4706515</v>
      </c>
    </row>
    <row r="92" spans="1:7" ht="12.75">
      <c r="A92" s="18">
        <v>1815</v>
      </c>
      <c r="B92" s="19" t="s">
        <v>66</v>
      </c>
      <c r="C92" s="20">
        <v>2606</v>
      </c>
      <c r="D92" s="1"/>
      <c r="E92" s="24"/>
      <c r="F92" s="25"/>
      <c r="G92" s="26"/>
    </row>
    <row r="93" spans="1:7" s="35" customFormat="1" ht="12.75">
      <c r="A93" s="29">
        <v>1816</v>
      </c>
      <c r="B93" s="28" t="s">
        <v>67</v>
      </c>
      <c r="C93" s="30">
        <v>196</v>
      </c>
      <c r="D93" s="34"/>
      <c r="E93" s="37"/>
      <c r="F93" s="38"/>
      <c r="G93" s="39"/>
    </row>
    <row r="94" spans="1:7" s="35" customFormat="1" ht="12.75">
      <c r="A94" s="29">
        <v>1818</v>
      </c>
      <c r="B94" s="28" t="s">
        <v>68</v>
      </c>
      <c r="C94" s="30">
        <v>51</v>
      </c>
      <c r="D94" s="34"/>
      <c r="E94" s="37"/>
      <c r="F94" s="38"/>
      <c r="G94" s="39"/>
    </row>
    <row r="95" spans="1:7" s="35" customFormat="1" ht="12.75">
      <c r="A95" s="29">
        <v>1821</v>
      </c>
      <c r="B95" s="28" t="s">
        <v>69</v>
      </c>
      <c r="C95" s="30">
        <v>194</v>
      </c>
      <c r="D95" s="34"/>
      <c r="E95" s="37"/>
      <c r="F95" s="38"/>
      <c r="G95" s="39"/>
    </row>
    <row r="96" spans="1:7" s="35" customFormat="1" ht="12.75">
      <c r="A96" s="31">
        <v>1830</v>
      </c>
      <c r="B96" s="32" t="s">
        <v>157</v>
      </c>
      <c r="C96" s="33">
        <v>589</v>
      </c>
      <c r="D96" s="34"/>
      <c r="E96" s="37"/>
      <c r="F96" s="38"/>
      <c r="G96" s="39"/>
    </row>
    <row r="97" spans="1:7" s="35" customFormat="1" ht="12.75">
      <c r="A97" s="29">
        <v>1831</v>
      </c>
      <c r="B97" s="28" t="s">
        <v>70</v>
      </c>
      <c r="C97" s="30">
        <v>36</v>
      </c>
      <c r="D97" s="34"/>
      <c r="E97" s="37"/>
      <c r="F97" s="38"/>
      <c r="G97" s="39"/>
    </row>
    <row r="98" spans="1:7" s="35" customFormat="1" ht="12.75">
      <c r="A98" s="29">
        <v>1835</v>
      </c>
      <c r="B98" s="28" t="s">
        <v>71</v>
      </c>
      <c r="C98" s="30">
        <v>318</v>
      </c>
      <c r="D98" s="34"/>
      <c r="E98" s="37"/>
      <c r="F98" s="38"/>
      <c r="G98" s="39"/>
    </row>
    <row r="99" spans="1:7" s="35" customFormat="1" ht="12.75">
      <c r="A99" s="29">
        <v>1836</v>
      </c>
      <c r="B99" s="28" t="s">
        <v>72</v>
      </c>
      <c r="C99" s="30">
        <v>48</v>
      </c>
      <c r="D99" s="34"/>
      <c r="E99" s="37"/>
      <c r="F99" s="38"/>
      <c r="G99" s="39"/>
    </row>
    <row r="100" spans="1:7" s="35" customFormat="1" ht="12.75">
      <c r="A100" s="29">
        <v>1838</v>
      </c>
      <c r="B100" s="28" t="s">
        <v>73</v>
      </c>
      <c r="C100" s="30">
        <v>187</v>
      </c>
      <c r="D100" s="34"/>
      <c r="E100" s="37"/>
      <c r="F100" s="38"/>
      <c r="G100" s="39"/>
    </row>
    <row r="101" spans="1:7" s="35" customFormat="1" ht="12.75">
      <c r="A101" s="31">
        <v>1850</v>
      </c>
      <c r="B101" s="32" t="s">
        <v>158</v>
      </c>
      <c r="C101" s="33">
        <f>SUM(C102:C112)</f>
        <v>1229590</v>
      </c>
      <c r="D101" s="34"/>
      <c r="E101" s="37"/>
      <c r="F101" s="38"/>
      <c r="G101" s="39"/>
    </row>
    <row r="102" spans="1:7" s="35" customFormat="1" ht="12.75">
      <c r="A102" s="29">
        <v>1851</v>
      </c>
      <c r="B102" s="28" t="s">
        <v>74</v>
      </c>
      <c r="C102" s="30">
        <v>117406</v>
      </c>
      <c r="D102" s="34"/>
      <c r="E102" s="37"/>
      <c r="F102" s="38"/>
      <c r="G102" s="39"/>
    </row>
    <row r="103" spans="1:7" s="35" customFormat="1" ht="12.75">
      <c r="A103" s="29">
        <v>1852</v>
      </c>
      <c r="B103" s="28" t="s">
        <v>75</v>
      </c>
      <c r="C103" s="30">
        <v>25483</v>
      </c>
      <c r="D103" s="34"/>
      <c r="E103" s="37"/>
      <c r="F103" s="38"/>
      <c r="G103" s="39"/>
    </row>
    <row r="104" spans="1:7" s="35" customFormat="1" ht="12.75">
      <c r="A104" s="29">
        <v>1854</v>
      </c>
      <c r="B104" s="28" t="s">
        <v>76</v>
      </c>
      <c r="C104" s="30">
        <v>1436</v>
      </c>
      <c r="D104" s="34"/>
      <c r="E104" s="37"/>
      <c r="F104" s="38"/>
      <c r="G104" s="39"/>
    </row>
    <row r="105" spans="1:7" s="35" customFormat="1" ht="12.75">
      <c r="A105" s="29">
        <v>1855</v>
      </c>
      <c r="B105" s="28" t="s">
        <v>77</v>
      </c>
      <c r="C105" s="30">
        <v>599297</v>
      </c>
      <c r="D105" s="34"/>
      <c r="E105" s="37"/>
      <c r="F105" s="38"/>
      <c r="G105" s="39"/>
    </row>
    <row r="106" spans="1:7" s="35" customFormat="1" ht="12.75">
      <c r="A106" s="29">
        <v>1856</v>
      </c>
      <c r="B106" s="28" t="s">
        <v>78</v>
      </c>
      <c r="C106" s="30">
        <v>308753</v>
      </c>
      <c r="D106" s="34"/>
      <c r="E106" s="37"/>
      <c r="F106" s="38"/>
      <c r="G106" s="39"/>
    </row>
    <row r="107" spans="1:7" s="35" customFormat="1" ht="12.75">
      <c r="A107" s="29">
        <v>1860</v>
      </c>
      <c r="B107" s="28" t="s">
        <v>79</v>
      </c>
      <c r="C107" s="30">
        <v>58248</v>
      </c>
      <c r="D107" s="34"/>
      <c r="E107" s="37"/>
      <c r="F107" s="38"/>
      <c r="G107" s="39"/>
    </row>
    <row r="108" spans="1:7" s="35" customFormat="1" ht="12.75">
      <c r="A108" s="29">
        <v>1861</v>
      </c>
      <c r="B108" s="28" t="s">
        <v>80</v>
      </c>
      <c r="C108" s="30">
        <v>12417</v>
      </c>
      <c r="D108" s="34"/>
      <c r="E108" s="37"/>
      <c r="F108" s="38"/>
      <c r="G108" s="39"/>
    </row>
    <row r="109" spans="1:7" s="35" customFormat="1" ht="12.75">
      <c r="A109" s="29">
        <v>1867</v>
      </c>
      <c r="B109" s="28" t="s">
        <v>81</v>
      </c>
      <c r="C109" s="30">
        <v>1041</v>
      </c>
      <c r="D109" s="34"/>
      <c r="E109" s="37"/>
      <c r="F109" s="38"/>
      <c r="G109" s="39"/>
    </row>
    <row r="110" spans="1:7" s="35" customFormat="1" ht="12.75">
      <c r="A110" s="29">
        <v>1870</v>
      </c>
      <c r="B110" s="28" t="s">
        <v>82</v>
      </c>
      <c r="C110" s="30">
        <v>107969</v>
      </c>
      <c r="D110" s="34"/>
      <c r="E110" s="37"/>
      <c r="F110" s="38"/>
      <c r="G110" s="39"/>
    </row>
    <row r="111" spans="1:7" s="35" customFormat="1" ht="22.5">
      <c r="A111" s="29">
        <v>1877</v>
      </c>
      <c r="B111" s="28" t="s">
        <v>83</v>
      </c>
      <c r="C111" s="30">
        <v>-7555</v>
      </c>
      <c r="D111" s="34"/>
      <c r="E111" s="34"/>
      <c r="F111" s="34"/>
      <c r="G111" s="34"/>
    </row>
    <row r="112" spans="1:7" ht="12.75">
      <c r="A112" s="18">
        <v>1879</v>
      </c>
      <c r="B112" s="19" t="s">
        <v>84</v>
      </c>
      <c r="C112" s="20">
        <v>5095</v>
      </c>
      <c r="D112" s="1"/>
      <c r="E112" s="24"/>
      <c r="F112" s="25"/>
      <c r="G112" s="26"/>
    </row>
    <row r="113" spans="1:7" ht="12.75">
      <c r="A113" s="21"/>
      <c r="B113" s="22" t="s">
        <v>159</v>
      </c>
      <c r="C113" s="23">
        <f>C101+C96+C90+C86+C76+C60+C57+C55+C53+C47+C38+C34+C31+C28+C22+C19+C13</f>
        <v>34363728</v>
      </c>
      <c r="D113" s="1"/>
      <c r="E113" s="21"/>
      <c r="F113" s="22" t="s">
        <v>179</v>
      </c>
      <c r="G113" s="23">
        <f>G91+G75</f>
        <v>34363728</v>
      </c>
    </row>
    <row r="114" spans="1:7" ht="15">
      <c r="A114" s="6"/>
      <c r="B114" s="7"/>
      <c r="C114" s="8"/>
      <c r="D114" s="1"/>
      <c r="E114" s="6"/>
      <c r="F114" s="7"/>
      <c r="G114" s="8"/>
    </row>
  </sheetData>
  <mergeCells count="5">
    <mergeCell ref="A8:G8"/>
    <mergeCell ref="F1:G1"/>
    <mergeCell ref="A5:G5"/>
    <mergeCell ref="A6:G6"/>
    <mergeCell ref="A7:G7"/>
  </mergeCells>
  <printOptions/>
  <pageMargins left="0.7874015748031497" right="0.3937007874015748" top="0.1968503937007874" bottom="0.1968503937007874" header="0.3937007874015748" footer="0.3937007874015748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10"/>
  <sheetViews>
    <sheetView showGridLines="0" workbookViewId="0" topLeftCell="A1">
      <selection activeCell="C93" sqref="C93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9" customFormat="1" ht="10.5"/>
    <row r="2" spans="1:7" s="9" customFormat="1" ht="10.5">
      <c r="A2" s="40" t="s">
        <v>340</v>
      </c>
      <c r="B2" s="40"/>
      <c r="C2" s="40"/>
      <c r="D2" s="40"/>
      <c r="E2" s="40"/>
      <c r="F2" s="40"/>
      <c r="G2" s="40"/>
    </row>
    <row r="3" spans="1:7" ht="13.5" thickBot="1">
      <c r="A3" s="1"/>
      <c r="B3" s="1"/>
      <c r="C3" s="1" t="s">
        <v>0</v>
      </c>
      <c r="D3" s="1"/>
      <c r="E3" s="1"/>
      <c r="F3" s="1"/>
      <c r="G3" s="2" t="s">
        <v>0</v>
      </c>
    </row>
    <row r="4" spans="1:7" ht="21.75" thickBot="1">
      <c r="A4" s="11" t="s">
        <v>1</v>
      </c>
      <c r="B4" s="11" t="s">
        <v>2</v>
      </c>
      <c r="C4" s="11" t="s">
        <v>3</v>
      </c>
      <c r="D4" s="1"/>
      <c r="E4" s="11" t="s">
        <v>1</v>
      </c>
      <c r="F4" s="11" t="s">
        <v>2</v>
      </c>
      <c r="G4" s="11" t="s">
        <v>3</v>
      </c>
    </row>
    <row r="5" spans="1:7" ht="12.75">
      <c r="A5" s="12"/>
      <c r="B5" s="13" t="s">
        <v>291</v>
      </c>
      <c r="C5" s="14"/>
      <c r="D5" s="1"/>
      <c r="E5" s="12"/>
      <c r="F5" s="13" t="s">
        <v>317</v>
      </c>
      <c r="G5" s="14"/>
    </row>
    <row r="6" spans="1:7" ht="12.75">
      <c r="A6" s="15">
        <v>5020</v>
      </c>
      <c r="B6" s="16" t="s">
        <v>292</v>
      </c>
      <c r="C6" s="17">
        <v>20</v>
      </c>
      <c r="D6" s="1"/>
      <c r="E6" s="15">
        <v>4050</v>
      </c>
      <c r="F6" s="16" t="s">
        <v>318</v>
      </c>
      <c r="G6" s="17">
        <v>14541</v>
      </c>
    </row>
    <row r="7" spans="1:7" ht="12.75">
      <c r="A7" s="18">
        <v>5023</v>
      </c>
      <c r="B7" s="19" t="s">
        <v>180</v>
      </c>
      <c r="C7" s="20">
        <v>20</v>
      </c>
      <c r="D7" s="1"/>
      <c r="E7" s="18">
        <v>4052</v>
      </c>
      <c r="F7" s="19" t="s">
        <v>248</v>
      </c>
      <c r="G7" s="20">
        <v>14541</v>
      </c>
    </row>
    <row r="8" spans="1:7" ht="12.75">
      <c r="A8" s="15">
        <v>5030</v>
      </c>
      <c r="B8" s="16" t="s">
        <v>293</v>
      </c>
      <c r="C8" s="17">
        <v>3379</v>
      </c>
      <c r="D8" s="1"/>
      <c r="E8" s="15">
        <v>4200</v>
      </c>
      <c r="F8" s="16" t="s">
        <v>319</v>
      </c>
      <c r="G8" s="17">
        <f>SUM(G9)</f>
        <v>28235</v>
      </c>
    </row>
    <row r="9" spans="1:7" s="35" customFormat="1" ht="12.75">
      <c r="A9" s="29">
        <v>5034</v>
      </c>
      <c r="B9" s="28" t="s">
        <v>181</v>
      </c>
      <c r="C9" s="30">
        <v>1511</v>
      </c>
      <c r="D9" s="34"/>
      <c r="E9" s="29">
        <v>4201</v>
      </c>
      <c r="F9" s="28" t="s">
        <v>249</v>
      </c>
      <c r="G9" s="30">
        <v>28235</v>
      </c>
    </row>
    <row r="10" spans="1:7" s="35" customFormat="1" ht="12.75">
      <c r="A10" s="29">
        <v>5036</v>
      </c>
      <c r="B10" s="28" t="s">
        <v>182</v>
      </c>
      <c r="C10" s="30">
        <v>1868</v>
      </c>
      <c r="D10" s="34"/>
      <c r="E10" s="31">
        <v>4250</v>
      </c>
      <c r="F10" s="32" t="s">
        <v>320</v>
      </c>
      <c r="G10" s="33">
        <v>12536</v>
      </c>
    </row>
    <row r="11" spans="1:7" s="35" customFormat="1" ht="12.75">
      <c r="A11" s="31">
        <v>5050</v>
      </c>
      <c r="B11" s="32" t="s">
        <v>294</v>
      </c>
      <c r="C11" s="33">
        <v>976</v>
      </c>
      <c r="D11" s="34"/>
      <c r="E11" s="29">
        <v>4251</v>
      </c>
      <c r="F11" s="28" t="s">
        <v>250</v>
      </c>
      <c r="G11" s="30">
        <v>913</v>
      </c>
    </row>
    <row r="12" spans="1:7" s="35" customFormat="1" ht="12.75">
      <c r="A12" s="29">
        <v>5054</v>
      </c>
      <c r="B12" s="28" t="s">
        <v>183</v>
      </c>
      <c r="C12" s="30">
        <v>976</v>
      </c>
      <c r="D12" s="34"/>
      <c r="E12" s="29">
        <v>4253</v>
      </c>
      <c r="F12" s="28" t="s">
        <v>251</v>
      </c>
      <c r="G12" s="30">
        <v>403</v>
      </c>
    </row>
    <row r="13" spans="1:7" s="35" customFormat="1" ht="12.75">
      <c r="A13" s="31">
        <v>5060</v>
      </c>
      <c r="B13" s="32" t="s">
        <v>295</v>
      </c>
      <c r="C13" s="33">
        <v>21803</v>
      </c>
      <c r="D13" s="34"/>
      <c r="E13" s="29">
        <v>4254</v>
      </c>
      <c r="F13" s="28" t="s">
        <v>252</v>
      </c>
      <c r="G13" s="30">
        <v>7809</v>
      </c>
    </row>
    <row r="14" spans="1:7" s="35" customFormat="1" ht="12.75">
      <c r="A14" s="29">
        <v>5064</v>
      </c>
      <c r="B14" s="28" t="s">
        <v>184</v>
      </c>
      <c r="C14" s="30">
        <v>13418</v>
      </c>
      <c r="D14" s="34"/>
      <c r="E14" s="29">
        <v>4255</v>
      </c>
      <c r="F14" s="28" t="s">
        <v>253</v>
      </c>
      <c r="G14" s="30">
        <v>2967</v>
      </c>
    </row>
    <row r="15" spans="1:7" s="35" customFormat="1" ht="22.5">
      <c r="A15" s="29">
        <v>5066</v>
      </c>
      <c r="B15" s="28" t="s">
        <v>185</v>
      </c>
      <c r="C15" s="30">
        <v>8385</v>
      </c>
      <c r="D15" s="34"/>
      <c r="E15" s="29">
        <v>4265</v>
      </c>
      <c r="F15" s="28" t="s">
        <v>254</v>
      </c>
      <c r="G15" s="30">
        <v>444</v>
      </c>
    </row>
    <row r="16" spans="1:7" s="35" customFormat="1" ht="12.75">
      <c r="A16" s="31">
        <v>5110</v>
      </c>
      <c r="B16" s="32" t="s">
        <v>296</v>
      </c>
      <c r="C16" s="33">
        <v>133</v>
      </c>
      <c r="D16" s="34"/>
      <c r="E16" s="31">
        <v>4300</v>
      </c>
      <c r="F16" s="32" t="s">
        <v>321</v>
      </c>
      <c r="G16" s="33">
        <f>G18+G17</f>
        <v>22033</v>
      </c>
    </row>
    <row r="17" spans="1:7" s="35" customFormat="1" ht="12.75">
      <c r="A17" s="29">
        <v>5113</v>
      </c>
      <c r="B17" s="28" t="s">
        <v>186</v>
      </c>
      <c r="C17" s="30">
        <v>133</v>
      </c>
      <c r="D17" s="34"/>
      <c r="E17" s="29">
        <v>4302</v>
      </c>
      <c r="F17" s="28" t="s">
        <v>255</v>
      </c>
      <c r="G17" s="30">
        <v>20713</v>
      </c>
    </row>
    <row r="18" spans="1:7" s="35" customFormat="1" ht="12.75">
      <c r="A18" s="31">
        <v>5120</v>
      </c>
      <c r="B18" s="32" t="s">
        <v>297</v>
      </c>
      <c r="C18" s="33">
        <v>50906</v>
      </c>
      <c r="D18" s="34"/>
      <c r="E18" s="29">
        <v>4303</v>
      </c>
      <c r="F18" s="28" t="s">
        <v>256</v>
      </c>
      <c r="G18" s="30">
        <v>1320</v>
      </c>
    </row>
    <row r="19" spans="1:7" s="35" customFormat="1" ht="21">
      <c r="A19" s="29">
        <v>5127</v>
      </c>
      <c r="B19" s="28" t="s">
        <v>187</v>
      </c>
      <c r="C19" s="30">
        <v>50906</v>
      </c>
      <c r="D19" s="34"/>
      <c r="E19" s="31">
        <v>4320</v>
      </c>
      <c r="F19" s="32" t="s">
        <v>322</v>
      </c>
      <c r="G19" s="33">
        <v>25528</v>
      </c>
    </row>
    <row r="20" spans="1:7" s="35" customFormat="1" ht="12.75">
      <c r="A20" s="31">
        <v>5200</v>
      </c>
      <c r="B20" s="32" t="s">
        <v>298</v>
      </c>
      <c r="C20" s="33">
        <v>989239</v>
      </c>
      <c r="D20" s="34"/>
      <c r="E20" s="29">
        <v>4322</v>
      </c>
      <c r="F20" s="28" t="s">
        <v>257</v>
      </c>
      <c r="G20" s="30">
        <v>21615</v>
      </c>
    </row>
    <row r="21" spans="1:7" s="35" customFormat="1" ht="12.75">
      <c r="A21" s="29">
        <v>5203</v>
      </c>
      <c r="B21" s="28" t="s">
        <v>188</v>
      </c>
      <c r="C21" s="30">
        <v>41775</v>
      </c>
      <c r="D21" s="34"/>
      <c r="E21" s="29">
        <v>4323</v>
      </c>
      <c r="F21" s="28" t="s">
        <v>258</v>
      </c>
      <c r="G21" s="30">
        <v>3913</v>
      </c>
    </row>
    <row r="22" spans="1:7" s="35" customFormat="1" ht="12.75">
      <c r="A22" s="29">
        <v>5215</v>
      </c>
      <c r="B22" s="28" t="s">
        <v>189</v>
      </c>
      <c r="C22" s="30">
        <v>546981</v>
      </c>
      <c r="D22" s="34"/>
      <c r="E22" s="31">
        <v>4400</v>
      </c>
      <c r="F22" s="32" t="s">
        <v>323</v>
      </c>
      <c r="G22" s="33">
        <v>2731731</v>
      </c>
    </row>
    <row r="23" spans="1:7" s="35" customFormat="1" ht="12.75">
      <c r="A23" s="29">
        <v>5217</v>
      </c>
      <c r="B23" s="28" t="s">
        <v>190</v>
      </c>
      <c r="C23" s="30">
        <v>319019</v>
      </c>
      <c r="D23" s="34"/>
      <c r="E23" s="29">
        <v>4401</v>
      </c>
      <c r="F23" s="28" t="s">
        <v>259</v>
      </c>
      <c r="G23" s="30">
        <v>52844</v>
      </c>
    </row>
    <row r="24" spans="1:7" s="35" customFormat="1" ht="12.75">
      <c r="A24" s="29">
        <v>5219</v>
      </c>
      <c r="B24" s="28" t="s">
        <v>191</v>
      </c>
      <c r="C24" s="30">
        <v>4448</v>
      </c>
      <c r="D24" s="34"/>
      <c r="E24" s="29">
        <v>4403</v>
      </c>
      <c r="F24" s="28" t="s">
        <v>260</v>
      </c>
      <c r="G24" s="30">
        <v>21</v>
      </c>
    </row>
    <row r="25" spans="1:7" s="35" customFormat="1" ht="12.75">
      <c r="A25" s="29">
        <v>5221</v>
      </c>
      <c r="B25" s="28" t="s">
        <v>192</v>
      </c>
      <c r="C25" s="30">
        <v>433</v>
      </c>
      <c r="D25" s="34"/>
      <c r="E25" s="29">
        <v>4411</v>
      </c>
      <c r="F25" s="28" t="s">
        <v>261</v>
      </c>
      <c r="G25" s="30">
        <v>334668</v>
      </c>
    </row>
    <row r="26" spans="1:7" s="35" customFormat="1" ht="12.75">
      <c r="A26" s="29">
        <v>5223</v>
      </c>
      <c r="B26" s="28" t="s">
        <v>193</v>
      </c>
      <c r="C26" s="30">
        <v>76583</v>
      </c>
      <c r="D26" s="34"/>
      <c r="E26" s="29">
        <v>4417</v>
      </c>
      <c r="F26" s="28" t="s">
        <v>262</v>
      </c>
      <c r="G26" s="30">
        <v>2044420</v>
      </c>
    </row>
    <row r="27" spans="1:7" s="35" customFormat="1" ht="12.75">
      <c r="A27" s="31">
        <v>5250</v>
      </c>
      <c r="B27" s="32" t="s">
        <v>299</v>
      </c>
      <c r="C27" s="33">
        <v>5832</v>
      </c>
      <c r="D27" s="34"/>
      <c r="E27" s="29">
        <v>4420</v>
      </c>
      <c r="F27" s="28" t="s">
        <v>263</v>
      </c>
      <c r="G27" s="30">
        <v>158185</v>
      </c>
    </row>
    <row r="28" spans="1:7" s="35" customFormat="1" ht="12.75">
      <c r="A28" s="29">
        <v>5250</v>
      </c>
      <c r="B28" s="28" t="s">
        <v>194</v>
      </c>
      <c r="C28" s="30">
        <v>5832</v>
      </c>
      <c r="D28" s="34"/>
      <c r="E28" s="29">
        <v>4424</v>
      </c>
      <c r="F28" s="28" t="s">
        <v>264</v>
      </c>
      <c r="G28" s="30">
        <v>74464</v>
      </c>
    </row>
    <row r="29" spans="1:7" s="35" customFormat="1" ht="12.75">
      <c r="A29" s="31">
        <v>5300</v>
      </c>
      <c r="B29" s="32" t="s">
        <v>300</v>
      </c>
      <c r="C29" s="33">
        <f>C30+C31+C32+C33</f>
        <v>306539</v>
      </c>
      <c r="D29" s="34"/>
      <c r="E29" s="29">
        <v>4429</v>
      </c>
      <c r="F29" s="28" t="s">
        <v>265</v>
      </c>
      <c r="G29" s="30">
        <v>67129</v>
      </c>
    </row>
    <row r="30" spans="1:7" s="35" customFormat="1" ht="12.75">
      <c r="A30" s="29">
        <v>5301</v>
      </c>
      <c r="B30" s="28" t="s">
        <v>195</v>
      </c>
      <c r="C30" s="30">
        <v>198280</v>
      </c>
      <c r="D30" s="34"/>
      <c r="E30" s="31">
        <v>4450</v>
      </c>
      <c r="F30" s="32" t="s">
        <v>324</v>
      </c>
      <c r="G30" s="33">
        <f>SUM(G31:G33)</f>
        <v>180366</v>
      </c>
    </row>
    <row r="31" spans="1:7" s="35" customFormat="1" ht="12.75">
      <c r="A31" s="29">
        <v>5303</v>
      </c>
      <c r="B31" s="28" t="s">
        <v>352</v>
      </c>
      <c r="C31" s="30">
        <v>74812</v>
      </c>
      <c r="D31" s="34"/>
      <c r="E31" s="29">
        <v>4451</v>
      </c>
      <c r="F31" s="28" t="s">
        <v>266</v>
      </c>
      <c r="G31" s="30">
        <v>49458</v>
      </c>
    </row>
    <row r="32" spans="1:7" s="35" customFormat="1" ht="12.75">
      <c r="A32" s="29">
        <v>5306</v>
      </c>
      <c r="B32" s="28" t="s">
        <v>196</v>
      </c>
      <c r="C32" s="30">
        <v>6410</v>
      </c>
      <c r="D32" s="34"/>
      <c r="E32" s="29">
        <v>4452</v>
      </c>
      <c r="F32" s="28" t="s">
        <v>267</v>
      </c>
      <c r="G32" s="30">
        <v>101988</v>
      </c>
    </row>
    <row r="33" spans="1:7" s="35" customFormat="1" ht="12.75">
      <c r="A33" s="29">
        <v>5307</v>
      </c>
      <c r="B33" s="28" t="s">
        <v>197</v>
      </c>
      <c r="C33" s="30">
        <v>27037</v>
      </c>
      <c r="D33" s="34"/>
      <c r="E33" s="29">
        <v>4453</v>
      </c>
      <c r="F33" s="28" t="s">
        <v>268</v>
      </c>
      <c r="G33" s="30">
        <v>28920</v>
      </c>
    </row>
    <row r="34" spans="1:7" s="35" customFormat="1" ht="12.75">
      <c r="A34" s="31">
        <v>5400</v>
      </c>
      <c r="B34" s="32" t="s">
        <v>301</v>
      </c>
      <c r="C34" s="33">
        <v>45208</v>
      </c>
      <c r="D34" s="34"/>
      <c r="E34" s="31">
        <v>4465</v>
      </c>
      <c r="F34" s="32" t="s">
        <v>325</v>
      </c>
      <c r="G34" s="33">
        <v>29209</v>
      </c>
    </row>
    <row r="35" spans="1:7" s="35" customFormat="1" ht="12.75">
      <c r="A35" s="29">
        <v>5401</v>
      </c>
      <c r="B35" s="28" t="s">
        <v>198</v>
      </c>
      <c r="C35" s="30">
        <v>15470</v>
      </c>
      <c r="D35" s="34"/>
      <c r="E35" s="29">
        <v>4465</v>
      </c>
      <c r="F35" s="28" t="s">
        <v>269</v>
      </c>
      <c r="G35" s="30">
        <v>29209</v>
      </c>
    </row>
    <row r="36" spans="1:7" s="35" customFormat="1" ht="12.75">
      <c r="A36" s="29">
        <v>5402</v>
      </c>
      <c r="B36" s="28" t="s">
        <v>199</v>
      </c>
      <c r="C36" s="30">
        <v>29738</v>
      </c>
      <c r="D36" s="34"/>
      <c r="E36" s="31">
        <v>4500</v>
      </c>
      <c r="F36" s="32" t="s">
        <v>326</v>
      </c>
      <c r="G36" s="33">
        <v>354032</v>
      </c>
    </row>
    <row r="37" spans="1:7" s="35" customFormat="1" ht="12.75">
      <c r="A37" s="31">
        <v>5450</v>
      </c>
      <c r="B37" s="32" t="s">
        <v>302</v>
      </c>
      <c r="C37" s="33">
        <f>C38+C39+C40+C41</f>
        <v>279791</v>
      </c>
      <c r="D37" s="34"/>
      <c r="E37" s="29">
        <v>4510</v>
      </c>
      <c r="F37" s="28" t="s">
        <v>270</v>
      </c>
      <c r="G37" s="30">
        <v>58</v>
      </c>
    </row>
    <row r="38" spans="1:7" s="35" customFormat="1" ht="12.75">
      <c r="A38" s="29">
        <v>5453</v>
      </c>
      <c r="B38" s="28" t="s">
        <v>200</v>
      </c>
      <c r="C38" s="30">
        <v>7770</v>
      </c>
      <c r="D38" s="34"/>
      <c r="E38" s="29">
        <v>4530</v>
      </c>
      <c r="F38" s="28" t="s">
        <v>271</v>
      </c>
      <c r="G38" s="30">
        <v>353974</v>
      </c>
    </row>
    <row r="39" spans="1:7" s="35" customFormat="1" ht="12.75">
      <c r="A39" s="29">
        <v>5455</v>
      </c>
      <c r="B39" s="28" t="s">
        <v>201</v>
      </c>
      <c r="C39" s="30">
        <v>325320</v>
      </c>
      <c r="D39" s="34"/>
      <c r="E39" s="31">
        <v>4600</v>
      </c>
      <c r="F39" s="32" t="s">
        <v>327</v>
      </c>
      <c r="G39" s="33">
        <v>665393</v>
      </c>
    </row>
    <row r="40" spans="1:7" s="35" customFormat="1" ht="12.75">
      <c r="A40" s="29">
        <v>5465</v>
      </c>
      <c r="B40" s="28" t="s">
        <v>202</v>
      </c>
      <c r="C40" s="30">
        <v>-53726</v>
      </c>
      <c r="D40" s="34"/>
      <c r="E40" s="29">
        <v>4601</v>
      </c>
      <c r="F40" s="28" t="s">
        <v>272</v>
      </c>
      <c r="G40" s="30">
        <v>177269</v>
      </c>
    </row>
    <row r="41" spans="1:7" s="35" customFormat="1" ht="22.5">
      <c r="A41" s="29">
        <v>5466</v>
      </c>
      <c r="B41" s="28" t="s">
        <v>203</v>
      </c>
      <c r="C41" s="30">
        <v>427</v>
      </c>
      <c r="D41" s="34"/>
      <c r="E41" s="29">
        <v>4604</v>
      </c>
      <c r="F41" s="28" t="s">
        <v>273</v>
      </c>
      <c r="G41" s="30">
        <v>44852</v>
      </c>
    </row>
    <row r="42" spans="1:7" s="35" customFormat="1" ht="12.75">
      <c r="A42" s="31">
        <v>5500</v>
      </c>
      <c r="B42" s="32" t="s">
        <v>303</v>
      </c>
      <c r="C42" s="33">
        <v>200409</v>
      </c>
      <c r="D42" s="34"/>
      <c r="E42" s="29">
        <v>4605</v>
      </c>
      <c r="F42" s="28" t="s">
        <v>274</v>
      </c>
      <c r="G42" s="30">
        <v>25695</v>
      </c>
    </row>
    <row r="43" spans="1:7" s="35" customFormat="1" ht="12.75">
      <c r="A43" s="29">
        <v>5510</v>
      </c>
      <c r="B43" s="28" t="s">
        <v>204</v>
      </c>
      <c r="C43" s="30">
        <v>13319</v>
      </c>
      <c r="D43" s="34"/>
      <c r="E43" s="29">
        <v>4606</v>
      </c>
      <c r="F43" s="28" t="s">
        <v>275</v>
      </c>
      <c r="G43" s="30">
        <v>103913</v>
      </c>
    </row>
    <row r="44" spans="1:7" s="35" customFormat="1" ht="22.5">
      <c r="A44" s="29">
        <v>5530</v>
      </c>
      <c r="B44" s="28" t="s">
        <v>205</v>
      </c>
      <c r="C44" s="30">
        <v>187090</v>
      </c>
      <c r="D44" s="34"/>
      <c r="E44" s="29">
        <v>4607</v>
      </c>
      <c r="F44" s="28" t="s">
        <v>276</v>
      </c>
      <c r="G44" s="30">
        <v>25375</v>
      </c>
    </row>
    <row r="45" spans="1:7" s="35" customFormat="1" ht="12.75">
      <c r="A45" s="31">
        <v>5600</v>
      </c>
      <c r="B45" s="32" t="s">
        <v>304</v>
      </c>
      <c r="C45" s="33">
        <v>56747</v>
      </c>
      <c r="D45" s="34"/>
      <c r="E45" s="29">
        <v>4608</v>
      </c>
      <c r="F45" s="28" t="s">
        <v>277</v>
      </c>
      <c r="G45" s="30">
        <v>33401</v>
      </c>
    </row>
    <row r="46" spans="1:7" s="35" customFormat="1" ht="12.75">
      <c r="A46" s="29">
        <v>5601</v>
      </c>
      <c r="B46" s="28" t="s">
        <v>206</v>
      </c>
      <c r="C46" s="30">
        <v>34735</v>
      </c>
      <c r="D46" s="34"/>
      <c r="E46" s="29">
        <v>4611</v>
      </c>
      <c r="F46" s="28" t="s">
        <v>278</v>
      </c>
      <c r="G46" s="30">
        <v>252979</v>
      </c>
    </row>
    <row r="47" spans="1:7" s="35" customFormat="1" ht="12.75">
      <c r="A47" s="29">
        <v>5603</v>
      </c>
      <c r="B47" s="28" t="s">
        <v>207</v>
      </c>
      <c r="C47" s="30">
        <v>1209</v>
      </c>
      <c r="D47" s="34"/>
      <c r="E47" s="29">
        <v>4612</v>
      </c>
      <c r="F47" s="28" t="s">
        <v>279</v>
      </c>
      <c r="G47" s="30">
        <v>1909</v>
      </c>
    </row>
    <row r="48" spans="1:7" s="35" customFormat="1" ht="12.75">
      <c r="A48" s="29">
        <v>5606</v>
      </c>
      <c r="B48" s="28" t="s">
        <v>208</v>
      </c>
      <c r="C48" s="30">
        <v>39</v>
      </c>
      <c r="D48" s="34"/>
      <c r="E48" s="31">
        <v>4700</v>
      </c>
      <c r="F48" s="32" t="s">
        <v>328</v>
      </c>
      <c r="G48" s="33">
        <f>SUM(G49:G51)</f>
        <v>57241</v>
      </c>
    </row>
    <row r="49" spans="1:7" s="35" customFormat="1" ht="12.75">
      <c r="A49" s="29">
        <v>5607</v>
      </c>
      <c r="B49" s="28" t="s">
        <v>209</v>
      </c>
      <c r="C49" s="30">
        <v>10560</v>
      </c>
      <c r="D49" s="34"/>
      <c r="E49" s="29">
        <v>4703</v>
      </c>
      <c r="F49" s="28" t="s">
        <v>280</v>
      </c>
      <c r="G49" s="30">
        <v>1034</v>
      </c>
    </row>
    <row r="50" spans="1:7" s="35" customFormat="1" ht="22.5">
      <c r="A50" s="29">
        <v>5608</v>
      </c>
      <c r="B50" s="28" t="s">
        <v>210</v>
      </c>
      <c r="C50" s="30">
        <v>10204</v>
      </c>
      <c r="D50" s="34"/>
      <c r="E50" s="29">
        <v>4709</v>
      </c>
      <c r="F50" s="28" t="s">
        <v>281</v>
      </c>
      <c r="G50" s="30">
        <v>56146</v>
      </c>
    </row>
    <row r="51" spans="1:7" s="35" customFormat="1" ht="12.75">
      <c r="A51" s="31">
        <v>5700</v>
      </c>
      <c r="B51" s="32" t="s">
        <v>305</v>
      </c>
      <c r="C51" s="33">
        <v>129</v>
      </c>
      <c r="D51" s="34"/>
      <c r="E51" s="29">
        <v>4710</v>
      </c>
      <c r="F51" s="28" t="s">
        <v>282</v>
      </c>
      <c r="G51" s="30">
        <v>61</v>
      </c>
    </row>
    <row r="52" spans="1:7" s="35" customFormat="1" ht="12.75">
      <c r="A52" s="29">
        <v>5708</v>
      </c>
      <c r="B52" s="28" t="s">
        <v>211</v>
      </c>
      <c r="C52" s="30">
        <v>129</v>
      </c>
      <c r="D52" s="34"/>
      <c r="E52" s="31">
        <v>4730</v>
      </c>
      <c r="F52" s="32" t="s">
        <v>329</v>
      </c>
      <c r="G52" s="33">
        <f>SUM(G53:G54)</f>
        <v>54372</v>
      </c>
    </row>
    <row r="53" spans="1:7" s="35" customFormat="1" ht="12.75">
      <c r="A53" s="31">
        <v>5720</v>
      </c>
      <c r="B53" s="32" t="s">
        <v>306</v>
      </c>
      <c r="C53" s="33">
        <v>665785</v>
      </c>
      <c r="D53" s="34"/>
      <c r="E53" s="29">
        <v>4731</v>
      </c>
      <c r="F53" s="28" t="s">
        <v>283</v>
      </c>
      <c r="G53" s="30">
        <v>12717</v>
      </c>
    </row>
    <row r="54" spans="1:7" s="35" customFormat="1" ht="12.75">
      <c r="A54" s="29">
        <v>5721</v>
      </c>
      <c r="B54" s="28" t="s">
        <v>212</v>
      </c>
      <c r="C54" s="30">
        <v>620712</v>
      </c>
      <c r="D54" s="34"/>
      <c r="E54" s="29">
        <v>4734</v>
      </c>
      <c r="F54" s="28" t="s">
        <v>284</v>
      </c>
      <c r="G54" s="30">
        <v>41655</v>
      </c>
    </row>
    <row r="55" spans="1:7" s="35" customFormat="1" ht="12.75">
      <c r="A55" s="29">
        <v>5729</v>
      </c>
      <c r="B55" s="28" t="s">
        <v>213</v>
      </c>
      <c r="C55" s="30">
        <v>45073</v>
      </c>
      <c r="D55" s="34"/>
      <c r="E55" s="31">
        <v>4850</v>
      </c>
      <c r="F55" s="32" t="s">
        <v>330</v>
      </c>
      <c r="G55" s="33">
        <v>615</v>
      </c>
    </row>
    <row r="56" spans="1:7" s="35" customFormat="1" ht="12.75">
      <c r="A56" s="31">
        <v>5730</v>
      </c>
      <c r="B56" s="32" t="s">
        <v>307</v>
      </c>
      <c r="C56" s="33">
        <v>49523</v>
      </c>
      <c r="D56" s="34"/>
      <c r="E56" s="29">
        <v>4852</v>
      </c>
      <c r="F56" s="28" t="s">
        <v>285</v>
      </c>
      <c r="G56" s="30">
        <v>73</v>
      </c>
    </row>
    <row r="57" spans="1:7" s="35" customFormat="1" ht="12.75">
      <c r="A57" s="29">
        <v>5731</v>
      </c>
      <c r="B57" s="28" t="s">
        <v>214</v>
      </c>
      <c r="C57" s="30">
        <v>48110</v>
      </c>
      <c r="D57" s="34"/>
      <c r="E57" s="29">
        <v>4853</v>
      </c>
      <c r="F57" s="28" t="s">
        <v>286</v>
      </c>
      <c r="G57" s="30">
        <v>542</v>
      </c>
    </row>
    <row r="58" spans="1:7" s="35" customFormat="1" ht="22.5">
      <c r="A58" s="29">
        <v>5733</v>
      </c>
      <c r="B58" s="28" t="s">
        <v>215</v>
      </c>
      <c r="C58" s="30">
        <v>1398</v>
      </c>
      <c r="D58" s="34"/>
      <c r="E58" s="31">
        <v>4890</v>
      </c>
      <c r="F58" s="32" t="s">
        <v>331</v>
      </c>
      <c r="G58" s="33">
        <v>23529</v>
      </c>
    </row>
    <row r="59" spans="1:7" s="35" customFormat="1" ht="12.75">
      <c r="A59" s="29">
        <v>5734</v>
      </c>
      <c r="B59" s="28" t="s">
        <v>216</v>
      </c>
      <c r="C59" s="30">
        <v>15</v>
      </c>
      <c r="D59" s="34"/>
      <c r="E59" s="29">
        <v>4894</v>
      </c>
      <c r="F59" s="28" t="s">
        <v>287</v>
      </c>
      <c r="G59" s="30">
        <v>23529</v>
      </c>
    </row>
    <row r="60" spans="1:7" s="35" customFormat="1" ht="12.75">
      <c r="A60" s="31">
        <v>5740</v>
      </c>
      <c r="B60" s="32" t="s">
        <v>308</v>
      </c>
      <c r="C60" s="33">
        <f>C61+C62+C63+C64+C65+C66+C67+C68+C69+C70+C71+C72</f>
        <v>444908</v>
      </c>
      <c r="D60" s="34"/>
      <c r="E60" s="31">
        <v>4900</v>
      </c>
      <c r="F60" s="32" t="s">
        <v>312</v>
      </c>
      <c r="G60" s="33">
        <v>3993</v>
      </c>
    </row>
    <row r="61" spans="1:7" s="35" customFormat="1" ht="12.75">
      <c r="A61" s="29">
        <v>5741</v>
      </c>
      <c r="B61" s="28" t="s">
        <v>217</v>
      </c>
      <c r="C61" s="30">
        <v>12663</v>
      </c>
      <c r="D61" s="34"/>
      <c r="E61" s="31">
        <v>4920</v>
      </c>
      <c r="F61" s="32" t="s">
        <v>332</v>
      </c>
      <c r="G61" s="33">
        <v>313</v>
      </c>
    </row>
    <row r="62" spans="1:7" s="35" customFormat="1" ht="12.75">
      <c r="A62" s="29">
        <v>5742</v>
      </c>
      <c r="B62" s="28" t="s">
        <v>218</v>
      </c>
      <c r="C62" s="30">
        <v>103016</v>
      </c>
      <c r="D62" s="34"/>
      <c r="E62" s="29">
        <v>4921</v>
      </c>
      <c r="F62" s="28" t="s">
        <v>288</v>
      </c>
      <c r="G62" s="30">
        <v>18</v>
      </c>
    </row>
    <row r="63" spans="1:7" s="35" customFormat="1" ht="12.75">
      <c r="A63" s="29">
        <v>5743</v>
      </c>
      <c r="B63" s="28" t="s">
        <v>219</v>
      </c>
      <c r="C63" s="30">
        <v>3891</v>
      </c>
      <c r="D63" s="34"/>
      <c r="E63" s="29">
        <v>4922</v>
      </c>
      <c r="F63" s="28" t="s">
        <v>289</v>
      </c>
      <c r="G63" s="30">
        <v>295</v>
      </c>
    </row>
    <row r="64" spans="1:7" s="35" customFormat="1" ht="12.75">
      <c r="A64" s="29">
        <v>5744</v>
      </c>
      <c r="B64" s="28" t="s">
        <v>220</v>
      </c>
      <c r="C64" s="30">
        <v>7423</v>
      </c>
      <c r="D64" s="34"/>
      <c r="E64" s="31">
        <v>4940</v>
      </c>
      <c r="F64" s="32" t="s">
        <v>333</v>
      </c>
      <c r="G64" s="33">
        <v>1</v>
      </c>
    </row>
    <row r="65" spans="1:7" s="35" customFormat="1" ht="12.75">
      <c r="A65" s="29">
        <v>5745</v>
      </c>
      <c r="B65" s="28" t="s">
        <v>221</v>
      </c>
      <c r="C65" s="30">
        <v>157295</v>
      </c>
      <c r="D65" s="34"/>
      <c r="E65" s="29">
        <v>4943</v>
      </c>
      <c r="F65" s="28" t="s">
        <v>290</v>
      </c>
      <c r="G65" s="30">
        <v>1</v>
      </c>
    </row>
    <row r="66" spans="1:7" ht="12.75">
      <c r="A66" s="18">
        <v>5746</v>
      </c>
      <c r="B66" s="19" t="s">
        <v>222</v>
      </c>
      <c r="C66" s="20">
        <v>34400</v>
      </c>
      <c r="D66" s="1"/>
      <c r="E66" s="18"/>
      <c r="F66" s="19"/>
      <c r="G66" s="20"/>
    </row>
    <row r="67" spans="1:7" ht="12.75">
      <c r="A67" s="18">
        <v>5747</v>
      </c>
      <c r="B67" s="19" t="s">
        <v>223</v>
      </c>
      <c r="C67" s="20">
        <v>4537</v>
      </c>
      <c r="D67" s="1"/>
      <c r="E67" s="21"/>
      <c r="F67" s="22" t="s">
        <v>334</v>
      </c>
      <c r="G67" s="23">
        <f>G64+G61+G60+G58+G55+G52+G48+G39+G36+G34+G30+G22+G19+G16+G10+G8+G6</f>
        <v>4203668</v>
      </c>
    </row>
    <row r="68" spans="1:7" ht="12.75">
      <c r="A68" s="18">
        <v>5748</v>
      </c>
      <c r="B68" s="19" t="s">
        <v>224</v>
      </c>
      <c r="C68" s="20">
        <v>5406</v>
      </c>
      <c r="D68" s="1"/>
      <c r="E68" s="1"/>
      <c r="F68" s="1"/>
      <c r="G68" s="1"/>
    </row>
    <row r="69" spans="1:7" ht="12.75">
      <c r="A69" s="18">
        <v>5749</v>
      </c>
      <c r="B69" s="19" t="s">
        <v>225</v>
      </c>
      <c r="C69" s="20">
        <v>39562</v>
      </c>
      <c r="D69" s="1"/>
      <c r="E69" s="1"/>
      <c r="F69" s="1"/>
      <c r="G69" s="1"/>
    </row>
    <row r="70" spans="1:7" s="35" customFormat="1" ht="12.75">
      <c r="A70" s="29">
        <v>5750</v>
      </c>
      <c r="B70" s="28" t="s">
        <v>226</v>
      </c>
      <c r="C70" s="30">
        <v>11303</v>
      </c>
      <c r="D70" s="34"/>
      <c r="E70" s="34"/>
      <c r="F70" s="34"/>
      <c r="G70" s="34"/>
    </row>
    <row r="71" spans="1:7" s="35" customFormat="1" ht="12.75">
      <c r="A71" s="29">
        <v>5752</v>
      </c>
      <c r="B71" s="28" t="s">
        <v>227</v>
      </c>
      <c r="C71" s="30">
        <v>691</v>
      </c>
      <c r="D71" s="34"/>
      <c r="E71" s="34"/>
      <c r="F71" s="34"/>
      <c r="G71" s="34"/>
    </row>
    <row r="72" spans="1:7" s="35" customFormat="1" ht="12.75">
      <c r="A72" s="29">
        <v>5753</v>
      </c>
      <c r="B72" s="28" t="s">
        <v>228</v>
      </c>
      <c r="C72" s="30">
        <v>64721</v>
      </c>
      <c r="D72" s="34"/>
      <c r="E72" s="34"/>
      <c r="F72" s="34"/>
      <c r="G72" s="34"/>
    </row>
    <row r="73" spans="1:7" s="35" customFormat="1" ht="12.75">
      <c r="A73" s="31">
        <v>5760</v>
      </c>
      <c r="B73" s="32" t="s">
        <v>309</v>
      </c>
      <c r="C73" s="33">
        <v>166402</v>
      </c>
      <c r="D73" s="34"/>
      <c r="E73" s="34"/>
      <c r="F73" s="34"/>
      <c r="G73" s="34"/>
    </row>
    <row r="74" spans="1:7" s="35" customFormat="1" ht="12.75">
      <c r="A74" s="29">
        <v>5761</v>
      </c>
      <c r="B74" s="28" t="s">
        <v>229</v>
      </c>
      <c r="C74" s="30">
        <v>69229</v>
      </c>
      <c r="D74" s="34"/>
      <c r="E74" s="34"/>
      <c r="F74" s="34"/>
      <c r="G74" s="34"/>
    </row>
    <row r="75" spans="1:7" s="35" customFormat="1" ht="12.75">
      <c r="A75" s="29">
        <v>5763</v>
      </c>
      <c r="B75" s="28" t="s">
        <v>230</v>
      </c>
      <c r="C75" s="30">
        <v>78023</v>
      </c>
      <c r="D75" s="34"/>
      <c r="E75" s="34"/>
      <c r="F75" s="34"/>
      <c r="G75" s="34"/>
    </row>
    <row r="76" spans="1:7" s="35" customFormat="1" ht="12.75">
      <c r="A76" s="29">
        <v>5764</v>
      </c>
      <c r="B76" s="28" t="s">
        <v>231</v>
      </c>
      <c r="C76" s="30">
        <v>104</v>
      </c>
      <c r="D76" s="34"/>
      <c r="E76" s="34"/>
      <c r="F76" s="34"/>
      <c r="G76" s="34"/>
    </row>
    <row r="77" spans="1:7" s="35" customFormat="1" ht="12.75">
      <c r="A77" s="29">
        <v>5765</v>
      </c>
      <c r="B77" s="28" t="s">
        <v>232</v>
      </c>
      <c r="C77" s="30">
        <v>7640</v>
      </c>
      <c r="D77" s="34"/>
      <c r="E77" s="34"/>
      <c r="F77" s="34"/>
      <c r="G77" s="34"/>
    </row>
    <row r="78" spans="1:7" s="35" customFormat="1" ht="12.75">
      <c r="A78" s="29">
        <v>5766</v>
      </c>
      <c r="B78" s="28" t="s">
        <v>233</v>
      </c>
      <c r="C78" s="30">
        <v>387</v>
      </c>
      <c r="D78" s="34"/>
      <c r="E78" s="34"/>
      <c r="F78" s="34"/>
      <c r="G78" s="34"/>
    </row>
    <row r="79" spans="1:7" s="35" customFormat="1" ht="12.75">
      <c r="A79" s="29">
        <v>5767</v>
      </c>
      <c r="B79" s="28" t="s">
        <v>234</v>
      </c>
      <c r="C79" s="30">
        <v>363</v>
      </c>
      <c r="D79" s="34"/>
      <c r="E79" s="34"/>
      <c r="F79" s="34"/>
      <c r="G79" s="34"/>
    </row>
    <row r="80" spans="1:7" s="35" customFormat="1" ht="12.75">
      <c r="A80" s="29">
        <v>5768</v>
      </c>
      <c r="B80" s="28" t="s">
        <v>235</v>
      </c>
      <c r="C80" s="30">
        <v>10656</v>
      </c>
      <c r="D80" s="34"/>
      <c r="E80" s="34"/>
      <c r="F80" s="34"/>
      <c r="G80" s="34"/>
    </row>
    <row r="81" spans="1:7" s="35" customFormat="1" ht="12.75">
      <c r="A81" s="31">
        <v>5780</v>
      </c>
      <c r="B81" s="32" t="s">
        <v>310</v>
      </c>
      <c r="C81" s="33">
        <f>C82+C83+C84+C85+C86+C87+C88</f>
        <v>132676</v>
      </c>
      <c r="D81" s="34"/>
      <c r="E81" s="34"/>
      <c r="F81" s="34"/>
      <c r="G81" s="34"/>
    </row>
    <row r="82" spans="1:7" s="35" customFormat="1" ht="12.75">
      <c r="A82" s="29">
        <v>5781</v>
      </c>
      <c r="B82" s="28" t="s">
        <v>236</v>
      </c>
      <c r="C82" s="30">
        <v>9997</v>
      </c>
      <c r="D82" s="34"/>
      <c r="E82" s="34"/>
      <c r="F82" s="34"/>
      <c r="G82" s="34"/>
    </row>
    <row r="83" spans="1:7" s="35" customFormat="1" ht="12.75">
      <c r="A83" s="29">
        <v>5782</v>
      </c>
      <c r="B83" s="28" t="s">
        <v>237</v>
      </c>
      <c r="C83" s="30">
        <v>43874</v>
      </c>
      <c r="D83" s="34"/>
      <c r="E83" s="34"/>
      <c r="F83" s="34"/>
      <c r="G83" s="34"/>
    </row>
    <row r="84" spans="1:7" s="35" customFormat="1" ht="12.75">
      <c r="A84" s="29">
        <v>5783</v>
      </c>
      <c r="B84" s="28" t="s">
        <v>238</v>
      </c>
      <c r="C84" s="30">
        <v>27895</v>
      </c>
      <c r="D84" s="34"/>
      <c r="E84" s="34"/>
      <c r="F84" s="34"/>
      <c r="G84" s="34"/>
    </row>
    <row r="85" spans="1:7" s="35" customFormat="1" ht="12.75">
      <c r="A85" s="29">
        <v>5785</v>
      </c>
      <c r="B85" s="28" t="s">
        <v>239</v>
      </c>
      <c r="C85" s="30">
        <v>295</v>
      </c>
      <c r="D85" s="34"/>
      <c r="E85" s="34"/>
      <c r="F85" s="34"/>
      <c r="G85" s="34"/>
    </row>
    <row r="86" spans="1:7" s="35" customFormat="1" ht="12.75">
      <c r="A86" s="29">
        <v>5786</v>
      </c>
      <c r="B86" s="28" t="s">
        <v>240</v>
      </c>
      <c r="C86" s="30">
        <v>6220</v>
      </c>
      <c r="D86" s="34"/>
      <c r="E86" s="34"/>
      <c r="F86" s="34"/>
      <c r="G86" s="34"/>
    </row>
    <row r="87" spans="1:7" s="35" customFormat="1" ht="12.75">
      <c r="A87" s="29">
        <v>5787</v>
      </c>
      <c r="B87" s="28" t="s">
        <v>241</v>
      </c>
      <c r="C87" s="30">
        <v>9096</v>
      </c>
      <c r="D87" s="34"/>
      <c r="E87" s="34"/>
      <c r="F87" s="34"/>
      <c r="G87" s="34"/>
    </row>
    <row r="88" spans="1:7" s="35" customFormat="1" ht="12.75">
      <c r="A88" s="29">
        <v>5788</v>
      </c>
      <c r="B88" s="28" t="s">
        <v>242</v>
      </c>
      <c r="C88" s="30">
        <v>35299</v>
      </c>
      <c r="D88" s="34"/>
      <c r="E88" s="34"/>
      <c r="F88" s="34"/>
      <c r="G88" s="34"/>
    </row>
    <row r="89" spans="1:7" s="35" customFormat="1" ht="12.75">
      <c r="A89" s="31">
        <v>5890</v>
      </c>
      <c r="B89" s="32" t="s">
        <v>311</v>
      </c>
      <c r="C89" s="33">
        <v>12222</v>
      </c>
      <c r="D89" s="34"/>
      <c r="E89" s="34"/>
      <c r="F89" s="34"/>
      <c r="G89" s="34"/>
    </row>
    <row r="90" spans="1:7" s="35" customFormat="1" ht="12.75">
      <c r="A90" s="29">
        <v>5894</v>
      </c>
      <c r="B90" s="28" t="s">
        <v>243</v>
      </c>
      <c r="C90" s="30">
        <v>12222</v>
      </c>
      <c r="D90" s="34"/>
      <c r="E90" s="34"/>
      <c r="F90" s="34"/>
      <c r="G90" s="34"/>
    </row>
    <row r="91" spans="1:7" s="35" customFormat="1" ht="12.75">
      <c r="A91" s="31">
        <v>5900</v>
      </c>
      <c r="B91" s="32" t="s">
        <v>312</v>
      </c>
      <c r="C91" s="33">
        <v>13</v>
      </c>
      <c r="D91" s="34"/>
      <c r="E91" s="34"/>
      <c r="F91" s="34"/>
      <c r="G91" s="34"/>
    </row>
    <row r="92" spans="1:7" s="35" customFormat="1" ht="12.75">
      <c r="A92" s="31">
        <v>5920</v>
      </c>
      <c r="B92" s="32" t="s">
        <v>313</v>
      </c>
      <c r="C92" s="33">
        <f>SUM(C93:C95)</f>
        <v>265755</v>
      </c>
      <c r="D92" s="34"/>
      <c r="E92" s="34"/>
      <c r="F92" s="34"/>
      <c r="G92" s="34"/>
    </row>
    <row r="93" spans="1:7" s="35" customFormat="1" ht="12.75">
      <c r="A93" s="29">
        <v>5921</v>
      </c>
      <c r="B93" s="28" t="s">
        <v>244</v>
      </c>
      <c r="C93" s="30">
        <v>22474</v>
      </c>
      <c r="D93" s="34"/>
      <c r="E93" s="34"/>
      <c r="F93" s="34"/>
      <c r="G93" s="34"/>
    </row>
    <row r="94" spans="1:7" s="35" customFormat="1" ht="12.75">
      <c r="A94" s="29">
        <v>5922</v>
      </c>
      <c r="B94" s="28" t="s">
        <v>245</v>
      </c>
      <c r="C94" s="30">
        <v>36266</v>
      </c>
      <c r="D94" s="34"/>
      <c r="E94" s="34"/>
      <c r="F94" s="34"/>
      <c r="G94" s="34"/>
    </row>
    <row r="95" spans="1:7" s="35" customFormat="1" ht="12.75">
      <c r="A95" s="29">
        <v>5923</v>
      </c>
      <c r="B95" s="28" t="s">
        <v>246</v>
      </c>
      <c r="C95" s="30">
        <v>207015</v>
      </c>
      <c r="D95" s="34"/>
      <c r="E95" s="34"/>
      <c r="F95" s="34"/>
      <c r="G95" s="34"/>
    </row>
    <row r="96" spans="1:7" s="35" customFormat="1" ht="12.75">
      <c r="A96" s="31">
        <v>5940</v>
      </c>
      <c r="B96" s="32" t="s">
        <v>314</v>
      </c>
      <c r="C96" s="33">
        <v>79</v>
      </c>
      <c r="D96" s="34"/>
      <c r="E96" s="34"/>
      <c r="F96" s="36"/>
      <c r="G96" s="34"/>
    </row>
    <row r="97" spans="1:7" s="35" customFormat="1" ht="12.75">
      <c r="A97" s="29">
        <v>5942</v>
      </c>
      <c r="B97" s="28" t="s">
        <v>247</v>
      </c>
      <c r="C97" s="30">
        <v>79</v>
      </c>
      <c r="D97" s="34"/>
      <c r="E97" s="34"/>
      <c r="F97" s="34"/>
      <c r="G97" s="34"/>
    </row>
    <row r="98" spans="1:7" s="35" customFormat="1" ht="12.75">
      <c r="A98" s="31">
        <v>5999</v>
      </c>
      <c r="B98" s="32" t="s">
        <v>315</v>
      </c>
      <c r="C98" s="33">
        <v>18593</v>
      </c>
      <c r="D98" s="34"/>
      <c r="E98" s="34"/>
      <c r="F98" s="36"/>
      <c r="G98" s="34"/>
    </row>
    <row r="99" spans="1:4" ht="12.75">
      <c r="A99" s="15"/>
      <c r="B99" s="16"/>
      <c r="C99" s="17"/>
      <c r="D99" s="1"/>
    </row>
    <row r="100" spans="1:4" ht="12.75">
      <c r="A100" s="21"/>
      <c r="B100" s="22" t="s">
        <v>316</v>
      </c>
      <c r="C100" s="23">
        <f>C98+C96+C92+C91+C89+C81+C73+C60+C56+C53+C51+C45+C42+C37+C34+C29+C27+C20+C18+C16+C13+C11+C8+C6</f>
        <v>3717067</v>
      </c>
      <c r="D100" s="1"/>
    </row>
    <row r="101" spans="1:3" ht="12.75">
      <c r="A101" s="1"/>
      <c r="B101" s="1"/>
      <c r="C101" s="1"/>
    </row>
    <row r="102" spans="1:3" ht="12.75">
      <c r="A102" s="1"/>
      <c r="B102" s="27" t="s">
        <v>346</v>
      </c>
      <c r="C102" s="27"/>
    </row>
    <row r="103" spans="1:3" ht="12.75">
      <c r="A103" s="1"/>
      <c r="B103" s="1"/>
      <c r="C103" s="1"/>
    </row>
    <row r="104" spans="1:3" ht="12.75">
      <c r="A104" s="1"/>
      <c r="B104" s="27" t="s">
        <v>347</v>
      </c>
      <c r="C104" s="27"/>
    </row>
    <row r="105" spans="1:3" ht="12.75">
      <c r="A105" s="1"/>
      <c r="B105" s="1"/>
      <c r="C105" s="1"/>
    </row>
    <row r="106" spans="1:3" ht="12.75">
      <c r="A106" s="1"/>
      <c r="B106" s="9" t="s">
        <v>348</v>
      </c>
      <c r="C106" s="9"/>
    </row>
    <row r="107" spans="1:3" ht="12.75">
      <c r="A107" s="1"/>
      <c r="B107" s="1"/>
      <c r="C107" s="1"/>
    </row>
    <row r="108" spans="1:3" ht="12.75">
      <c r="A108" s="1"/>
      <c r="B108" s="1" t="s">
        <v>341</v>
      </c>
      <c r="C108" s="1"/>
    </row>
    <row r="109" spans="1:3" ht="12.75">
      <c r="A109" s="1"/>
      <c r="B109" s="1"/>
      <c r="C109" s="1"/>
    </row>
    <row r="110" spans="1:3" ht="12.75">
      <c r="A110" s="1"/>
      <c r="B110" s="1" t="s">
        <v>342</v>
      </c>
      <c r="C110" s="1"/>
    </row>
  </sheetData>
  <mergeCells count="1">
    <mergeCell ref="A2:G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Juassov</cp:lastModifiedBy>
  <cp:lastPrinted>2006-05-15T06:31:07Z</cp:lastPrinted>
  <dcterms:created xsi:type="dcterms:W3CDTF">2002-06-15T05:28:36Z</dcterms:created>
  <dcterms:modified xsi:type="dcterms:W3CDTF">2006-05-15T06:33:18Z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788250791</vt:i4>
  </property>
  <property fmtid="{D5CDD505-2E9C-101B-9397-08002B2CF9AE}" pid="3" name="_EmailSubject">
    <vt:lpwstr/>
  </property>
  <property fmtid="{D5CDD505-2E9C-101B-9397-08002B2CF9AE}" pid="4" name="_AuthorEmail">
    <vt:lpwstr>Zigangirov_RR@TSB.KZ</vt:lpwstr>
  </property>
  <property fmtid="{D5CDD505-2E9C-101B-9397-08002B2CF9AE}" pid="5" name="_AuthorEmailDisplayName">
    <vt:lpwstr>Руслан Рашидович Зигангиров</vt:lpwstr>
  </property>
</Properties>
</file>