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esktop\ДЮСЕКЕШОВА\ДЮСЕКЕШОВА\ФИНАНСОВАЯ_ОТЧЕТНОСТЬ\ФО для Биржи\2023г\ФО_9_мес_2023\"/>
    </mc:Choice>
  </mc:AlternateContent>
  <bookViews>
    <workbookView xWindow="0" yWindow="0" windowWidth="10920" windowHeight="11250" activeTab="3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FP!$A$1:$E$103</definedName>
    <definedName name="_xlnm.Print_Area" localSheetId="1">IS!$A$1:$F$264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E11" i="4"/>
  <c r="B13" i="4"/>
  <c r="C13" i="4"/>
  <c r="D13" i="4"/>
  <c r="E13" i="4"/>
  <c r="C15" i="4"/>
  <c r="D15" i="4"/>
  <c r="E15" i="4"/>
  <c r="E16" i="4"/>
  <c r="C17" i="4"/>
  <c r="C19" i="4" s="1"/>
  <c r="B19" i="4"/>
  <c r="D19" i="4"/>
  <c r="E17" i="4" l="1"/>
  <c r="E19" i="4" s="1"/>
  <c r="C30" i="3" l="1"/>
  <c r="D56" i="1" l="1"/>
  <c r="D62" i="1"/>
  <c r="C24" i="3" l="1"/>
  <c r="C18" i="3" l="1"/>
  <c r="D18" i="3" l="1"/>
  <c r="C28" i="3" l="1"/>
  <c r="C29" i="3" l="1"/>
  <c r="C31" i="3" s="1"/>
  <c r="C56" i="1"/>
  <c r="D28" i="3" l="1"/>
  <c r="D24" i="3"/>
  <c r="D10" i="2"/>
  <c r="D20" i="2" s="1"/>
  <c r="D26" i="2" s="1"/>
  <c r="D31" i="2" s="1"/>
  <c r="D33" i="2" s="1"/>
  <c r="D35" i="2" s="1"/>
  <c r="C10" i="2"/>
  <c r="C20" i="2" s="1"/>
  <c r="D33" i="1"/>
  <c r="D39" i="1" s="1"/>
  <c r="D83" i="1"/>
  <c r="C83" i="1"/>
  <c r="D71" i="1"/>
  <c r="D47" i="1"/>
  <c r="C47" i="1"/>
  <c r="C33" i="1"/>
  <c r="C39" i="1" s="1"/>
  <c r="C19" i="1"/>
  <c r="D19" i="1"/>
  <c r="D29" i="3" l="1"/>
  <c r="D31" i="3" s="1"/>
  <c r="C26" i="2"/>
  <c r="C31" i="2" s="1"/>
  <c r="D42" i="1"/>
  <c r="C42" i="1"/>
  <c r="C62" i="1"/>
  <c r="D86" i="1"/>
  <c r="C33" i="2" l="1"/>
  <c r="D88" i="1"/>
  <c r="C35" i="2"/>
  <c r="C71" i="1" l="1"/>
  <c r="C86" i="1" s="1"/>
  <c r="C88" i="1" s="1"/>
</calcChain>
</file>

<file path=xl/sharedStrings.xml><?xml version="1.0" encoding="utf-8"?>
<sst xmlns="http://schemas.openxmlformats.org/spreadsheetml/2006/main" count="139" uniqueCount="107">
  <si>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</si>
  <si>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</si>
  <si>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</si>
  <si>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</si>
  <si>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</si>
  <si>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</si>
  <si>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</si>
  <si>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</si>
  <si>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Биологические активы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</si>
  <si>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</si>
  <si>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</si>
  <si>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</si>
  <si>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</si>
  <si>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</si>
  <si>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</si>
  <si>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</si>
  <si>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</si>
  <si>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</si>
  <si>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</si>
  <si>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</si>
  <si>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</si>
  <si>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</si>
  <si>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</si>
  <si>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</si>
  <si>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</si>
  <si>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</si>
  <si>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</si>
  <si>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</si>
  <si>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</si>
  <si>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</si>
  <si>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</si>
  <si>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</si>
  <si>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</si>
  <si>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</si>
  <si>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</si>
  <si>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</si>
  <si>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</si>
  <si>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</si>
  <si>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</si>
  <si>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</si>
  <si>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</si>
  <si>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</si>
  <si>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</si>
  <si>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</si>
  <si>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</si>
  <si>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</si>
  <si>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</si>
  <si>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</si>
  <si>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</si>
  <si>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</si>
  <si>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</si>
  <si>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</si>
  <si>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</si>
  <si>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</si>
  <si>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</si>
  <si>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</si>
  <si>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</si>
  <si>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</si>
  <si>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</si>
  <si>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</si>
  <si>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</si>
  <si>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</si>
  <si>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</si>
  <si>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</si>
  <si>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</si>
  <si>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</si>
  <si>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</si>
  <si>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</si>
  <si>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</si>
  <si>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</si>
  <si>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</si>
  <si>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</si>
  <si>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</si>
  <si>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</si>
  <si>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</si>
  <si>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</si>
  <si>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</si>
  <si>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 xml:space="preserve"> 2022 года (неаудировано)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</si>
  <si>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</si>
  <si>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</si>
  <si>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</si>
  <si>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</si>
  <si>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</si>
  <si>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Подоходный налог и другие платежи в бюджет</t>
  </si>
  <si>
    <t>Размещение/изъятие депозитов и вкладов</t>
  </si>
  <si>
    <t>Прочие расходы/доходы, нетто</t>
  </si>
  <si>
    <t xml:space="preserve"> 2023 года (неаудировано)</t>
  </si>
  <si>
    <t xml:space="preserve"> 2022года (неаудировано)</t>
  </si>
  <si>
    <t xml:space="preserve"> 31.12.2022 (неаудировано)</t>
  </si>
  <si>
    <t>2022/2023 годы</t>
  </si>
  <si>
    <t>Инвестиции в дочерние компании</t>
  </si>
  <si>
    <t>Прочие текущие активы</t>
  </si>
  <si>
    <t xml:space="preserve">за девять месяцев, закончившиеся 30 сентября </t>
  </si>
  <si>
    <t>за девять месяцев, закончившиеся 30 сентября</t>
  </si>
  <si>
    <t>По состоянию на 30 сентября 2023 года</t>
  </si>
  <si>
    <t xml:space="preserve"> 30.09.2023 (неаудировано)</t>
  </si>
  <si>
    <t>Дивиденды</t>
  </si>
  <si>
    <t>Прочий совокупный доход (неаудировано)</t>
  </si>
  <si>
    <t>Прочие операции</t>
  </si>
  <si>
    <t>На 1 января 2023 года(аудировано)</t>
  </si>
  <si>
    <t>Итого совокупный доход (неаудировано) На 30 июня 2022 года</t>
  </si>
  <si>
    <t>Чистая прибыль за отчетный период(неаудировано)</t>
  </si>
  <si>
    <t>На 1 января 2022 года(аудировано)</t>
  </si>
  <si>
    <t>Акционерный капитал</t>
  </si>
  <si>
    <t>за шесть месяцев, закончившиеся 30 июня 2023 года</t>
  </si>
  <si>
    <t>ПРОМЕЖУТОЧНЫЙ СОКРАЩЁННЫЙ КОНСОЛИДИРОВАННЫЙ ОТЧЁТ ОБ ИЗМЕНЕНИЯХ В КАПИТАЛЕ</t>
  </si>
  <si>
    <t>Итого совокупный доход (неаудировано) На 30 cентября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</si>
</sst>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0"/>
      <color theme="1"/>
      <name val="Trebuchet MS"/>
      <family val="2"/>
      <charset val="204"/>
    </font>
    <font>
      <b/>
      <sz val="12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Arial "/>
      <charset val="204"/>
    </font>
    <font>
      <sz val="9"/>
      <color theme="1"/>
      <name val="Arial"/>
      <family val="2"/>
      <charset val="204"/>
    </font>
    <font>
      <sz val="9"/>
      <color theme="1"/>
      <name val="Arial "/>
      <charset val="204"/>
    </font>
    <font>
      <b/>
      <sz val="8"/>
      <color theme="1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0" fillId="0" borderId="0"/>
    <xf numFmtId="0" fontId="1" fillId="0" borderId="0"/>
  </cellStyleXfs>
  <cellXfs count="119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9" fillId="2" borderId="0" xfId="1" applyFont="1" applyFill="1" applyAlignment="1">
      <alignment horizontal="center"/>
    </xf>
    <xf numFmtId="0" fontId="9" fillId="2" borderId="1" xfId="1" applyFont="1" applyFill="1" applyBorder="1"/>
    <xf numFmtId="0" fontId="9" fillId="2" borderId="0" xfId="1" applyFont="1" applyFill="1"/>
    <xf numFmtId="0" fontId="9" fillId="0" borderId="0" xfId="1" applyFont="1" applyAlignment="1">
      <alignment horizontal="center"/>
    </xf>
    <xf numFmtId="164" fontId="8" fillId="0" borderId="0" xfId="2" applyNumberFormat="1" applyFont="1"/>
    <xf numFmtId="164" fontId="2" fillId="0" borderId="0" xfId="1" applyNumberFormat="1" applyFont="1"/>
    <xf numFmtId="0" fontId="5" fillId="2" borderId="1" xfId="1" applyFont="1" applyFill="1" applyBorder="1"/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0" fontId="13" fillId="2" borderId="0" xfId="3" applyFont="1" applyFill="1" applyAlignment="1">
      <alignment wrapText="1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5" fillId="2" borderId="0" xfId="3" applyFont="1" applyFill="1" applyAlignment="1">
      <alignment wrapText="1"/>
    </xf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0" fontId="8" fillId="0" borderId="0" xfId="0" applyFont="1"/>
    <xf numFmtId="0" fontId="5" fillId="0" borderId="1" xfId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13" fillId="0" borderId="3" xfId="1" applyFont="1" applyBorder="1"/>
    <xf numFmtId="0" fontId="5" fillId="0" borderId="1" xfId="1" applyFont="1" applyBorder="1"/>
    <xf numFmtId="0" fontId="5" fillId="0" borderId="3" xfId="1" applyFont="1" applyBorder="1"/>
    <xf numFmtId="0" fontId="8" fillId="0" borderId="0" xfId="4"/>
    <xf numFmtId="0" fontId="4" fillId="0" borderId="0" xfId="1" applyFont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2" fillId="0" borderId="0" xfId="1" applyFont="1" applyAlignment="1">
      <alignment wrapText="1"/>
    </xf>
    <xf numFmtId="0" fontId="8" fillId="0" borderId="1" xfId="1" applyFont="1" applyBorder="1" applyAlignment="1">
      <alignment wrapText="1"/>
    </xf>
    <xf numFmtId="0" fontId="0" fillId="0" borderId="1" xfId="0" applyBorder="1"/>
    <xf numFmtId="164" fontId="9" fillId="0" borderId="0" xfId="1" applyNumberFormat="1" applyFont="1" applyAlignment="1">
      <alignment horizontal="center"/>
    </xf>
    <xf numFmtId="0" fontId="13" fillId="0" borderId="0" xfId="1" applyFont="1" applyAlignment="1">
      <alignment wrapText="1"/>
    </xf>
    <xf numFmtId="0" fontId="12" fillId="0" borderId="2" xfId="1" applyFont="1" applyBorder="1" applyAlignment="1">
      <alignment wrapText="1"/>
    </xf>
    <xf numFmtId="166" fontId="2" fillId="2" borderId="0" xfId="1" applyNumberFormat="1" applyFont="1" applyFill="1"/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0" fontId="2" fillId="0" borderId="0" xfId="1" applyFont="1" applyFill="1"/>
    <xf numFmtId="0" fontId="13" fillId="0" borderId="0" xfId="1" applyFont="1" applyFill="1"/>
    <xf numFmtId="166" fontId="8" fillId="0" borderId="0" xfId="1" applyNumberFormat="1" applyFont="1" applyFill="1"/>
    <xf numFmtId="166" fontId="10" fillId="0" borderId="3" xfId="1" applyNumberFormat="1" applyFont="1" applyFill="1" applyBorder="1"/>
    <xf numFmtId="166" fontId="5" fillId="0" borderId="1" xfId="1" applyNumberFormat="1" applyFont="1" applyFill="1" applyBorder="1"/>
    <xf numFmtId="166" fontId="5" fillId="0" borderId="3" xfId="1" applyNumberFormat="1" applyFont="1" applyFill="1" applyBorder="1"/>
    <xf numFmtId="166" fontId="8" fillId="0" borderId="3" xfId="1" applyNumberFormat="1" applyFont="1" applyFill="1" applyBorder="1"/>
    <xf numFmtId="0" fontId="3" fillId="0" borderId="0" xfId="1" applyFont="1" applyFill="1"/>
    <xf numFmtId="0" fontId="0" fillId="0" borderId="0" xfId="0" applyFill="1"/>
    <xf numFmtId="0" fontId="3" fillId="2" borderId="0" xfId="1" applyFont="1" applyFill="1"/>
    <xf numFmtId="0" fontId="0" fillId="0" borderId="0" xfId="0"/>
    <xf numFmtId="164" fontId="2" fillId="2" borderId="0" xfId="1" applyNumberFormat="1" applyFont="1" applyFill="1"/>
    <xf numFmtId="166" fontId="19" fillId="0" borderId="0" xfId="1" applyNumberFormat="1" applyFont="1" applyFill="1"/>
    <xf numFmtId="166" fontId="2" fillId="0" borderId="0" xfId="1" applyNumberFormat="1" applyFont="1" applyFill="1"/>
    <xf numFmtId="0" fontId="8" fillId="0" borderId="0" xfId="0" applyFont="1" applyFill="1"/>
    <xf numFmtId="3" fontId="9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5" fillId="0" borderId="0" xfId="1" applyFont="1" applyFill="1"/>
    <xf numFmtId="165" fontId="2" fillId="0" borderId="0" xfId="1" applyNumberFormat="1" applyFont="1" applyFill="1"/>
    <xf numFmtId="0" fontId="7" fillId="2" borderId="0" xfId="1" applyFont="1" applyFill="1" applyAlignment="1">
      <alignment horizontal="left"/>
    </xf>
    <xf numFmtId="0" fontId="14" fillId="0" borderId="0" xfId="0" applyFont="1" applyAlignment="1">
      <alignment horizontal="left"/>
    </xf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9" fillId="0" borderId="0" xfId="1" applyNumberFormat="1" applyFont="1" applyFill="1"/>
    <xf numFmtId="0" fontId="21" fillId="2" borderId="0" xfId="1" applyFont="1" applyFill="1" applyAlignment="1">
      <alignment horizontal="center"/>
    </xf>
    <xf numFmtId="0" fontId="21" fillId="0" borderId="0" xfId="1" applyFont="1" applyAlignment="1">
      <alignment horizontal="center"/>
    </xf>
    <xf numFmtId="164" fontId="21" fillId="0" borderId="0" xfId="1" applyNumberFormat="1" applyFont="1" applyAlignment="1">
      <alignment horizontal="center"/>
    </xf>
    <xf numFmtId="164" fontId="22" fillId="0" borderId="0" xfId="2" applyNumberFormat="1" applyFont="1"/>
    <xf numFmtId="164" fontId="22" fillId="0" borderId="3" xfId="2" applyNumberFormat="1" applyFont="1" applyBorder="1"/>
    <xf numFmtId="0" fontId="23" fillId="2" borderId="3" xfId="5" applyFont="1" applyFill="1" applyBorder="1" applyAlignment="1">
      <alignment wrapText="1"/>
    </xf>
    <xf numFmtId="164" fontId="24" fillId="0" borderId="0" xfId="2" applyNumberFormat="1" applyFont="1"/>
    <xf numFmtId="0" fontId="25" fillId="2" borderId="0" xfId="5" applyFont="1" applyFill="1" applyAlignment="1">
      <alignment wrapText="1"/>
    </xf>
    <xf numFmtId="164" fontId="24" fillId="0" borderId="0" xfId="2" applyNumberFormat="1" applyFont="1" applyFill="1"/>
    <xf numFmtId="0" fontId="25" fillId="0" borderId="0" xfId="5" applyFont="1" applyFill="1" applyAlignment="1">
      <alignment wrapText="1"/>
    </xf>
    <xf numFmtId="164" fontId="21" fillId="2" borderId="0" xfId="1" applyNumberFormat="1" applyFont="1" applyFill="1" applyAlignment="1">
      <alignment horizontal="center"/>
    </xf>
    <xf numFmtId="164" fontId="24" fillId="0" borderId="3" xfId="2" applyNumberFormat="1" applyFont="1" applyFill="1" applyBorder="1"/>
    <xf numFmtId="0" fontId="23" fillId="0" borderId="3" xfId="5" applyFont="1" applyFill="1" applyBorder="1" applyAlignment="1">
      <alignment wrapText="1"/>
    </xf>
    <xf numFmtId="0" fontId="25" fillId="0" borderId="0" xfId="6" applyFont="1" applyFill="1"/>
    <xf numFmtId="0" fontId="25" fillId="0" borderId="0" xfId="5" applyFont="1" applyFill="1"/>
    <xf numFmtId="164" fontId="22" fillId="0" borderId="0" xfId="2" applyNumberFormat="1" applyFont="1" applyFill="1"/>
    <xf numFmtId="0" fontId="23" fillId="0" borderId="0" xfId="5" applyFont="1" applyFill="1" applyAlignment="1">
      <alignment wrapText="1"/>
    </xf>
    <xf numFmtId="0" fontId="25" fillId="0" borderId="1" xfId="6" applyFont="1" applyFill="1" applyBorder="1"/>
    <xf numFmtId="0" fontId="25" fillId="0" borderId="1" xfId="5" applyFont="1" applyFill="1" applyBorder="1"/>
    <xf numFmtId="0" fontId="26" fillId="0" borderId="1" xfId="1" applyFont="1" applyFill="1" applyBorder="1" applyAlignment="1">
      <alignment horizontal="center" wrapText="1"/>
    </xf>
    <xf numFmtId="0" fontId="6" fillId="0" borderId="1" xfId="1" applyFont="1" applyFill="1" applyBorder="1"/>
    <xf numFmtId="0" fontId="1" fillId="0" borderId="0" xfId="1" applyFill="1"/>
    <xf numFmtId="0" fontId="0" fillId="0" borderId="0" xfId="0" applyFill="1"/>
    <xf numFmtId="0" fontId="3" fillId="0" borderId="0" xfId="1" applyFont="1" applyFill="1"/>
    <xf numFmtId="0" fontId="1" fillId="0" borderId="0" xfId="1"/>
    <xf numFmtId="0" fontId="1" fillId="2" borderId="0" xfId="1" applyFill="1"/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118"/>
  <sheetViews>
    <sheetView view="pageBreakPreview" topLeftCell="A27" zoomScale="110" zoomScaleNormal="100" zoomScaleSheetLayoutView="110" workbookViewId="0">
      <selection activeCell="D53" sqref="D53"/>
    </sheetView>
  </sheetViews>
  <sheetFormatPr defaultRowHeight="15"/>
  <cols>
    <col min="1" max="1" width="43.140625" customWidth="1"/>
    <col min="2" max="2" width="9.5703125" customWidth="1"/>
    <col min="3" max="3" width="16" style="75" customWidth="1"/>
    <col min="4" max="4" width="21.28515625" style="75" customWidth="1"/>
    <col min="5" max="5" width="10.7109375" bestFit="1" customWidth="1"/>
    <col min="6" max="6" width="15.28515625" customWidth="1"/>
    <col min="7" max="7" width="14.42578125" customWidth="1"/>
    <col min="8" max="8" width="12.140625" bestFit="1" customWidth="1"/>
  </cols>
  <sheetData>
    <row r="1" spans="1:11">
      <c r="A1" s="2"/>
      <c r="B1" s="2"/>
      <c r="C1" s="67"/>
      <c r="D1" s="67"/>
      <c r="E1" s="2"/>
      <c r="F1" s="2"/>
    </row>
    <row r="2" spans="1:11">
      <c r="A2" s="4" t="s">
        <v>0</v>
      </c>
      <c r="C2" s="74"/>
      <c r="D2" s="74"/>
      <c r="E2" s="4"/>
      <c r="F2" s="4"/>
      <c r="G2" s="2"/>
      <c r="H2" s="2"/>
      <c r="I2" s="2"/>
      <c r="J2" s="2"/>
      <c r="K2" s="2"/>
    </row>
    <row r="3" spans="1:11">
      <c r="A3" s="4" t="s">
        <v>1</v>
      </c>
      <c r="B3" s="4"/>
      <c r="C3" s="74"/>
      <c r="D3" s="74"/>
      <c r="E3" s="4"/>
      <c r="F3" s="4"/>
      <c r="G3" s="2"/>
      <c r="H3" s="2"/>
      <c r="I3" s="2"/>
      <c r="J3" s="2"/>
      <c r="K3" s="2"/>
    </row>
    <row r="4" spans="1:11">
      <c r="A4" s="4" t="s">
        <v>94</v>
      </c>
      <c r="B4" s="4"/>
      <c r="C4" s="74"/>
      <c r="D4" s="74"/>
      <c r="E4" s="4"/>
      <c r="F4" s="4"/>
      <c r="G4" s="2"/>
      <c r="H4" s="2"/>
      <c r="I4" s="2"/>
      <c r="J4" s="2"/>
      <c r="K4" s="2"/>
    </row>
    <row r="5" spans="1:11" ht="6.75" customHeight="1">
      <c r="A5" s="38"/>
      <c r="B5" s="2"/>
      <c r="C5" s="67"/>
      <c r="D5" s="67"/>
      <c r="E5" s="2"/>
      <c r="F5" s="2"/>
      <c r="G5" s="2"/>
      <c r="H5" s="2"/>
      <c r="I5" s="2"/>
      <c r="J5" s="2"/>
      <c r="K5" s="2"/>
    </row>
    <row r="6" spans="1:11" ht="3.75" customHeight="1">
      <c r="A6" s="2"/>
      <c r="B6" s="2"/>
      <c r="C6" s="84"/>
      <c r="D6" s="67"/>
      <c r="E6" s="2"/>
      <c r="F6" s="2"/>
      <c r="G6" s="2"/>
      <c r="H6" s="2"/>
      <c r="I6" s="2"/>
      <c r="J6" s="2"/>
      <c r="K6" s="2"/>
    </row>
    <row r="7" spans="1:11" ht="28.5" customHeight="1">
      <c r="A7" s="39" t="s">
        <v>2</v>
      </c>
      <c r="B7" s="40" t="s">
        <v>3</v>
      </c>
      <c r="C7" s="52" t="s">
        <v>95</v>
      </c>
      <c r="D7" s="52" t="s">
        <v>88</v>
      </c>
      <c r="E7" s="2"/>
      <c r="F7" s="2"/>
      <c r="G7" s="2"/>
      <c r="H7" s="2"/>
      <c r="I7" s="2"/>
      <c r="J7" s="2"/>
      <c r="K7" s="2"/>
    </row>
    <row r="8" spans="1:11" ht="6.75" hidden="1" customHeight="1">
      <c r="A8" s="41"/>
      <c r="B8" s="10"/>
      <c r="C8" s="53"/>
      <c r="D8" s="53"/>
      <c r="E8" s="2"/>
      <c r="F8" s="2"/>
      <c r="G8" s="2"/>
      <c r="H8" s="2"/>
      <c r="I8" s="2"/>
      <c r="J8" s="2"/>
      <c r="K8" s="2"/>
    </row>
    <row r="9" spans="1:11" ht="14.25" customHeight="1">
      <c r="A9" s="42" t="s">
        <v>4</v>
      </c>
      <c r="B9" s="10"/>
      <c r="C9" s="54"/>
      <c r="D9" s="54"/>
      <c r="E9" s="2"/>
      <c r="F9" s="2"/>
      <c r="G9" s="2"/>
      <c r="H9" s="2"/>
      <c r="I9" s="2"/>
      <c r="J9" s="2"/>
      <c r="K9" s="2"/>
    </row>
    <row r="10" spans="1:11" ht="7.5" hidden="1" customHeight="1">
      <c r="A10" s="41"/>
      <c r="B10" s="10"/>
      <c r="C10" s="54"/>
      <c r="D10" s="54"/>
      <c r="E10" s="2"/>
      <c r="F10" s="2"/>
      <c r="G10" s="2"/>
      <c r="H10" s="2"/>
      <c r="I10" s="2"/>
      <c r="J10" s="2"/>
      <c r="K10" s="2"/>
    </row>
    <row r="11" spans="1:11" ht="12.75" customHeight="1">
      <c r="A11" s="42" t="s">
        <v>5</v>
      </c>
      <c r="B11" s="10"/>
      <c r="C11" s="55"/>
      <c r="D11" s="54"/>
      <c r="E11" s="2"/>
      <c r="F11" s="2"/>
      <c r="G11" s="2"/>
      <c r="H11" s="2"/>
      <c r="I11" s="2"/>
      <c r="J11" s="2"/>
      <c r="K11" s="2"/>
    </row>
    <row r="12" spans="1:11" ht="14.25" customHeight="1">
      <c r="A12" s="41" t="s">
        <v>6</v>
      </c>
      <c r="B12" s="10">
        <v>12</v>
      </c>
      <c r="C12" s="55">
        <v>10661192</v>
      </c>
      <c r="D12" s="55">
        <v>10204644</v>
      </c>
      <c r="E12" s="2"/>
      <c r="F12" s="2"/>
      <c r="G12" s="2"/>
      <c r="H12" s="2"/>
      <c r="I12" s="2"/>
      <c r="J12" s="2"/>
      <c r="K12" s="2"/>
    </row>
    <row r="13" spans="1:11" ht="14.25" customHeight="1">
      <c r="A13" s="41" t="s">
        <v>7</v>
      </c>
      <c r="B13" s="10"/>
      <c r="C13" s="55">
        <v>1657</v>
      </c>
      <c r="D13" s="55">
        <v>2751</v>
      </c>
      <c r="E13" s="2"/>
      <c r="F13" s="2"/>
      <c r="G13" s="2"/>
      <c r="H13" s="2"/>
      <c r="I13" s="2"/>
      <c r="J13" s="2"/>
      <c r="K13" s="2"/>
    </row>
    <row r="14" spans="1:11" ht="14.25" customHeight="1">
      <c r="A14" s="41" t="s">
        <v>8</v>
      </c>
      <c r="B14" s="10">
        <v>15</v>
      </c>
      <c r="C14" s="55">
        <v>2433456</v>
      </c>
      <c r="D14" s="55">
        <v>2426712</v>
      </c>
      <c r="E14" s="2"/>
      <c r="F14" s="2"/>
      <c r="G14" s="2"/>
      <c r="H14" s="2"/>
      <c r="I14" s="2"/>
      <c r="J14" s="2"/>
      <c r="K14" s="2"/>
    </row>
    <row r="15" spans="1:11" ht="14.25" customHeight="1">
      <c r="A15" s="41" t="s">
        <v>90</v>
      </c>
      <c r="B15" s="10"/>
      <c r="C15" s="55">
        <v>2000776</v>
      </c>
      <c r="D15" s="55">
        <v>0</v>
      </c>
      <c r="E15" s="2"/>
      <c r="F15" s="2"/>
      <c r="G15" s="2"/>
      <c r="H15" s="2"/>
      <c r="I15" s="2"/>
      <c r="J15" s="2"/>
      <c r="K15" s="2"/>
    </row>
    <row r="16" spans="1:11" ht="14.25" customHeight="1">
      <c r="A16" s="41" t="s">
        <v>9</v>
      </c>
      <c r="B16" s="10"/>
      <c r="C16" s="55">
        <v>57855.570540000001</v>
      </c>
      <c r="D16" s="55">
        <v>189252</v>
      </c>
      <c r="E16" s="2"/>
      <c r="F16" s="2"/>
      <c r="G16" s="2"/>
      <c r="H16" s="2"/>
      <c r="I16" s="2"/>
      <c r="J16" s="2"/>
      <c r="K16" s="2"/>
    </row>
    <row r="17" spans="1:11" ht="6" customHeight="1">
      <c r="A17" s="43"/>
      <c r="B17" s="44"/>
      <c r="C17" s="56"/>
      <c r="D17" s="56"/>
      <c r="E17" s="2"/>
      <c r="F17" s="2"/>
      <c r="G17" s="2"/>
      <c r="H17" s="2"/>
      <c r="I17" s="2"/>
      <c r="J17" s="2"/>
      <c r="K17" s="2"/>
    </row>
    <row r="18" spans="1:11" ht="7.5" customHeight="1">
      <c r="A18" s="45"/>
      <c r="B18" s="10"/>
      <c r="C18" s="54"/>
      <c r="D18" s="54"/>
      <c r="E18" s="2"/>
      <c r="F18" s="2"/>
      <c r="G18" s="2"/>
      <c r="H18" s="2"/>
      <c r="I18" s="2"/>
      <c r="J18" s="2"/>
      <c r="K18" s="2"/>
    </row>
    <row r="19" spans="1:11" ht="11.25" customHeight="1">
      <c r="A19" s="42" t="s">
        <v>10</v>
      </c>
      <c r="B19" s="10"/>
      <c r="C19" s="57">
        <f>SUM(C12:C16)</f>
        <v>15154936.57054</v>
      </c>
      <c r="D19" s="57">
        <f>SUM(D12:D16)</f>
        <v>12823359</v>
      </c>
      <c r="E19" s="2"/>
      <c r="F19" s="2"/>
      <c r="G19" s="2"/>
      <c r="H19" s="2"/>
      <c r="I19" s="2"/>
      <c r="J19" s="2"/>
      <c r="K19" s="2"/>
    </row>
    <row r="20" spans="1:11" ht="5.25" customHeight="1">
      <c r="A20" s="43"/>
      <c r="B20" s="44"/>
      <c r="C20" s="56"/>
      <c r="D20" s="56"/>
      <c r="E20" s="2"/>
      <c r="F20" s="2"/>
      <c r="G20" s="2"/>
      <c r="H20" s="2"/>
      <c r="I20" s="2"/>
      <c r="J20" s="2"/>
      <c r="K20" s="2"/>
    </row>
    <row r="21" spans="1:11" ht="7.5" customHeight="1">
      <c r="A21" s="45"/>
      <c r="B21" s="10"/>
      <c r="C21" s="54"/>
      <c r="D21" s="54"/>
      <c r="E21" s="2"/>
      <c r="F21" s="2"/>
      <c r="G21" s="2"/>
      <c r="H21" s="2"/>
      <c r="I21" s="2"/>
      <c r="J21" s="2"/>
      <c r="K21" s="2"/>
    </row>
    <row r="22" spans="1:11" ht="14.25" customHeight="1">
      <c r="A22" s="42" t="s">
        <v>11</v>
      </c>
      <c r="B22" s="10"/>
      <c r="C22" s="54"/>
      <c r="D22" s="54"/>
      <c r="E22" s="2"/>
      <c r="F22" s="2"/>
      <c r="G22" s="2"/>
      <c r="H22" s="2"/>
      <c r="I22" s="2"/>
      <c r="J22" s="2"/>
      <c r="K22" s="2"/>
    </row>
    <row r="23" spans="1:11" ht="14.25" customHeight="1">
      <c r="A23" s="41" t="s">
        <v>8</v>
      </c>
      <c r="B23" s="10">
        <v>15</v>
      </c>
      <c r="C23" s="55">
        <v>289434</v>
      </c>
      <c r="D23" s="55">
        <v>306363</v>
      </c>
      <c r="E23" s="2"/>
      <c r="F23" s="2"/>
      <c r="G23" s="2"/>
      <c r="H23" s="2"/>
      <c r="I23" s="2"/>
      <c r="J23" s="2"/>
      <c r="K23" s="2"/>
    </row>
    <row r="24" spans="1:11" ht="14.25" customHeight="1">
      <c r="A24" s="41" t="s">
        <v>12</v>
      </c>
      <c r="B24" s="10">
        <v>13</v>
      </c>
      <c r="C24" s="55">
        <v>8867920</v>
      </c>
      <c r="D24" s="55">
        <v>13257585</v>
      </c>
      <c r="E24" s="2"/>
      <c r="F24" s="2"/>
      <c r="G24" s="2"/>
      <c r="H24" s="2"/>
      <c r="I24" s="2"/>
      <c r="J24" s="2"/>
      <c r="K24" s="2"/>
    </row>
    <row r="25" spans="1:11" ht="27" customHeight="1">
      <c r="A25" s="41" t="s">
        <v>13</v>
      </c>
      <c r="B25" s="10">
        <v>14</v>
      </c>
      <c r="C25" s="55">
        <v>10476055.429460004</v>
      </c>
      <c r="D25" s="55">
        <v>13027611</v>
      </c>
      <c r="E25" s="2"/>
      <c r="F25" s="12"/>
      <c r="G25" s="2"/>
      <c r="H25" s="2"/>
      <c r="I25" s="2"/>
      <c r="J25" s="2"/>
      <c r="K25" s="2"/>
    </row>
    <row r="26" spans="1:11" ht="14.25" customHeight="1">
      <c r="A26" s="41" t="s">
        <v>14</v>
      </c>
      <c r="B26" s="10">
        <v>19</v>
      </c>
      <c r="C26" s="55">
        <v>2212</v>
      </c>
      <c r="D26" s="55">
        <v>19515</v>
      </c>
      <c r="E26" s="12"/>
      <c r="F26" s="2"/>
      <c r="G26" s="2"/>
      <c r="H26" s="2"/>
      <c r="I26" s="2"/>
      <c r="J26" s="2"/>
      <c r="K26" s="2"/>
    </row>
    <row r="27" spans="1:11" ht="29.25" customHeight="1">
      <c r="A27" s="41" t="s">
        <v>15</v>
      </c>
      <c r="B27" s="10">
        <v>19</v>
      </c>
      <c r="C27" s="55">
        <v>215405</v>
      </c>
      <c r="D27" s="55">
        <v>0</v>
      </c>
      <c r="E27" s="2"/>
      <c r="F27" s="2"/>
      <c r="G27" s="2"/>
      <c r="H27" s="2"/>
      <c r="I27" s="2"/>
      <c r="J27" s="2"/>
      <c r="K27" s="2"/>
    </row>
    <row r="28" spans="1:11" ht="14.25" customHeight="1">
      <c r="A28" s="41" t="s">
        <v>91</v>
      </c>
      <c r="B28" s="10"/>
      <c r="C28" s="55"/>
      <c r="D28" s="55">
        <v>0</v>
      </c>
      <c r="E28" s="2"/>
      <c r="F28" s="2"/>
      <c r="G28" s="2"/>
      <c r="H28" s="2"/>
      <c r="I28" s="2"/>
      <c r="J28" s="2"/>
      <c r="K28" s="2"/>
    </row>
    <row r="29" spans="1:11" ht="14.25" customHeight="1">
      <c r="A29" s="41" t="s">
        <v>16</v>
      </c>
      <c r="B29" s="10">
        <v>17</v>
      </c>
      <c r="C29" s="55">
        <v>1296295</v>
      </c>
      <c r="D29" s="55">
        <v>1574035</v>
      </c>
      <c r="E29" s="2"/>
      <c r="F29" s="2"/>
      <c r="G29" s="2"/>
      <c r="H29" s="2"/>
      <c r="I29" s="2"/>
      <c r="J29" s="2"/>
      <c r="K29" s="2"/>
    </row>
    <row r="30" spans="1:11" ht="14.25" customHeight="1">
      <c r="A30" s="41" t="s">
        <v>17</v>
      </c>
      <c r="B30" s="10">
        <v>16</v>
      </c>
      <c r="C30" s="55">
        <v>1825284</v>
      </c>
      <c r="D30" s="55">
        <v>7503775</v>
      </c>
      <c r="E30" s="2"/>
      <c r="F30" s="2"/>
      <c r="G30" s="2"/>
      <c r="H30" s="2"/>
      <c r="I30" s="2"/>
      <c r="J30" s="2"/>
      <c r="K30" s="2"/>
    </row>
    <row r="31" spans="1:11" ht="3.75" customHeight="1">
      <c r="A31" s="46"/>
      <c r="B31" s="44"/>
      <c r="C31" s="56"/>
      <c r="D31" s="56">
        <v>1085859</v>
      </c>
      <c r="E31" s="2"/>
      <c r="F31" s="2"/>
      <c r="G31" s="2"/>
      <c r="H31" s="2"/>
      <c r="I31" s="2"/>
      <c r="J31" s="2"/>
      <c r="K31" s="2"/>
    </row>
    <row r="32" spans="1:11" ht="7.5" customHeight="1">
      <c r="A32" s="41"/>
      <c r="B32" s="10"/>
      <c r="C32" s="54"/>
      <c r="D32" s="54"/>
      <c r="E32" s="2"/>
      <c r="F32" s="2"/>
      <c r="G32" s="2"/>
      <c r="H32" s="2"/>
      <c r="I32" s="2"/>
      <c r="J32" s="2"/>
      <c r="K32" s="2"/>
    </row>
    <row r="33" spans="1:11" ht="12" customHeight="1">
      <c r="A33" s="41"/>
      <c r="B33" s="10"/>
      <c r="C33" s="57">
        <f>SUM(C23:C30)</f>
        <v>22972605.429460004</v>
      </c>
      <c r="D33" s="57">
        <f>SUM(D23:D30)</f>
        <v>35688884</v>
      </c>
      <c r="E33" s="2"/>
      <c r="F33" s="2"/>
      <c r="G33" s="2"/>
      <c r="H33" s="2"/>
      <c r="I33" s="2"/>
      <c r="J33" s="2"/>
      <c r="K33" s="2"/>
    </row>
    <row r="34" spans="1:11" ht="4.5" customHeight="1">
      <c r="A34" s="46"/>
      <c r="B34" s="44"/>
      <c r="C34" s="56"/>
      <c r="D34" s="56"/>
      <c r="E34" s="2"/>
      <c r="F34" s="2"/>
      <c r="G34" s="2"/>
      <c r="H34" s="2"/>
      <c r="I34" s="2"/>
      <c r="J34" s="2"/>
      <c r="K34" s="2"/>
    </row>
    <row r="35" spans="1:11" ht="3.75" customHeight="1">
      <c r="A35" s="41"/>
      <c r="B35" s="10"/>
      <c r="C35" s="54"/>
      <c r="D35" s="54"/>
      <c r="E35" s="2"/>
      <c r="F35" s="2"/>
      <c r="G35" s="2"/>
      <c r="H35" s="2"/>
      <c r="I35" s="2"/>
      <c r="J35" s="2"/>
      <c r="K35" s="2"/>
    </row>
    <row r="36" spans="1:11" ht="14.25" customHeight="1">
      <c r="A36" s="41" t="s">
        <v>18</v>
      </c>
      <c r="B36" s="10">
        <v>18</v>
      </c>
      <c r="C36" s="58">
        <v>0</v>
      </c>
      <c r="D36" s="58">
        <v>0</v>
      </c>
      <c r="E36" s="2"/>
      <c r="F36" s="2"/>
      <c r="G36" s="2"/>
      <c r="H36" s="2"/>
      <c r="I36" s="2"/>
      <c r="J36" s="2"/>
      <c r="K36" s="2"/>
    </row>
    <row r="37" spans="1:11" ht="3.75" customHeight="1">
      <c r="A37" s="47"/>
      <c r="B37" s="44"/>
      <c r="C37" s="56"/>
      <c r="D37" s="56"/>
      <c r="E37" s="2"/>
      <c r="F37" s="2"/>
      <c r="G37" s="2"/>
      <c r="H37" s="2"/>
      <c r="I37" s="2"/>
      <c r="J37" s="2"/>
      <c r="K37" s="2"/>
    </row>
    <row r="38" spans="1:11" ht="2.25" customHeight="1">
      <c r="A38" s="45"/>
      <c r="B38" s="10"/>
      <c r="C38" s="54"/>
      <c r="D38" s="54"/>
      <c r="E38" s="2"/>
      <c r="F38" s="2"/>
      <c r="G38" s="2"/>
      <c r="H38" s="2"/>
      <c r="I38" s="2"/>
      <c r="J38" s="2"/>
      <c r="K38" s="2"/>
    </row>
    <row r="39" spans="1:11" ht="14.25" customHeight="1">
      <c r="A39" s="42" t="s">
        <v>19</v>
      </c>
      <c r="B39" s="10"/>
      <c r="C39" s="57">
        <f>C33+C36</f>
        <v>22972605.429460004</v>
      </c>
      <c r="D39" s="57">
        <f>D33+D36</f>
        <v>35688884</v>
      </c>
      <c r="E39" s="2"/>
      <c r="F39" s="2"/>
      <c r="G39" s="2"/>
      <c r="H39" s="2"/>
      <c r="I39" s="2"/>
      <c r="J39" s="2"/>
      <c r="K39" s="2"/>
    </row>
    <row r="40" spans="1:11" ht="2.25" customHeight="1">
      <c r="A40" s="46"/>
      <c r="B40" s="44"/>
      <c r="C40" s="56"/>
      <c r="D40" s="56"/>
      <c r="E40" s="2"/>
      <c r="F40" s="2"/>
      <c r="G40" s="2"/>
      <c r="H40" s="2"/>
      <c r="I40" s="2"/>
      <c r="J40" s="2"/>
      <c r="K40" s="2"/>
    </row>
    <row r="41" spans="1:11" ht="6.75" customHeight="1">
      <c r="A41" s="41"/>
      <c r="B41" s="10"/>
      <c r="C41" s="54"/>
      <c r="D41" s="54"/>
      <c r="E41" s="2"/>
      <c r="F41" s="2"/>
      <c r="G41" s="2"/>
      <c r="H41" s="2"/>
      <c r="I41" s="2"/>
      <c r="J41" s="2"/>
      <c r="K41" s="2"/>
    </row>
    <row r="42" spans="1:11" ht="14.25" customHeight="1">
      <c r="A42" s="42" t="s">
        <v>20</v>
      </c>
      <c r="B42" s="10"/>
      <c r="C42" s="57">
        <f>C19+C39</f>
        <v>38127542</v>
      </c>
      <c r="D42" s="57">
        <f>D19+D39</f>
        <v>48512243</v>
      </c>
      <c r="E42" s="2"/>
      <c r="F42" s="2"/>
      <c r="G42" s="2"/>
      <c r="H42" s="2"/>
      <c r="I42" s="2"/>
      <c r="J42" s="2"/>
      <c r="K42" s="2"/>
    </row>
    <row r="43" spans="1:11" ht="2.25" customHeight="1">
      <c r="A43" s="46"/>
      <c r="B43" s="44"/>
      <c r="C43" s="56"/>
      <c r="D43" s="56"/>
      <c r="E43" s="2"/>
      <c r="F43" s="2"/>
      <c r="G43" s="2"/>
      <c r="H43" s="2"/>
      <c r="I43" s="2"/>
      <c r="J43" s="2"/>
      <c r="K43" s="2"/>
    </row>
    <row r="44" spans="1:11" ht="11.25" customHeight="1">
      <c r="A44" s="41"/>
      <c r="B44" s="48"/>
      <c r="C44" s="54"/>
      <c r="D44" s="54"/>
      <c r="E44" s="2"/>
      <c r="F44" s="2"/>
      <c r="G44" s="2"/>
      <c r="H44" s="2"/>
      <c r="I44" s="2"/>
      <c r="J44" s="2"/>
      <c r="K44" s="2"/>
    </row>
    <row r="45" spans="1:11" ht="14.25" hidden="1" customHeight="1">
      <c r="A45" s="41"/>
      <c r="B45" s="10"/>
      <c r="C45" s="54"/>
      <c r="D45" s="54"/>
      <c r="E45" s="2"/>
      <c r="F45" s="2"/>
      <c r="G45" s="2"/>
      <c r="H45" s="2"/>
      <c r="I45" s="2"/>
      <c r="J45" s="2"/>
      <c r="K45" s="2"/>
    </row>
    <row r="46" spans="1:11" ht="0.75" customHeight="1">
      <c r="A46" s="41"/>
      <c r="B46" s="10"/>
      <c r="C46" s="54"/>
      <c r="D46" s="54"/>
      <c r="E46" s="2"/>
      <c r="F46" s="2"/>
      <c r="G46" s="2"/>
      <c r="H46" s="2"/>
      <c r="I46" s="2"/>
      <c r="J46" s="2"/>
      <c r="K46" s="2"/>
    </row>
    <row r="47" spans="1:11" ht="28.5" customHeight="1">
      <c r="A47" s="46"/>
      <c r="B47" s="40" t="s">
        <v>3</v>
      </c>
      <c r="C47" s="52" t="str">
        <f>C7</f>
        <v xml:space="preserve"> 30.09.2023 (неаудировано)</v>
      </c>
      <c r="D47" s="52" t="str">
        <f>D7</f>
        <v xml:space="preserve"> 31.12.2022 (неаудировано)</v>
      </c>
      <c r="E47" s="2"/>
      <c r="F47" s="2"/>
      <c r="G47" s="2"/>
      <c r="H47" s="2"/>
      <c r="I47" s="2"/>
      <c r="J47" s="2"/>
      <c r="K47" s="2"/>
    </row>
    <row r="48" spans="1:11" ht="6.75" customHeight="1">
      <c r="A48" s="41"/>
      <c r="B48" s="10"/>
      <c r="C48" s="54"/>
      <c r="D48" s="54"/>
      <c r="E48" s="2"/>
      <c r="F48" s="2"/>
      <c r="G48" s="2"/>
      <c r="H48" s="2"/>
      <c r="I48" s="2"/>
      <c r="J48" s="2"/>
      <c r="K48" s="2"/>
    </row>
    <row r="49" spans="1:11" ht="14.25" customHeight="1">
      <c r="A49" s="42" t="s">
        <v>21</v>
      </c>
      <c r="B49" s="10"/>
      <c r="C49" s="54"/>
      <c r="D49" s="54"/>
      <c r="E49" s="2"/>
      <c r="F49" s="2"/>
      <c r="G49" s="2"/>
      <c r="H49" s="2"/>
      <c r="I49" s="2"/>
      <c r="J49" s="2"/>
      <c r="K49" s="2"/>
    </row>
    <row r="50" spans="1:11" ht="3" customHeight="1">
      <c r="A50" s="42"/>
      <c r="B50" s="10"/>
      <c r="C50" s="54"/>
      <c r="D50" s="54"/>
      <c r="E50" s="2"/>
      <c r="F50" s="2"/>
      <c r="G50" s="2"/>
      <c r="H50" s="2"/>
      <c r="I50" s="2"/>
      <c r="J50" s="2"/>
      <c r="K50" s="2"/>
    </row>
    <row r="51" spans="1:11" ht="14.25" customHeight="1">
      <c r="A51" s="42" t="s">
        <v>22</v>
      </c>
      <c r="B51" s="10"/>
      <c r="C51" s="54"/>
      <c r="D51" s="54"/>
      <c r="E51" s="2"/>
      <c r="F51" s="12"/>
      <c r="G51" s="2"/>
      <c r="H51" s="2"/>
      <c r="I51" s="2"/>
      <c r="J51" s="2"/>
      <c r="K51" s="2"/>
    </row>
    <row r="52" spans="1:11" ht="14.25" customHeight="1">
      <c r="A52" s="41" t="s">
        <v>23</v>
      </c>
      <c r="B52" s="10">
        <v>24</v>
      </c>
      <c r="C52" s="55">
        <v>685499</v>
      </c>
      <c r="D52" s="55">
        <v>685499</v>
      </c>
      <c r="E52" s="2"/>
      <c r="F52" s="2"/>
      <c r="G52" s="2"/>
      <c r="H52" s="2"/>
      <c r="I52" s="2"/>
      <c r="J52" s="2"/>
      <c r="K52" s="2"/>
    </row>
    <row r="53" spans="1:11" ht="14.25" customHeight="1">
      <c r="A53" s="41" t="s">
        <v>24</v>
      </c>
      <c r="B53" s="10"/>
      <c r="C53" s="55">
        <v>14543242</v>
      </c>
      <c r="D53" s="55">
        <v>12684339</v>
      </c>
      <c r="E53" s="12"/>
      <c r="F53" s="12"/>
      <c r="G53" s="11"/>
      <c r="H53" s="2"/>
      <c r="I53" s="2"/>
      <c r="J53" s="2"/>
      <c r="K53" s="2"/>
    </row>
    <row r="54" spans="1:11" ht="1.5" customHeight="1">
      <c r="A54" s="46"/>
      <c r="B54" s="44"/>
      <c r="C54" s="56"/>
      <c r="D54" s="56"/>
      <c r="E54" s="2"/>
      <c r="F54" s="2"/>
      <c r="G54" s="2"/>
      <c r="H54" s="2"/>
      <c r="I54" s="2"/>
      <c r="J54" s="2"/>
      <c r="K54" s="2"/>
    </row>
    <row r="55" spans="1:11" ht="5.25" customHeight="1">
      <c r="A55" s="45"/>
      <c r="B55" s="10"/>
      <c r="C55" s="54"/>
      <c r="D55" s="54"/>
      <c r="E55" s="2"/>
      <c r="F55" s="2"/>
      <c r="G55" s="2"/>
      <c r="H55" s="2"/>
      <c r="I55" s="2"/>
      <c r="J55" s="2"/>
      <c r="K55" s="2"/>
    </row>
    <row r="56" spans="1:11" ht="14.25" customHeight="1">
      <c r="A56" s="42" t="s">
        <v>25</v>
      </c>
      <c r="B56" s="10"/>
      <c r="C56" s="57">
        <f>SUM(C48:C53)</f>
        <v>15228741</v>
      </c>
      <c r="D56" s="57">
        <f>SUM(D48:D53)</f>
        <v>13369838</v>
      </c>
      <c r="E56" s="2"/>
      <c r="F56" s="12"/>
      <c r="G56" s="12"/>
      <c r="H56" s="2"/>
      <c r="I56" s="2"/>
      <c r="J56" s="2"/>
      <c r="K56" s="2"/>
    </row>
    <row r="57" spans="1:11" ht="3.75" customHeight="1">
      <c r="A57" s="43"/>
      <c r="B57" s="44"/>
      <c r="C57" s="56"/>
      <c r="D57" s="56"/>
      <c r="E57" s="2"/>
      <c r="F57" s="2"/>
      <c r="G57" s="2"/>
      <c r="H57" s="2"/>
      <c r="I57" s="2"/>
      <c r="J57" s="2"/>
      <c r="K57" s="2"/>
    </row>
    <row r="58" spans="1:11" ht="6.75" customHeight="1">
      <c r="A58" s="45"/>
      <c r="B58" s="10"/>
      <c r="C58" s="54"/>
      <c r="D58" s="54"/>
      <c r="E58" s="2"/>
      <c r="F58" s="2"/>
      <c r="G58" s="2"/>
      <c r="H58" s="2"/>
      <c r="I58" s="2"/>
      <c r="J58" s="2"/>
      <c r="K58" s="2"/>
    </row>
    <row r="59" spans="1:11" ht="14.25" customHeight="1">
      <c r="A59" s="41" t="s">
        <v>26</v>
      </c>
      <c r="B59" s="10"/>
      <c r="C59" s="55">
        <v>273532</v>
      </c>
      <c r="D59" s="55">
        <v>273532</v>
      </c>
      <c r="E59" s="12"/>
      <c r="F59" s="12"/>
      <c r="G59" s="2"/>
      <c r="H59" s="2"/>
      <c r="I59" s="2"/>
      <c r="J59" s="2"/>
      <c r="K59" s="2"/>
    </row>
    <row r="60" spans="1:11" ht="3.75" customHeight="1">
      <c r="A60" s="46"/>
      <c r="B60" s="44"/>
      <c r="C60" s="59"/>
      <c r="D60" s="59"/>
      <c r="E60" s="2"/>
      <c r="F60" s="2"/>
      <c r="G60" s="2"/>
      <c r="H60" s="2"/>
      <c r="I60" s="2"/>
      <c r="J60" s="2"/>
      <c r="K60" s="2"/>
    </row>
    <row r="61" spans="1:11" ht="3.75" customHeight="1">
      <c r="A61" s="41"/>
      <c r="B61" s="10"/>
      <c r="C61" s="55"/>
      <c r="D61" s="55"/>
      <c r="E61" s="2"/>
      <c r="F61" s="2"/>
      <c r="G61" s="2"/>
      <c r="H61" s="2"/>
      <c r="I61" s="2"/>
      <c r="J61" s="2"/>
      <c r="K61" s="2"/>
    </row>
    <row r="62" spans="1:11" ht="14.25" customHeight="1">
      <c r="A62" s="42" t="s">
        <v>27</v>
      </c>
      <c r="B62" s="10"/>
      <c r="C62" s="57">
        <f>SUM(C55:C59)</f>
        <v>15502273</v>
      </c>
      <c r="D62" s="57">
        <f>SUM(D55:D59)</f>
        <v>13643370</v>
      </c>
      <c r="E62" s="2"/>
      <c r="F62" s="2"/>
      <c r="G62" s="2"/>
      <c r="H62" s="2"/>
      <c r="I62" s="2"/>
      <c r="J62" s="2"/>
      <c r="K62" s="2"/>
    </row>
    <row r="63" spans="1:11" ht="3.75" customHeight="1">
      <c r="A63" s="46"/>
      <c r="B63" s="44"/>
      <c r="C63" s="59"/>
      <c r="D63" s="59"/>
      <c r="E63" s="2"/>
      <c r="F63" s="2"/>
      <c r="G63" s="2"/>
      <c r="H63" s="2"/>
      <c r="I63" s="2"/>
      <c r="J63" s="2"/>
      <c r="K63" s="2"/>
    </row>
    <row r="64" spans="1:11" ht="4.5" customHeight="1">
      <c r="A64" s="45"/>
      <c r="B64" s="10"/>
      <c r="C64" s="54"/>
      <c r="D64" s="54"/>
      <c r="E64" s="2"/>
      <c r="F64" s="2"/>
      <c r="G64" s="2"/>
      <c r="H64" s="2"/>
      <c r="I64" s="2"/>
      <c r="J64" s="2"/>
      <c r="K64" s="2"/>
    </row>
    <row r="65" spans="1:11" ht="14.25" customHeight="1">
      <c r="A65" s="42" t="s">
        <v>28</v>
      </c>
      <c r="B65" s="10"/>
      <c r="C65" s="54"/>
      <c r="D65" s="54"/>
      <c r="E65" s="2"/>
      <c r="F65" s="2"/>
      <c r="G65" s="2"/>
      <c r="H65" s="12"/>
      <c r="I65" s="2"/>
      <c r="J65" s="2"/>
      <c r="K65" s="2"/>
    </row>
    <row r="66" spans="1:11" ht="14.25" customHeight="1">
      <c r="A66" s="41" t="s">
        <v>29</v>
      </c>
      <c r="B66" s="10">
        <v>22</v>
      </c>
      <c r="C66" s="55">
        <v>5450404</v>
      </c>
      <c r="D66" s="55">
        <v>4105505</v>
      </c>
      <c r="E66" s="2"/>
      <c r="F66" s="2"/>
      <c r="G66" s="2"/>
      <c r="H66" s="2"/>
      <c r="I66" s="2"/>
      <c r="J66" s="2"/>
      <c r="K66" s="2"/>
    </row>
    <row r="67" spans="1:11" ht="14.25" customHeight="1">
      <c r="A67" s="41" t="s">
        <v>30</v>
      </c>
      <c r="B67" s="10"/>
      <c r="C67" s="55">
        <v>0</v>
      </c>
      <c r="D67" s="55">
        <v>0</v>
      </c>
      <c r="E67" s="2"/>
      <c r="F67" s="2"/>
      <c r="G67" s="2"/>
      <c r="H67" s="2"/>
      <c r="I67" s="2"/>
      <c r="J67" s="2"/>
      <c r="K67" s="2"/>
    </row>
    <row r="68" spans="1:11" ht="14.25" customHeight="1">
      <c r="A68" s="41" t="s">
        <v>31</v>
      </c>
      <c r="B68" s="10"/>
      <c r="C68" s="55">
        <v>975971</v>
      </c>
      <c r="D68" s="55">
        <v>975971</v>
      </c>
      <c r="E68" s="2"/>
      <c r="F68" s="2"/>
      <c r="G68" s="2"/>
      <c r="H68" s="2"/>
      <c r="I68" s="2"/>
      <c r="J68" s="2"/>
      <c r="K68" s="2"/>
    </row>
    <row r="69" spans="1:11" ht="3.75" customHeight="1">
      <c r="A69" s="43"/>
      <c r="B69" s="44"/>
      <c r="C69" s="56"/>
      <c r="D69" s="56"/>
      <c r="E69" s="2"/>
      <c r="F69" s="2"/>
      <c r="G69" s="2"/>
      <c r="H69" s="2"/>
      <c r="I69" s="2"/>
      <c r="J69" s="2"/>
      <c r="K69" s="2"/>
    </row>
    <row r="70" spans="1:11" ht="2.25" customHeight="1">
      <c r="A70" s="45"/>
      <c r="B70" s="10"/>
      <c r="C70" s="54"/>
      <c r="D70" s="54"/>
      <c r="E70" s="2"/>
      <c r="F70" s="2"/>
      <c r="G70" s="2"/>
      <c r="H70" s="2"/>
      <c r="I70" s="2"/>
      <c r="J70" s="2"/>
      <c r="K70" s="2"/>
    </row>
    <row r="71" spans="1:11" ht="14.25" customHeight="1">
      <c r="A71" s="42" t="s">
        <v>33</v>
      </c>
      <c r="B71" s="10"/>
      <c r="C71" s="57">
        <f>SUM(C66:C68)</f>
        <v>6426375</v>
      </c>
      <c r="D71" s="57">
        <f>SUM(D66:D68)</f>
        <v>5081476</v>
      </c>
      <c r="E71" s="2"/>
      <c r="F71" s="2"/>
      <c r="G71" s="2"/>
      <c r="H71" s="2"/>
      <c r="I71" s="2"/>
      <c r="J71" s="2"/>
      <c r="K71" s="2"/>
    </row>
    <row r="72" spans="1:11" ht="4.5" customHeight="1">
      <c r="A72" s="43"/>
      <c r="B72" s="44"/>
      <c r="C72" s="56"/>
      <c r="D72" s="56"/>
      <c r="E72" s="2"/>
      <c r="F72" s="2"/>
      <c r="G72" s="2"/>
      <c r="H72" s="2"/>
      <c r="I72" s="2"/>
      <c r="J72" s="2"/>
      <c r="K72" s="2"/>
    </row>
    <row r="73" spans="1:11" ht="6.75" customHeight="1">
      <c r="A73" s="45"/>
      <c r="B73" s="10"/>
      <c r="C73" s="54"/>
      <c r="D73" s="54"/>
      <c r="E73" s="2"/>
      <c r="F73" s="2"/>
      <c r="G73" s="2"/>
      <c r="H73" s="2"/>
      <c r="I73" s="2"/>
      <c r="J73" s="2"/>
      <c r="K73" s="2"/>
    </row>
    <row r="74" spans="1:11" ht="14.25" customHeight="1">
      <c r="A74" s="42" t="s">
        <v>34</v>
      </c>
      <c r="B74" s="10"/>
      <c r="C74" s="54"/>
      <c r="D74" s="54"/>
      <c r="E74" s="2"/>
      <c r="F74" s="2"/>
      <c r="G74" s="2"/>
      <c r="H74" s="2"/>
      <c r="I74" s="2"/>
      <c r="J74" s="2"/>
      <c r="K74" s="2"/>
    </row>
    <row r="75" spans="1:11" ht="14.25" customHeight="1">
      <c r="A75" s="49" t="s">
        <v>29</v>
      </c>
      <c r="B75" s="10">
        <v>22</v>
      </c>
      <c r="C75" s="55">
        <v>12528405</v>
      </c>
      <c r="D75" s="55">
        <v>20858284</v>
      </c>
      <c r="E75" s="2"/>
      <c r="F75" s="2"/>
      <c r="G75" s="2"/>
      <c r="H75" s="2"/>
      <c r="I75" s="2"/>
      <c r="J75" s="2"/>
      <c r="K75" s="2"/>
    </row>
    <row r="76" spans="1:11" ht="28.5" customHeight="1">
      <c r="A76" s="49" t="s">
        <v>32</v>
      </c>
      <c r="B76" s="10"/>
      <c r="C76" s="55">
        <v>281890</v>
      </c>
      <c r="D76" s="55">
        <v>0</v>
      </c>
      <c r="E76" s="2"/>
      <c r="F76" s="2"/>
      <c r="G76" s="2"/>
      <c r="H76" s="2"/>
      <c r="I76" s="2"/>
      <c r="J76" s="2"/>
      <c r="K76" s="2"/>
    </row>
    <row r="77" spans="1:11" ht="27" customHeight="1">
      <c r="A77" s="49" t="s">
        <v>35</v>
      </c>
      <c r="B77" s="10">
        <v>21</v>
      </c>
      <c r="C77" s="55">
        <v>1468851</v>
      </c>
      <c r="D77" s="55">
        <v>8731469</v>
      </c>
      <c r="E77" s="2"/>
      <c r="F77" s="2"/>
      <c r="G77" s="2"/>
      <c r="H77" s="2"/>
      <c r="I77" s="2"/>
      <c r="J77" s="2"/>
      <c r="K77" s="2"/>
    </row>
    <row r="78" spans="1:11" ht="14.25" customHeight="1">
      <c r="A78" s="22" t="s">
        <v>36</v>
      </c>
      <c r="B78" s="10">
        <v>21</v>
      </c>
      <c r="C78" s="55">
        <v>1843021</v>
      </c>
      <c r="D78" s="55">
        <v>0</v>
      </c>
      <c r="E78" s="2"/>
      <c r="F78" s="2"/>
      <c r="G78" s="2"/>
      <c r="H78" s="2"/>
      <c r="I78" s="2"/>
      <c r="J78" s="2"/>
      <c r="K78" s="2"/>
    </row>
    <row r="79" spans="1:11" ht="18.75" customHeight="1">
      <c r="A79" s="49" t="s">
        <v>37</v>
      </c>
      <c r="B79" s="10">
        <v>23</v>
      </c>
      <c r="C79" s="55">
        <v>6403</v>
      </c>
      <c r="D79" s="55">
        <v>106938</v>
      </c>
      <c r="E79" s="2"/>
      <c r="F79" s="2"/>
      <c r="G79" s="2"/>
      <c r="H79" s="2"/>
      <c r="I79" s="2"/>
      <c r="J79" s="2"/>
      <c r="K79" s="2"/>
    </row>
    <row r="80" spans="1:11" ht="27.75" customHeight="1">
      <c r="A80" s="49" t="s">
        <v>38</v>
      </c>
      <c r="B80" s="10">
        <v>23</v>
      </c>
      <c r="C80" s="55">
        <v>70324</v>
      </c>
      <c r="D80" s="55">
        <v>90706</v>
      </c>
      <c r="E80" s="2"/>
      <c r="F80" s="2"/>
      <c r="G80" s="2"/>
      <c r="H80" s="2"/>
      <c r="I80" s="2"/>
      <c r="J80" s="2"/>
      <c r="K80" s="2"/>
    </row>
    <row r="81" spans="1:11" ht="8.25" customHeight="1">
      <c r="A81" s="46"/>
      <c r="B81" s="44"/>
      <c r="C81" s="56"/>
      <c r="D81" s="56"/>
      <c r="E81" s="2"/>
      <c r="F81" s="2"/>
      <c r="G81" s="2"/>
      <c r="H81" s="2"/>
      <c r="I81" s="2"/>
      <c r="J81" s="2"/>
      <c r="K81" s="2"/>
    </row>
    <row r="82" spans="1:11" ht="4.5" customHeight="1">
      <c r="A82" s="45"/>
      <c r="B82" s="10"/>
      <c r="C82" s="58"/>
      <c r="D82" s="58"/>
      <c r="E82" s="2"/>
      <c r="F82" s="2"/>
      <c r="G82" s="2"/>
      <c r="H82" s="2"/>
      <c r="I82" s="2"/>
      <c r="J82" s="2"/>
      <c r="K82" s="2"/>
    </row>
    <row r="83" spans="1:11" ht="14.25" customHeight="1">
      <c r="A83" s="42" t="s">
        <v>39</v>
      </c>
      <c r="B83" s="10"/>
      <c r="C83" s="57">
        <f>SUM(C75:C80)</f>
        <v>16198894</v>
      </c>
      <c r="D83" s="57">
        <f>SUM(D75:D80)</f>
        <v>29787397</v>
      </c>
      <c r="E83" s="2"/>
      <c r="F83" s="2"/>
      <c r="G83" s="2"/>
      <c r="H83" s="2"/>
      <c r="I83" s="2"/>
      <c r="J83" s="2"/>
      <c r="K83" s="2"/>
    </row>
    <row r="84" spans="1:11" ht="3.75" customHeight="1">
      <c r="A84" s="43"/>
      <c r="B84" s="44"/>
      <c r="C84" s="59"/>
      <c r="D84" s="59"/>
      <c r="E84" s="2"/>
      <c r="F84" s="2"/>
      <c r="G84" s="2"/>
      <c r="H84" s="2"/>
      <c r="I84" s="2"/>
      <c r="J84" s="2"/>
      <c r="K84" s="2"/>
    </row>
    <row r="85" spans="1:11" ht="6.75" customHeight="1">
      <c r="A85" s="50"/>
      <c r="B85" s="10"/>
      <c r="C85" s="54"/>
      <c r="D85" s="54"/>
      <c r="E85" s="2"/>
      <c r="F85" s="2"/>
      <c r="G85" s="2"/>
      <c r="H85" s="2"/>
      <c r="I85" s="2"/>
      <c r="J85" s="2"/>
      <c r="K85" s="2"/>
    </row>
    <row r="86" spans="1:11">
      <c r="A86" s="42" t="s">
        <v>40</v>
      </c>
      <c r="B86" s="10"/>
      <c r="C86" s="57">
        <f>C62+C71+C83</f>
        <v>38127542</v>
      </c>
      <c r="D86" s="57">
        <f>D62+D71+D83</f>
        <v>48512243</v>
      </c>
      <c r="E86" s="2"/>
      <c r="F86" s="2"/>
      <c r="G86" s="2"/>
      <c r="H86" s="2"/>
      <c r="I86" s="2"/>
      <c r="J86" s="2"/>
      <c r="K86" s="2"/>
    </row>
    <row r="87" spans="1:11" ht="5.25" customHeight="1">
      <c r="A87" s="43"/>
      <c r="B87" s="44"/>
      <c r="C87" s="56"/>
      <c r="D87" s="56"/>
      <c r="E87" s="2"/>
      <c r="F87" s="2"/>
      <c r="G87" s="2"/>
      <c r="H87" s="2"/>
      <c r="I87" s="2"/>
      <c r="J87" s="2"/>
      <c r="K87" s="2"/>
    </row>
    <row r="88" spans="1:11" ht="21" customHeight="1">
      <c r="A88" s="49"/>
      <c r="B88" s="10"/>
      <c r="C88" s="55">
        <f>C42-C86</f>
        <v>0</v>
      </c>
      <c r="D88" s="55">
        <f>D42-D86</f>
        <v>0</v>
      </c>
      <c r="E88" s="2"/>
      <c r="F88" s="2"/>
      <c r="G88" s="2"/>
      <c r="H88" s="2"/>
      <c r="I88" s="2"/>
      <c r="J88" s="2"/>
      <c r="K88" s="2"/>
    </row>
    <row r="89" spans="1:11" ht="17.25" customHeight="1">
      <c r="A89" s="49"/>
      <c r="B89" s="10"/>
      <c r="C89" s="83"/>
      <c r="D89" s="55"/>
      <c r="E89" s="2"/>
      <c r="F89" s="2"/>
      <c r="G89" s="2"/>
      <c r="H89" s="2"/>
      <c r="I89" s="2"/>
      <c r="J89" s="2"/>
      <c r="K89" s="2"/>
    </row>
    <row r="90" spans="1:11" ht="18.75" customHeight="1">
      <c r="A90" s="45"/>
      <c r="B90" s="10"/>
      <c r="C90" s="92"/>
      <c r="D90" s="54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67"/>
      <c r="D91" s="67"/>
      <c r="E91" s="2"/>
      <c r="F91" s="2"/>
      <c r="G91" s="2"/>
      <c r="H91" s="2"/>
      <c r="I91" s="2"/>
      <c r="J91" s="2"/>
      <c r="K91" s="2"/>
    </row>
    <row r="92" spans="1:11">
      <c r="A92" s="31" t="s">
        <v>78</v>
      </c>
      <c r="B92" s="2"/>
      <c r="C92" s="81" t="s">
        <v>79</v>
      </c>
      <c r="E92" s="2"/>
      <c r="F92" s="2"/>
      <c r="G92" s="2"/>
      <c r="H92" s="2"/>
      <c r="I92" s="2"/>
      <c r="J92" s="2"/>
      <c r="K92" s="2"/>
    </row>
    <row r="93" spans="1:11">
      <c r="A93" s="31" t="s">
        <v>80</v>
      </c>
      <c r="B93" s="2"/>
      <c r="C93" s="81" t="s">
        <v>81</v>
      </c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E94" s="2"/>
      <c r="F94" s="2"/>
      <c r="G94" s="2"/>
      <c r="H94" s="2"/>
      <c r="I94" s="2"/>
      <c r="J94" s="2"/>
      <c r="K94" s="2"/>
    </row>
    <row r="95" spans="1:11">
      <c r="G95" s="2"/>
      <c r="H95" s="2"/>
      <c r="I95" s="2"/>
      <c r="J95" s="2"/>
      <c r="K95" s="2"/>
    </row>
    <row r="96" spans="1:11">
      <c r="C96" s="83"/>
      <c r="D96" s="83"/>
      <c r="E96" s="2"/>
      <c r="G96" s="2"/>
      <c r="H96" s="2"/>
      <c r="I96" s="2"/>
      <c r="J96" s="2"/>
      <c r="K96" s="2"/>
    </row>
    <row r="97" spans="1:11">
      <c r="A97" s="2"/>
      <c r="B97" s="2"/>
      <c r="C97" s="83"/>
      <c r="D97" s="83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67"/>
      <c r="D98" s="67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83"/>
      <c r="D99" s="83"/>
      <c r="E99" s="2"/>
      <c r="F99" s="2"/>
      <c r="G99" s="2"/>
      <c r="H99" s="2"/>
      <c r="I99" s="2"/>
      <c r="J99" s="2"/>
    </row>
    <row r="100" spans="1:11">
      <c r="A100" s="2"/>
      <c r="B100" s="2"/>
      <c r="D100" s="67"/>
      <c r="E100" s="2"/>
      <c r="F100" s="2"/>
      <c r="G100" s="2"/>
      <c r="H100" s="2"/>
      <c r="I100" s="2"/>
      <c r="J100" s="2"/>
    </row>
    <row r="101" spans="1:11">
      <c r="A101" s="2"/>
      <c r="B101" s="2"/>
      <c r="C101" s="67"/>
      <c r="D101" s="83"/>
      <c r="E101" s="2"/>
      <c r="F101" s="2"/>
      <c r="G101" s="2"/>
      <c r="H101" s="2"/>
      <c r="I101" s="2"/>
      <c r="J101" s="2"/>
    </row>
    <row r="102" spans="1:11">
      <c r="A102" s="2"/>
      <c r="B102" s="2"/>
      <c r="C102" s="85"/>
      <c r="D102" s="83"/>
      <c r="E102" s="2"/>
      <c r="F102" s="2"/>
      <c r="G102" s="2"/>
      <c r="H102" s="2"/>
      <c r="I102" s="2"/>
      <c r="J102" s="2"/>
    </row>
    <row r="103" spans="1:11">
      <c r="A103" s="2"/>
      <c r="B103" s="2"/>
      <c r="C103" s="67"/>
      <c r="D103" s="67"/>
      <c r="E103" s="2"/>
      <c r="F103" s="2"/>
      <c r="G103" s="2"/>
      <c r="H103" s="2"/>
      <c r="I103" s="2"/>
      <c r="J103" s="2"/>
    </row>
    <row r="104" spans="1:11">
      <c r="A104" s="2"/>
      <c r="B104" s="2"/>
      <c r="C104" s="67"/>
      <c r="D104" s="67"/>
      <c r="E104" s="2"/>
      <c r="F104" s="2"/>
      <c r="G104" s="2"/>
      <c r="H104" s="2"/>
      <c r="I104" s="2"/>
      <c r="J104" s="2"/>
    </row>
    <row r="105" spans="1:11">
      <c r="A105" s="2"/>
      <c r="B105" s="2"/>
      <c r="C105" s="67"/>
      <c r="D105" s="67"/>
      <c r="E105" s="2"/>
      <c r="F105" s="2"/>
      <c r="G105" s="2"/>
      <c r="H105" s="2"/>
      <c r="I105" s="2"/>
      <c r="J105" s="2"/>
    </row>
    <row r="106" spans="1:11">
      <c r="A106" s="2"/>
      <c r="B106" s="2"/>
      <c r="C106" s="67"/>
      <c r="D106" s="67"/>
      <c r="E106" s="2"/>
      <c r="F106" s="2"/>
      <c r="G106" s="2"/>
      <c r="H106" s="2"/>
      <c r="I106" s="2"/>
      <c r="J106" s="2"/>
    </row>
    <row r="107" spans="1:11">
      <c r="A107" s="2"/>
      <c r="B107" s="2"/>
      <c r="C107" s="67"/>
      <c r="D107" s="67"/>
      <c r="E107" s="2"/>
      <c r="F107" s="2"/>
      <c r="G107" s="2"/>
      <c r="H107" s="2"/>
      <c r="I107" s="2"/>
      <c r="J107" s="2"/>
    </row>
    <row r="108" spans="1:11">
      <c r="A108" s="2"/>
      <c r="B108" s="2"/>
      <c r="C108" s="67"/>
      <c r="D108" s="67"/>
      <c r="E108" s="2"/>
      <c r="F108" s="2"/>
      <c r="G108" s="2"/>
      <c r="H108" s="2"/>
      <c r="I108" s="2"/>
      <c r="J108" s="2"/>
    </row>
    <row r="109" spans="1:11">
      <c r="A109" s="2"/>
      <c r="B109" s="2"/>
      <c r="C109" s="67"/>
      <c r="D109" s="67"/>
      <c r="E109" s="2"/>
      <c r="F109" s="2"/>
      <c r="G109" s="2"/>
      <c r="H109" s="2"/>
      <c r="I109" s="2"/>
      <c r="J109" s="2"/>
    </row>
    <row r="110" spans="1:11">
      <c r="A110" s="2"/>
      <c r="B110" s="2"/>
      <c r="C110" s="67"/>
      <c r="D110" s="67"/>
      <c r="E110" s="2"/>
      <c r="F110" s="2"/>
      <c r="G110" s="2"/>
      <c r="H110" s="2"/>
      <c r="I110" s="2"/>
      <c r="J110" s="2"/>
    </row>
    <row r="111" spans="1:11">
      <c r="A111" s="2"/>
      <c r="B111" s="2"/>
      <c r="C111" s="67"/>
      <c r="D111" s="67"/>
      <c r="E111" s="2"/>
      <c r="F111" s="2"/>
      <c r="G111" s="2"/>
      <c r="H111" s="2"/>
      <c r="I111" s="2"/>
      <c r="J111" s="2"/>
    </row>
    <row r="112" spans="1:11">
      <c r="A112" s="2"/>
      <c r="B112" s="2"/>
      <c r="C112" s="67"/>
      <c r="D112" s="67"/>
      <c r="E112" s="2"/>
      <c r="F112" s="2"/>
      <c r="G112" s="2"/>
      <c r="H112" s="2"/>
      <c r="I112" s="2"/>
      <c r="J112" s="2"/>
    </row>
    <row r="113" spans="1:10">
      <c r="A113" s="2"/>
      <c r="B113" s="2"/>
      <c r="C113" s="67"/>
      <c r="D113" s="67"/>
      <c r="E113" s="2"/>
      <c r="F113" s="2"/>
      <c r="G113" s="2"/>
      <c r="H113" s="2"/>
      <c r="I113" s="2"/>
      <c r="J113" s="2"/>
    </row>
    <row r="114" spans="1:10">
      <c r="A114" s="2"/>
      <c r="B114" s="2"/>
      <c r="C114" s="67"/>
      <c r="D114" s="67"/>
      <c r="E114" s="2"/>
      <c r="F114" s="2"/>
      <c r="G114" s="2"/>
      <c r="H114" s="2"/>
      <c r="I114" s="2"/>
      <c r="J114" s="2"/>
    </row>
    <row r="115" spans="1:10">
      <c r="A115" s="2"/>
      <c r="B115" s="2"/>
      <c r="C115" s="67"/>
      <c r="D115" s="67"/>
      <c r="E115" s="2"/>
      <c r="F115" s="2"/>
      <c r="G115" s="2"/>
      <c r="H115" s="2"/>
      <c r="I115" s="2"/>
      <c r="J115" s="2"/>
    </row>
    <row r="116" spans="1:10">
      <c r="A116" s="2"/>
      <c r="B116" s="2"/>
      <c r="C116" s="67"/>
      <c r="D116" s="67"/>
      <c r="E116" s="2"/>
      <c r="F116" s="2"/>
      <c r="G116" s="2"/>
      <c r="H116" s="2"/>
      <c r="I116" s="2"/>
      <c r="J116" s="2"/>
    </row>
    <row r="117" spans="1:10">
      <c r="A117" s="2"/>
      <c r="B117" s="2"/>
      <c r="C117" s="67"/>
      <c r="D117" s="67"/>
      <c r="E117" s="2"/>
      <c r="F117" s="2"/>
      <c r="G117" s="2"/>
      <c r="H117" s="2"/>
      <c r="I117" s="2"/>
      <c r="J117" s="2"/>
    </row>
    <row r="118" spans="1:10">
      <c r="A118" s="2"/>
      <c r="B118" s="2"/>
      <c r="C118" s="67"/>
      <c r="D118" s="67"/>
      <c r="E118" s="2"/>
      <c r="F118" s="2"/>
      <c r="G118" s="2"/>
      <c r="H118" s="2"/>
      <c r="I118" s="2"/>
      <c r="J118" s="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4"/>
  <sheetViews>
    <sheetView view="pageBreakPreview" zoomScale="120" zoomScaleNormal="90" zoomScaleSheetLayoutView="120" workbookViewId="0">
      <selection activeCell="C28" sqref="C28"/>
    </sheetView>
  </sheetViews>
  <sheetFormatPr defaultRowHeight="15"/>
  <cols>
    <col min="1" max="1" width="36.140625" customWidth="1"/>
    <col min="2" max="2" width="6.42578125" customWidth="1"/>
    <col min="3" max="3" width="15.140625" style="75" customWidth="1"/>
    <col min="4" max="4" width="16.85546875" style="75" customWidth="1"/>
    <col min="5" max="5" width="9.140625" customWidth="1"/>
    <col min="7" max="7" width="13" customWidth="1"/>
  </cols>
  <sheetData>
    <row r="1" spans="1:9">
      <c r="A1" s="3" t="s">
        <v>0</v>
      </c>
      <c r="B1" s="3"/>
      <c r="C1" s="74"/>
      <c r="D1" s="74"/>
      <c r="E1" s="1"/>
      <c r="F1" s="1"/>
      <c r="G1" s="1"/>
      <c r="H1" s="1"/>
      <c r="I1" s="1"/>
    </row>
    <row r="2" spans="1:9">
      <c r="A2" s="3" t="s">
        <v>41</v>
      </c>
      <c r="B2" s="3"/>
      <c r="C2" s="74"/>
      <c r="D2" s="74"/>
      <c r="E2" s="1"/>
      <c r="F2" s="1"/>
      <c r="G2" s="1"/>
      <c r="H2" s="1"/>
      <c r="I2" s="1"/>
    </row>
    <row r="3" spans="1:9">
      <c r="A3" s="88" t="s">
        <v>92</v>
      </c>
      <c r="B3" s="89"/>
      <c r="C3" s="89"/>
      <c r="D3" s="89"/>
      <c r="E3" s="1"/>
      <c r="F3" s="1"/>
      <c r="G3" s="1"/>
      <c r="H3" s="1"/>
      <c r="I3" s="1"/>
    </row>
    <row r="4" spans="1:9">
      <c r="A4" s="86" t="s">
        <v>89</v>
      </c>
      <c r="B4" s="87"/>
      <c r="C4" s="87"/>
      <c r="D4" s="87"/>
      <c r="E4" s="1"/>
      <c r="F4" s="1"/>
      <c r="G4" s="1"/>
      <c r="H4" s="1"/>
      <c r="I4" s="1"/>
    </row>
    <row r="5" spans="1:9" ht="30" customHeight="1">
      <c r="A5" s="6" t="s">
        <v>2</v>
      </c>
      <c r="B5" s="13" t="s">
        <v>3</v>
      </c>
      <c r="C5" s="60" t="s">
        <v>86</v>
      </c>
      <c r="D5" s="60" t="s">
        <v>77</v>
      </c>
      <c r="E5" s="1"/>
      <c r="F5" s="1"/>
      <c r="G5" s="1"/>
      <c r="H5" s="1"/>
      <c r="I5" s="1"/>
    </row>
    <row r="6" spans="1:9">
      <c r="A6" s="14" t="s">
        <v>42</v>
      </c>
      <c r="B6" s="7">
        <v>5</v>
      </c>
      <c r="C6" s="61">
        <v>28439273</v>
      </c>
      <c r="D6" s="61">
        <v>36748474</v>
      </c>
      <c r="E6" s="1"/>
      <c r="F6" s="1"/>
      <c r="G6" s="1"/>
      <c r="H6" s="1"/>
      <c r="I6" s="1"/>
    </row>
    <row r="7" spans="1:9" ht="17.25" customHeight="1">
      <c r="A7" s="14" t="s">
        <v>43</v>
      </c>
      <c r="B7" s="7">
        <v>6</v>
      </c>
      <c r="C7" s="61">
        <v>-22950615</v>
      </c>
      <c r="D7" s="61">
        <v>-30702465</v>
      </c>
      <c r="E7" s="1"/>
      <c r="F7" s="1"/>
      <c r="G7" s="78"/>
      <c r="H7" s="1"/>
      <c r="I7" s="1"/>
    </row>
    <row r="8" spans="1:9" ht="5.25" customHeight="1">
      <c r="A8" s="15"/>
      <c r="B8" s="8"/>
      <c r="C8" s="62"/>
      <c r="D8" s="62"/>
      <c r="E8" s="1"/>
      <c r="F8" s="1"/>
      <c r="G8" s="1"/>
      <c r="H8" s="1"/>
      <c r="I8" s="1"/>
    </row>
    <row r="9" spans="1:9" ht="3.75" customHeight="1">
      <c r="A9" s="14"/>
      <c r="B9" s="9"/>
      <c r="C9" s="63"/>
      <c r="D9" s="63"/>
      <c r="E9" s="1"/>
      <c r="F9" s="1"/>
      <c r="G9" s="1"/>
      <c r="H9" s="1"/>
      <c r="I9" s="1"/>
    </row>
    <row r="10" spans="1:9" ht="16.5" customHeight="1">
      <c r="A10" s="16" t="s">
        <v>44</v>
      </c>
      <c r="B10" s="9"/>
      <c r="C10" s="64">
        <f>C6+C7</f>
        <v>5488658</v>
      </c>
      <c r="D10" s="64">
        <f>D6+D7</f>
        <v>6046009</v>
      </c>
      <c r="E10" s="1"/>
      <c r="F10" s="1"/>
      <c r="G10" s="1"/>
      <c r="H10" s="1"/>
      <c r="I10" s="1"/>
    </row>
    <row r="11" spans="1:9" ht="4.5" customHeight="1">
      <c r="A11" s="15"/>
      <c r="B11" s="8"/>
      <c r="C11" s="62"/>
      <c r="D11" s="62"/>
      <c r="E11" s="1"/>
      <c r="F11" s="1"/>
      <c r="G11" s="1"/>
      <c r="H11" s="1"/>
      <c r="I11" s="1"/>
    </row>
    <row r="12" spans="1:9" ht="6" customHeight="1">
      <c r="A12" s="14"/>
      <c r="B12" s="9"/>
      <c r="C12" s="63"/>
      <c r="D12" s="63"/>
      <c r="E12" s="1"/>
      <c r="F12" s="1"/>
      <c r="G12" s="1"/>
      <c r="H12" s="1"/>
      <c r="I12" s="1"/>
    </row>
    <row r="13" spans="1:9" ht="15.75" customHeight="1">
      <c r="A13" s="14" t="s">
        <v>45</v>
      </c>
      <c r="B13" s="7">
        <v>7</v>
      </c>
      <c r="C13" s="61">
        <v>-825088</v>
      </c>
      <c r="D13" s="61">
        <v>-2376882</v>
      </c>
      <c r="E13" s="1"/>
      <c r="F13" s="1"/>
      <c r="G13" s="1"/>
      <c r="H13" s="1"/>
      <c r="I13" s="1"/>
    </row>
    <row r="14" spans="1:9" ht="16.5" customHeight="1">
      <c r="A14" s="14" t="s">
        <v>46</v>
      </c>
      <c r="B14" s="7">
        <v>8</v>
      </c>
      <c r="C14" s="61">
        <v>-1083762</v>
      </c>
      <c r="D14" s="61">
        <v>-939401</v>
      </c>
      <c r="E14" s="1"/>
      <c r="F14" s="1"/>
      <c r="G14" s="1"/>
      <c r="H14" s="1"/>
      <c r="I14" s="1"/>
    </row>
    <row r="15" spans="1:9" ht="17.25" customHeight="1">
      <c r="A15" s="14" t="s">
        <v>47</v>
      </c>
      <c r="B15" s="7"/>
      <c r="C15" s="61">
        <v>114351</v>
      </c>
      <c r="D15" s="61">
        <v>37872</v>
      </c>
      <c r="E15" s="1"/>
      <c r="F15" s="1"/>
      <c r="G15" s="1"/>
      <c r="H15" s="1"/>
      <c r="I15" s="1"/>
    </row>
    <row r="16" spans="1:9" ht="39.75" hidden="1" customHeight="1">
      <c r="A16" s="14" t="s">
        <v>48</v>
      </c>
      <c r="B16" s="7"/>
      <c r="C16" s="61">
        <v>0</v>
      </c>
      <c r="D16" s="61">
        <v>0</v>
      </c>
      <c r="E16" s="1"/>
      <c r="F16" s="1"/>
      <c r="G16" s="1"/>
      <c r="H16" s="1"/>
      <c r="I16" s="1"/>
    </row>
    <row r="17" spans="1:9">
      <c r="A17" s="14" t="s">
        <v>85</v>
      </c>
      <c r="B17" s="7">
        <v>10</v>
      </c>
      <c r="C17" s="61">
        <v>-395396</v>
      </c>
      <c r="D17" s="61">
        <v>-75048</v>
      </c>
      <c r="E17" s="1"/>
      <c r="F17" s="1"/>
      <c r="G17" s="1"/>
      <c r="H17" s="1"/>
      <c r="I17" s="1"/>
    </row>
    <row r="18" spans="1:9" ht="4.5" customHeight="1">
      <c r="A18" s="15"/>
      <c r="B18" s="8"/>
      <c r="C18" s="62"/>
      <c r="D18" s="62"/>
      <c r="E18" s="1"/>
      <c r="F18" s="1"/>
      <c r="G18" s="1"/>
      <c r="H18" s="1"/>
      <c r="I18" s="1"/>
    </row>
    <row r="19" spans="1:9" ht="5.25" customHeight="1">
      <c r="A19" s="14"/>
      <c r="B19" s="9"/>
      <c r="C19" s="63"/>
      <c r="D19" s="63"/>
      <c r="E19" s="1"/>
      <c r="F19" s="1"/>
      <c r="G19" s="1"/>
      <c r="H19" s="1"/>
      <c r="I19" s="1"/>
    </row>
    <row r="20" spans="1:9" ht="16.5" customHeight="1">
      <c r="A20" s="16" t="s">
        <v>49</v>
      </c>
      <c r="B20" s="9"/>
      <c r="C20" s="64">
        <f>C10+C13+C14+C15+C17</f>
        <v>3298763</v>
      </c>
      <c r="D20" s="64">
        <f>D10+D13+D14+D15+D17</f>
        <v>2692550</v>
      </c>
      <c r="E20" s="1"/>
      <c r="F20" s="1"/>
      <c r="G20" s="1"/>
      <c r="H20" s="1"/>
      <c r="I20" s="1"/>
    </row>
    <row r="21" spans="1:9" ht="2.25" customHeight="1">
      <c r="A21" s="15"/>
      <c r="B21" s="8"/>
      <c r="C21" s="62"/>
      <c r="D21" s="62"/>
      <c r="E21" s="1"/>
      <c r="F21" s="1"/>
      <c r="G21" s="1"/>
      <c r="H21" s="1"/>
      <c r="I21" s="1"/>
    </row>
    <row r="22" spans="1:9" ht="15.75" customHeight="1">
      <c r="A22" s="14" t="s">
        <v>50</v>
      </c>
      <c r="B22" s="7">
        <v>9</v>
      </c>
      <c r="C22" s="61">
        <v>4690</v>
      </c>
      <c r="D22" s="61">
        <v>5436</v>
      </c>
      <c r="E22" s="1"/>
      <c r="F22" s="1"/>
      <c r="G22" s="1"/>
      <c r="H22" s="1"/>
      <c r="I22" s="1"/>
    </row>
    <row r="23" spans="1:9" ht="16.5" customHeight="1">
      <c r="A23" s="14" t="s">
        <v>51</v>
      </c>
      <c r="B23" s="7">
        <v>9</v>
      </c>
      <c r="C23" s="61">
        <v>-1196498</v>
      </c>
      <c r="D23" s="61">
        <v>-266112</v>
      </c>
      <c r="E23" s="1"/>
      <c r="F23" s="1"/>
      <c r="G23" s="1"/>
      <c r="H23" s="1"/>
      <c r="I23" s="1"/>
    </row>
    <row r="24" spans="1:9" ht="3.75" customHeight="1">
      <c r="A24" s="15"/>
      <c r="B24" s="8"/>
      <c r="C24" s="62"/>
      <c r="D24" s="62"/>
      <c r="E24" s="1"/>
      <c r="F24" s="1"/>
      <c r="G24" s="1"/>
      <c r="H24" s="1"/>
      <c r="I24" s="1"/>
    </row>
    <row r="25" spans="1:9" ht="4.5" customHeight="1">
      <c r="A25" s="14"/>
      <c r="B25" s="9"/>
      <c r="C25" s="63"/>
      <c r="D25" s="63"/>
      <c r="E25" s="1"/>
      <c r="F25" s="1"/>
      <c r="G25" s="1"/>
      <c r="H25" s="1"/>
      <c r="I25" s="1"/>
    </row>
    <row r="26" spans="1:9" ht="15" customHeight="1">
      <c r="A26" s="16" t="s">
        <v>52</v>
      </c>
      <c r="B26" s="9"/>
      <c r="C26" s="64">
        <f>C20+C22+C23</f>
        <v>2106955</v>
      </c>
      <c r="D26" s="64">
        <f>D20+D22+D23</f>
        <v>2431874</v>
      </c>
      <c r="E26" s="1"/>
      <c r="F26" s="1"/>
      <c r="G26" s="78"/>
      <c r="H26" s="1"/>
      <c r="I26" s="1"/>
    </row>
    <row r="27" spans="1:9" ht="5.25" customHeight="1">
      <c r="A27" s="14"/>
      <c r="B27" s="9"/>
      <c r="C27" s="63"/>
      <c r="D27" s="63"/>
      <c r="E27" s="1"/>
      <c r="F27" s="1"/>
      <c r="G27" s="1"/>
      <c r="H27" s="1"/>
      <c r="I27" s="1"/>
    </row>
    <row r="28" spans="1:9" ht="14.25" customHeight="1">
      <c r="A28" s="14" t="s">
        <v>53</v>
      </c>
      <c r="B28" s="7">
        <v>11</v>
      </c>
      <c r="C28" s="61">
        <v>-248052</v>
      </c>
      <c r="D28" s="61">
        <v>-91003</v>
      </c>
      <c r="E28" s="1"/>
      <c r="F28" s="1"/>
      <c r="G28" s="78"/>
      <c r="H28" s="1"/>
      <c r="I28" s="1"/>
    </row>
    <row r="29" spans="1:9" ht="3" customHeight="1">
      <c r="A29" s="15"/>
      <c r="B29" s="8"/>
      <c r="C29" s="62"/>
      <c r="D29" s="62"/>
      <c r="E29" s="1"/>
      <c r="F29" s="1"/>
      <c r="G29" s="1"/>
      <c r="H29" s="1"/>
      <c r="I29" s="1"/>
    </row>
    <row r="30" spans="1:9" ht="6" customHeight="1">
      <c r="A30" s="14"/>
      <c r="B30" s="9"/>
      <c r="C30" s="63"/>
      <c r="D30" s="63"/>
      <c r="E30" s="1"/>
      <c r="F30" s="1"/>
      <c r="G30" s="1"/>
      <c r="H30" s="1"/>
      <c r="I30" s="1"/>
    </row>
    <row r="31" spans="1:9" ht="12" customHeight="1">
      <c r="A31" s="16" t="s">
        <v>54</v>
      </c>
      <c r="B31" s="9"/>
      <c r="C31" s="64">
        <f>C26+C28</f>
        <v>1858903</v>
      </c>
      <c r="D31" s="64">
        <f>D26+D28</f>
        <v>2340871</v>
      </c>
      <c r="E31" s="1"/>
      <c r="F31" s="1"/>
      <c r="G31" s="61"/>
      <c r="H31" s="78"/>
      <c r="I31" s="1"/>
    </row>
    <row r="32" spans="1:9" ht="3.75" customHeight="1">
      <c r="A32" s="14"/>
      <c r="B32" s="9"/>
      <c r="C32" s="63"/>
      <c r="D32" s="63"/>
      <c r="E32" s="1"/>
      <c r="F32" s="1"/>
      <c r="G32" s="1"/>
      <c r="H32" s="1"/>
      <c r="I32" s="1"/>
    </row>
    <row r="33" spans="1:9" ht="26.25" customHeight="1">
      <c r="A33" s="17" t="s">
        <v>55</v>
      </c>
      <c r="B33" s="18"/>
      <c r="C33" s="65">
        <f>C31</f>
        <v>1858903</v>
      </c>
      <c r="D33" s="65">
        <f>D31</f>
        <v>2340871</v>
      </c>
      <c r="E33" s="1"/>
      <c r="F33" s="1"/>
      <c r="G33" s="1"/>
      <c r="H33" s="1"/>
      <c r="I33" s="1"/>
    </row>
    <row r="34" spans="1:9" ht="27" customHeight="1">
      <c r="A34" s="16" t="s">
        <v>56</v>
      </c>
      <c r="B34" s="9"/>
      <c r="C34" s="63"/>
      <c r="D34" s="63"/>
      <c r="E34" s="1"/>
      <c r="F34" s="1"/>
      <c r="G34" s="1"/>
      <c r="H34" s="1"/>
      <c r="I34" s="1"/>
    </row>
    <row r="35" spans="1:9" ht="18" customHeight="1">
      <c r="A35" s="14" t="s">
        <v>57</v>
      </c>
      <c r="B35" s="9"/>
      <c r="C35" s="66">
        <f>C33+C36</f>
        <v>1858903</v>
      </c>
      <c r="D35" s="66">
        <f>D33+D36</f>
        <v>2340871</v>
      </c>
      <c r="E35" s="1"/>
      <c r="F35" s="1"/>
      <c r="G35" s="1"/>
      <c r="H35" s="1"/>
      <c r="I35" s="1"/>
    </row>
    <row r="36" spans="1:9" ht="15.75" customHeight="1">
      <c r="A36" s="15" t="s">
        <v>58</v>
      </c>
      <c r="B36" s="8"/>
      <c r="C36" s="82">
        <v>0</v>
      </c>
      <c r="D36" s="82"/>
      <c r="E36" s="1"/>
      <c r="F36" s="1"/>
      <c r="G36" s="1"/>
      <c r="H36" s="1"/>
      <c r="I36" s="1"/>
    </row>
    <row r="37" spans="1:9" ht="20.25" customHeight="1">
      <c r="A37" s="19"/>
      <c r="B37" s="1"/>
      <c r="C37" s="67"/>
      <c r="D37" s="67"/>
      <c r="E37" s="1"/>
      <c r="F37" s="1"/>
      <c r="G37" s="1"/>
      <c r="H37" s="1"/>
      <c r="I37" s="1"/>
    </row>
    <row r="38" spans="1:9">
      <c r="A38" s="31" t="s">
        <v>78</v>
      </c>
      <c r="B38" s="1"/>
      <c r="C38" s="81" t="s">
        <v>79</v>
      </c>
      <c r="D38" s="67"/>
      <c r="E38" s="1"/>
      <c r="F38" s="1"/>
      <c r="G38" s="1"/>
      <c r="H38" s="1"/>
      <c r="I38" s="1"/>
    </row>
    <row r="39" spans="1:9">
      <c r="A39" s="31" t="s">
        <v>80</v>
      </c>
      <c r="B39" s="1"/>
      <c r="C39" s="81" t="s">
        <v>81</v>
      </c>
      <c r="D39" s="67"/>
      <c r="E39" s="1"/>
      <c r="F39" s="1"/>
      <c r="G39" s="1"/>
      <c r="H39" s="1"/>
      <c r="I39" s="1"/>
    </row>
    <row r="40" spans="1:9">
      <c r="A40" s="1"/>
      <c r="B40" s="1"/>
      <c r="C40" s="67"/>
      <c r="D40" s="83"/>
      <c r="E40" s="1"/>
      <c r="F40" s="1"/>
      <c r="G40" s="1"/>
      <c r="H40" s="1"/>
      <c r="I40" s="1"/>
    </row>
    <row r="41" spans="1:9">
      <c r="A41" s="1"/>
      <c r="B41" s="1"/>
      <c r="C41" s="67"/>
      <c r="D41" s="67"/>
      <c r="E41" s="1"/>
      <c r="F41" s="1"/>
      <c r="G41" s="1"/>
      <c r="H41" s="1"/>
      <c r="I41" s="1"/>
    </row>
    <row r="42" spans="1:9">
      <c r="A42" s="1"/>
      <c r="B42" s="1"/>
      <c r="C42" s="67"/>
      <c r="D42" s="67"/>
      <c r="E42" s="1"/>
      <c r="F42" s="1"/>
      <c r="G42" s="1"/>
      <c r="H42" s="1"/>
      <c r="I42" s="1"/>
    </row>
    <row r="43" spans="1:9">
      <c r="A43" s="1"/>
      <c r="B43" s="1"/>
      <c r="C43" s="67"/>
      <c r="D43" s="67"/>
      <c r="E43" s="1"/>
      <c r="F43" s="1"/>
      <c r="G43" s="1"/>
      <c r="H43" s="1"/>
      <c r="I43" s="1"/>
    </row>
    <row r="44" spans="1:9">
      <c r="A44" s="1"/>
      <c r="B44" s="1"/>
      <c r="C44" s="67"/>
      <c r="D44" s="67"/>
      <c r="E44" s="1"/>
      <c r="F44" s="1"/>
      <c r="G44" s="1"/>
      <c r="H44" s="1"/>
      <c r="I44" s="1"/>
    </row>
    <row r="45" spans="1:9">
      <c r="A45" s="1"/>
      <c r="B45" s="1"/>
      <c r="C45" s="67"/>
      <c r="D45" s="67"/>
      <c r="E45" s="1"/>
      <c r="F45" s="1"/>
      <c r="G45" s="1"/>
      <c r="H45" s="1"/>
      <c r="I45" s="1"/>
    </row>
    <row r="46" spans="1:9">
      <c r="A46" s="1"/>
      <c r="B46" s="1"/>
      <c r="C46" s="67"/>
      <c r="D46" s="67"/>
      <c r="E46" s="1"/>
      <c r="F46" s="1"/>
      <c r="G46" s="1"/>
      <c r="H46" s="1"/>
      <c r="I46" s="1"/>
    </row>
    <row r="47" spans="1:9">
      <c r="A47" s="1"/>
      <c r="B47" s="1"/>
      <c r="C47" s="67"/>
      <c r="D47" s="67"/>
      <c r="E47" s="1"/>
      <c r="F47" s="1"/>
      <c r="G47" s="1"/>
      <c r="H47" s="1"/>
      <c r="I47" s="1"/>
    </row>
    <row r="48" spans="1:9">
      <c r="A48" s="1"/>
      <c r="B48" s="1"/>
      <c r="C48" s="67"/>
      <c r="D48" s="67"/>
      <c r="E48" s="1"/>
      <c r="F48" s="1"/>
      <c r="G48" s="1"/>
      <c r="H48" s="1"/>
      <c r="I48" s="1"/>
    </row>
    <row r="49" spans="1:9">
      <c r="A49" s="1"/>
      <c r="B49" s="1"/>
      <c r="C49" s="67"/>
      <c r="D49" s="67"/>
      <c r="E49" s="1"/>
      <c r="F49" s="1"/>
      <c r="G49" s="1"/>
      <c r="H49" s="1"/>
      <c r="I49" s="1"/>
    </row>
    <row r="50" spans="1:9">
      <c r="A50" s="1"/>
      <c r="B50" s="1"/>
      <c r="C50" s="67"/>
      <c r="D50" s="67"/>
      <c r="E50" s="1"/>
      <c r="F50" s="1"/>
      <c r="G50" s="1"/>
      <c r="H50" s="1"/>
      <c r="I50" s="1"/>
    </row>
    <row r="51" spans="1:9">
      <c r="A51" s="1"/>
      <c r="B51" s="1"/>
      <c r="C51" s="67"/>
      <c r="D51" s="67"/>
      <c r="E51" s="1"/>
      <c r="F51" s="1"/>
      <c r="G51" s="1"/>
      <c r="H51" s="1"/>
      <c r="I51" s="1"/>
    </row>
    <row r="52" spans="1:9">
      <c r="A52" s="1"/>
      <c r="B52" s="1"/>
      <c r="C52" s="67"/>
      <c r="D52" s="67"/>
      <c r="E52" s="1"/>
      <c r="F52" s="1"/>
      <c r="G52" s="1"/>
      <c r="H52" s="1"/>
      <c r="I52" s="1"/>
    </row>
    <row r="53" spans="1:9">
      <c r="A53" s="1"/>
      <c r="B53" s="1"/>
      <c r="C53" s="67"/>
      <c r="D53" s="67"/>
      <c r="E53" s="1"/>
      <c r="F53" s="1"/>
      <c r="G53" s="1"/>
      <c r="H53" s="1"/>
      <c r="I53" s="1"/>
    </row>
    <row r="54" spans="1:9">
      <c r="A54" s="1"/>
      <c r="B54" s="1"/>
      <c r="C54" s="67"/>
      <c r="D54" s="67"/>
      <c r="E54" s="1"/>
      <c r="F54" s="1"/>
      <c r="G54" s="1"/>
      <c r="H54" s="1"/>
      <c r="I54" s="1"/>
    </row>
    <row r="55" spans="1:9">
      <c r="A55" s="1"/>
      <c r="B55" s="1"/>
      <c r="C55" s="67"/>
      <c r="D55" s="67"/>
      <c r="E55" s="1"/>
      <c r="F55" s="1"/>
      <c r="G55" s="1"/>
      <c r="H55" s="1"/>
      <c r="I55" s="1"/>
    </row>
    <row r="56" spans="1:9">
      <c r="A56" s="1"/>
      <c r="B56" s="1"/>
      <c r="C56" s="67"/>
      <c r="D56" s="67"/>
      <c r="E56" s="1"/>
      <c r="F56" s="1"/>
      <c r="G56" s="1"/>
      <c r="H56" s="1"/>
      <c r="I56" s="1"/>
    </row>
    <row r="57" spans="1:9">
      <c r="A57" s="1"/>
      <c r="B57" s="1"/>
      <c r="C57" s="67"/>
      <c r="D57" s="67"/>
      <c r="E57" s="1"/>
      <c r="F57" s="1"/>
      <c r="G57" s="1"/>
      <c r="H57" s="1"/>
      <c r="I57" s="1"/>
    </row>
    <row r="58" spans="1:9">
      <c r="A58" s="1"/>
      <c r="B58" s="1"/>
      <c r="C58" s="67"/>
      <c r="D58" s="67"/>
      <c r="E58" s="1"/>
      <c r="F58" s="1"/>
      <c r="G58" s="1"/>
      <c r="H58" s="1"/>
      <c r="I58" s="1"/>
    </row>
    <row r="59" spans="1:9">
      <c r="A59" s="1"/>
      <c r="B59" s="1"/>
      <c r="C59" s="67"/>
      <c r="D59" s="67"/>
      <c r="E59" s="1"/>
      <c r="F59" s="1"/>
      <c r="G59" s="1"/>
      <c r="H59" s="1"/>
      <c r="I59" s="1"/>
    </row>
    <row r="60" spans="1:9">
      <c r="A60" s="1"/>
      <c r="B60" s="1"/>
      <c r="C60" s="67"/>
      <c r="D60" s="67"/>
      <c r="E60" s="1"/>
      <c r="F60" s="1"/>
      <c r="G60" s="1"/>
      <c r="H60" s="1"/>
      <c r="I60" s="1"/>
    </row>
    <row r="61" spans="1:9">
      <c r="A61" s="1"/>
      <c r="B61" s="1"/>
      <c r="C61" s="67"/>
      <c r="D61" s="67"/>
      <c r="E61" s="1"/>
      <c r="F61" s="1"/>
      <c r="G61" s="1"/>
      <c r="H61" s="1"/>
      <c r="I61" s="1"/>
    </row>
    <row r="62" spans="1:9">
      <c r="A62" s="1"/>
      <c r="B62" s="1"/>
      <c r="C62" s="67"/>
      <c r="D62" s="67"/>
      <c r="E62" s="1"/>
      <c r="F62" s="1"/>
      <c r="G62" s="1"/>
      <c r="H62" s="1"/>
      <c r="I62" s="1"/>
    </row>
    <row r="63" spans="1:9">
      <c r="A63" s="1"/>
      <c r="B63" s="1"/>
      <c r="C63" s="67"/>
      <c r="D63" s="67"/>
      <c r="E63" s="1"/>
      <c r="F63" s="1"/>
      <c r="G63" s="1"/>
      <c r="H63" s="1"/>
      <c r="I63" s="1"/>
    </row>
    <row r="64" spans="1:9">
      <c r="A64" s="1"/>
      <c r="B64" s="1"/>
      <c r="C64" s="67"/>
      <c r="D64" s="67"/>
      <c r="E64" s="1"/>
      <c r="F64" s="1"/>
      <c r="G64" s="1"/>
      <c r="H64" s="1"/>
      <c r="I64" s="1"/>
    </row>
    <row r="65" spans="1:9">
      <c r="A65" s="1"/>
      <c r="B65" s="1"/>
      <c r="C65" s="67"/>
      <c r="D65" s="67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2"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1"/>
  <sheetViews>
    <sheetView topLeftCell="A20" zoomScaleNormal="100" workbookViewId="0">
      <selection activeCell="C31" sqref="C31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7" max="7" width="11.28515625" bestFit="1" customWidth="1"/>
    <col min="8" max="8" width="18.140625" customWidth="1"/>
  </cols>
  <sheetData>
    <row r="1" spans="1:13">
      <c r="A1" s="1"/>
      <c r="B1" s="2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13">
      <c r="A3" s="3" t="s">
        <v>59</v>
      </c>
      <c r="B3" s="4"/>
      <c r="C3" s="4"/>
      <c r="D3" s="4"/>
      <c r="E3" s="1"/>
      <c r="F3" s="1"/>
      <c r="G3" s="1"/>
      <c r="H3" s="1"/>
      <c r="I3" s="1"/>
    </row>
    <row r="4" spans="1:13">
      <c r="A4" s="5"/>
      <c r="B4" s="2"/>
      <c r="C4" s="2"/>
      <c r="D4" s="2"/>
      <c r="E4" s="1"/>
      <c r="F4" s="1"/>
      <c r="G4" s="1"/>
      <c r="H4" s="1"/>
      <c r="I4" s="1"/>
    </row>
    <row r="5" spans="1:13" ht="13.5" customHeight="1">
      <c r="A5" s="88" t="s">
        <v>93</v>
      </c>
      <c r="B5" s="89"/>
      <c r="C5" s="89"/>
      <c r="D5" s="89"/>
      <c r="E5" s="1"/>
      <c r="F5" s="1"/>
      <c r="G5" s="1"/>
      <c r="H5" s="1"/>
      <c r="I5" s="1"/>
      <c r="J5" s="1"/>
      <c r="K5" s="1"/>
      <c r="L5" s="1"/>
      <c r="M5" s="1"/>
    </row>
    <row r="6" spans="1:13">
      <c r="A6" s="90" t="s">
        <v>89</v>
      </c>
      <c r="B6" s="91"/>
      <c r="C6" s="91"/>
      <c r="D6" s="91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32" t="s">
        <v>3</v>
      </c>
      <c r="C7" s="60" t="s">
        <v>86</v>
      </c>
      <c r="D7" s="60" t="s">
        <v>87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0" t="s">
        <v>60</v>
      </c>
      <c r="B8" s="2"/>
      <c r="C8" s="67"/>
      <c r="D8" s="67"/>
      <c r="E8" s="1"/>
      <c r="F8" s="1"/>
      <c r="G8" s="1"/>
      <c r="H8" s="1"/>
      <c r="I8" s="1"/>
      <c r="J8" s="1"/>
      <c r="K8" s="1"/>
      <c r="L8" s="1"/>
      <c r="M8" s="1"/>
    </row>
    <row r="9" spans="1:13">
      <c r="A9" s="21"/>
      <c r="B9" s="22"/>
      <c r="C9" s="68"/>
      <c r="D9" s="68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23" t="s">
        <v>61</v>
      </c>
      <c r="B10" s="22"/>
      <c r="C10" s="69">
        <v>27243650</v>
      </c>
      <c r="D10" s="69">
        <v>36133645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24" t="s">
        <v>36</v>
      </c>
      <c r="B11" s="22"/>
      <c r="C11" s="69">
        <v>0</v>
      </c>
      <c r="D11" s="69">
        <v>665113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24" t="s">
        <v>62</v>
      </c>
      <c r="B12" s="33"/>
      <c r="C12" s="69">
        <v>646592</v>
      </c>
      <c r="D12" s="69">
        <v>525186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24" t="s">
        <v>63</v>
      </c>
      <c r="B13" s="33"/>
      <c r="C13" s="69">
        <v>-22255940</v>
      </c>
      <c r="D13" s="69">
        <v>-34991656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24" t="s">
        <v>82</v>
      </c>
      <c r="B14" s="33"/>
      <c r="C14" s="69">
        <v>-1403075</v>
      </c>
      <c r="D14" s="69">
        <v>-1481799</v>
      </c>
      <c r="E14" s="1"/>
      <c r="F14" s="1"/>
      <c r="G14" s="1"/>
      <c r="H14" s="25"/>
      <c r="I14" s="1"/>
      <c r="J14" s="1"/>
      <c r="K14" s="1"/>
      <c r="L14" s="1"/>
      <c r="M14" s="1"/>
    </row>
    <row r="15" spans="1:13" ht="20.25" customHeight="1">
      <c r="A15" s="24" t="s">
        <v>83</v>
      </c>
      <c r="B15" s="33"/>
      <c r="C15" s="69">
        <v>-846906</v>
      </c>
      <c r="D15" s="69">
        <v>-532669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24" t="s">
        <v>64</v>
      </c>
      <c r="B16" s="33"/>
      <c r="C16" s="69">
        <v>-1912694</v>
      </c>
      <c r="D16" s="69">
        <v>-1190557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24" t="s">
        <v>67</v>
      </c>
      <c r="B17" s="33"/>
      <c r="C17" s="69">
        <v>670711</v>
      </c>
      <c r="D17" s="69">
        <v>82651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26" t="s">
        <v>65</v>
      </c>
      <c r="B18" s="34"/>
      <c r="C18" s="70">
        <f>SUM(C10:C17)</f>
        <v>2142338</v>
      </c>
      <c r="D18" s="70">
        <f>SUM(D10:D17)</f>
        <v>-790086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27"/>
      <c r="B19" s="35"/>
      <c r="C19" s="71"/>
      <c r="D19" s="7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28" t="s">
        <v>66</v>
      </c>
      <c r="B20" s="22"/>
      <c r="C20" s="68"/>
      <c r="D20" s="69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24" t="s">
        <v>62</v>
      </c>
      <c r="B21" s="22"/>
      <c r="C21" s="69">
        <v>0</v>
      </c>
      <c r="D21" s="69">
        <v>0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24" t="s">
        <v>84</v>
      </c>
      <c r="B22" s="33"/>
      <c r="C22" s="69">
        <v>-490180</v>
      </c>
      <c r="D22" s="69">
        <v>-2537095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24" t="s">
        <v>67</v>
      </c>
      <c r="B23" s="33"/>
      <c r="C23" s="69">
        <v>0</v>
      </c>
      <c r="D23" s="69">
        <v>-301620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26" t="s">
        <v>68</v>
      </c>
      <c r="B24" s="34"/>
      <c r="C24" s="72">
        <f>SUM(C21:C23)</f>
        <v>-490180</v>
      </c>
      <c r="D24" s="72">
        <f>SUM(D21:D23)</f>
        <v>-2838715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28" t="s">
        <v>69</v>
      </c>
      <c r="B25" s="22"/>
      <c r="C25" s="68"/>
      <c r="D25" s="68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24" t="s">
        <v>70</v>
      </c>
      <c r="B26" s="22"/>
      <c r="C26" s="69">
        <v>6550000</v>
      </c>
      <c r="D26" s="69">
        <v>21038265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24" t="s">
        <v>71</v>
      </c>
      <c r="B27" s="22"/>
      <c r="C27" s="69">
        <v>-13880649</v>
      </c>
      <c r="D27" s="69">
        <v>-13362140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26" t="s">
        <v>72</v>
      </c>
      <c r="B28" s="36"/>
      <c r="C28" s="72">
        <f>SUM(C25:C27)</f>
        <v>-7330649</v>
      </c>
      <c r="D28" s="72">
        <f>SUM(D25:D27)</f>
        <v>7676125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26" t="s">
        <v>73</v>
      </c>
      <c r="B29" s="34"/>
      <c r="C29" s="70">
        <f>C18+C24+C28</f>
        <v>-5678491</v>
      </c>
      <c r="D29" s="70">
        <f>D18+D24+D28</f>
        <v>4047324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26" t="s">
        <v>74</v>
      </c>
      <c r="B30" s="34"/>
      <c r="C30" s="73">
        <f>FP!D30</f>
        <v>7503775</v>
      </c>
      <c r="D30" s="73">
        <v>2642629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26" t="s">
        <v>75</v>
      </c>
      <c r="B31" s="36"/>
      <c r="C31" s="72">
        <f>C30+C29</f>
        <v>1825284</v>
      </c>
      <c r="D31" s="72">
        <f>D30+D29</f>
        <v>6689953</v>
      </c>
      <c r="E31" s="1"/>
      <c r="F31" s="1"/>
      <c r="G31" s="51"/>
      <c r="H31" s="1"/>
      <c r="I31" s="1"/>
      <c r="J31" s="1"/>
      <c r="K31" s="1"/>
      <c r="L31" s="1"/>
      <c r="M31" s="1"/>
    </row>
    <row r="32" spans="1:13">
      <c r="A32" s="29"/>
      <c r="B32" s="22"/>
      <c r="C32" s="73"/>
      <c r="D32" s="68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30" t="s">
        <v>76</v>
      </c>
      <c r="B33" s="37"/>
      <c r="C33" s="79">
        <v>4888081</v>
      </c>
      <c r="D33" s="79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2"/>
      <c r="C34" s="80"/>
      <c r="D34" s="80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31" t="s">
        <v>78</v>
      </c>
      <c r="B35" s="2"/>
      <c r="C35" s="81" t="s">
        <v>79</v>
      </c>
      <c r="D35" s="80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31" t="s">
        <v>80</v>
      </c>
      <c r="B36" s="2"/>
      <c r="C36" s="81" t="s">
        <v>81</v>
      </c>
      <c r="D36" s="67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2"/>
      <c r="C37" s="67"/>
      <c r="D37" s="80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2"/>
      <c r="C38" s="80"/>
      <c r="D38" s="67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2"/>
      <c r="C39" s="80"/>
      <c r="D39" s="67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2"/>
      <c r="C40" s="12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2"/>
      <c r="C42" s="12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31"/>
  <sheetViews>
    <sheetView tabSelected="1" topLeftCell="A6" zoomScaleNormal="100" workbookViewId="0">
      <selection activeCell="A20" sqref="A20"/>
    </sheetView>
  </sheetViews>
  <sheetFormatPr defaultRowHeight="15"/>
  <cols>
    <col min="1" max="1" width="59.42578125" style="77" customWidth="1"/>
    <col min="2" max="2" width="12.140625" style="77" customWidth="1"/>
    <col min="3" max="3" width="16.85546875" style="77" customWidth="1"/>
    <col min="4" max="4" width="14.85546875" style="77" customWidth="1"/>
    <col min="5" max="5" width="15.7109375" style="77" customWidth="1"/>
    <col min="6" max="6" width="11.5703125" style="77" bestFit="1" customWidth="1"/>
    <col min="7" max="16384" width="9.140625" style="77"/>
  </cols>
  <sheetData>
    <row r="1" spans="1:30" ht="15.75">
      <c r="A1" s="76" t="s">
        <v>0</v>
      </c>
      <c r="B1" s="117"/>
      <c r="C1" s="117"/>
      <c r="D1" s="117"/>
      <c r="E1" s="117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5.75">
      <c r="A2" s="118"/>
      <c r="B2" s="117"/>
      <c r="C2" s="117"/>
      <c r="D2" s="117"/>
      <c r="E2" s="117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ht="15.75">
      <c r="A3" s="116" t="s">
        <v>105</v>
      </c>
      <c r="B3" s="115"/>
      <c r="C3" s="115"/>
      <c r="D3" s="115"/>
      <c r="E3" s="115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15.75">
      <c r="A4" s="116" t="s">
        <v>104</v>
      </c>
      <c r="B4" s="115"/>
      <c r="C4" s="115"/>
      <c r="D4" s="115"/>
      <c r="E4" s="115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0" ht="15.75">
      <c r="A5" s="114"/>
      <c r="B5" s="114"/>
      <c r="C5" s="114"/>
      <c r="D5" s="114"/>
      <c r="E5" s="11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0" ht="23.25">
      <c r="A6" s="113" t="s">
        <v>2</v>
      </c>
      <c r="B6" s="112" t="s">
        <v>103</v>
      </c>
      <c r="C6" s="112" t="s">
        <v>24</v>
      </c>
      <c r="D6" s="112" t="s">
        <v>26</v>
      </c>
      <c r="E6" s="112" t="s">
        <v>27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5.75">
      <c r="A7" s="109" t="s">
        <v>102</v>
      </c>
      <c r="B7" s="101"/>
      <c r="C7" s="101"/>
      <c r="D7" s="101"/>
      <c r="E7" s="101">
        <f>B7+C7+D7</f>
        <v>0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ht="4.5" customHeight="1">
      <c r="A8" s="111"/>
      <c r="B8" s="110"/>
      <c r="C8" s="110"/>
      <c r="D8" s="110"/>
      <c r="E8" s="110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0" ht="6.75" customHeight="1">
      <c r="A9" s="107"/>
      <c r="B9" s="106"/>
      <c r="C9" s="106"/>
      <c r="D9" s="106"/>
      <c r="E9" s="106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5" customHeight="1">
      <c r="A10" s="102" t="s">
        <v>101</v>
      </c>
      <c r="B10" s="101">
        <v>685499</v>
      </c>
      <c r="C10" s="101">
        <v>10127088</v>
      </c>
      <c r="D10" s="101">
        <v>274147</v>
      </c>
      <c r="E10" s="101">
        <v>11086734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5.75">
      <c r="A11" s="102" t="s">
        <v>97</v>
      </c>
      <c r="B11" s="101"/>
      <c r="C11" s="101">
        <v>1553834</v>
      </c>
      <c r="D11" s="101"/>
      <c r="E11" s="101">
        <f>B11+C11+D11</f>
        <v>1553834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5.75">
      <c r="A12" s="109"/>
      <c r="B12" s="108"/>
      <c r="C12" s="101"/>
      <c r="D12" s="101"/>
      <c r="E12" s="101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5.75">
      <c r="A13" s="109" t="s">
        <v>100</v>
      </c>
      <c r="B13" s="108">
        <f>SUM(B7:B11)</f>
        <v>685499</v>
      </c>
      <c r="C13" s="108">
        <f>SUM(C7:C11)</f>
        <v>11680922</v>
      </c>
      <c r="D13" s="108">
        <f>SUM(D7:D11)</f>
        <v>274147</v>
      </c>
      <c r="E13" s="108">
        <f>SUM(E7:E11)</f>
        <v>12640568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1.25" customHeight="1">
      <c r="A14" s="107"/>
      <c r="B14" s="106"/>
      <c r="C14" s="106"/>
      <c r="D14" s="106"/>
      <c r="E14" s="106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21.75" customHeight="1">
      <c r="A15" s="105" t="s">
        <v>99</v>
      </c>
      <c r="B15" s="104">
        <v>685499</v>
      </c>
      <c r="C15" s="104">
        <f>FP!D53</f>
        <v>12684339</v>
      </c>
      <c r="D15" s="104">
        <f>FP!D59</f>
        <v>273532</v>
      </c>
      <c r="E15" s="104">
        <f>B15+C15+D15</f>
        <v>13643370</v>
      </c>
      <c r="F15" s="93"/>
      <c r="G15" s="10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25.5" customHeight="1">
      <c r="A16" s="102" t="s">
        <v>98</v>
      </c>
      <c r="B16" s="101"/>
      <c r="C16" s="101"/>
      <c r="D16" s="101"/>
      <c r="E16" s="101">
        <f>B16+C16+D16</f>
        <v>0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21.75" customHeight="1">
      <c r="A17" s="102" t="s">
        <v>97</v>
      </c>
      <c r="B17" s="101"/>
      <c r="C17" s="101">
        <f>IS!C33</f>
        <v>1858903</v>
      </c>
      <c r="D17" s="101"/>
      <c r="E17" s="101">
        <f>B17+C17+D17</f>
        <v>1858903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21.75" customHeight="1">
      <c r="A18" s="100" t="s">
        <v>96</v>
      </c>
      <c r="B18" s="99"/>
      <c r="C18" s="99"/>
      <c r="D18" s="99"/>
      <c r="E18" s="99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22.5" customHeight="1">
      <c r="A19" s="98" t="s">
        <v>106</v>
      </c>
      <c r="B19" s="97">
        <f>SUM(B15:B17)</f>
        <v>685499</v>
      </c>
      <c r="C19" s="97">
        <f>SUM(C15:C18)</f>
        <v>14543242</v>
      </c>
      <c r="D19" s="97">
        <f>SUM(D15:D18)</f>
        <v>273532</v>
      </c>
      <c r="E19" s="97">
        <f>SUM(E15:E18)</f>
        <v>15502273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5.75">
      <c r="A20" s="93"/>
      <c r="B20" s="94"/>
      <c r="C20" s="96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30" ht="15.75">
      <c r="A21" s="93"/>
      <c r="B21" s="94"/>
      <c r="C21" s="95"/>
      <c r="D21" s="94"/>
      <c r="E21" s="95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30" ht="15.75">
      <c r="A22" s="31" t="s">
        <v>78</v>
      </c>
      <c r="B22" s="1"/>
      <c r="C22" s="31" t="s">
        <v>79</v>
      </c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30" ht="15.75">
      <c r="A23" s="31" t="s">
        <v>80</v>
      </c>
      <c r="B23" s="1"/>
      <c r="C23" s="31" t="s">
        <v>81</v>
      </c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30" ht="15.75">
      <c r="A24" s="93"/>
      <c r="B24" s="94"/>
      <c r="C24" s="94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30" ht="15.75">
      <c r="A25" s="93"/>
      <c r="B25" s="94"/>
      <c r="C25" s="11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30" ht="15.75">
      <c r="A26" s="93"/>
      <c r="B26" s="94"/>
      <c r="C26" s="94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ht="15.75">
      <c r="A27" s="93"/>
      <c r="B27" s="94"/>
      <c r="C27" s="95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30" ht="15.75">
      <c r="A28" s="93"/>
      <c r="B28" s="94"/>
      <c r="C28" s="94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spans="1:30" ht="15.75">
      <c r="A29" s="93"/>
      <c r="B29" s="94"/>
      <c r="C29" s="94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30" ht="15.75">
      <c r="A30" s="93"/>
      <c r="B30" s="94"/>
      <c r="C30" s="94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30" ht="15.75">
      <c r="A31" s="93"/>
      <c r="B31" s="94"/>
      <c r="C31" s="94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Assem Dyussekeshova</cp:lastModifiedBy>
  <cp:lastPrinted>2022-11-14T12:22:01Z</cp:lastPrinted>
  <dcterms:created xsi:type="dcterms:W3CDTF">2021-11-15T15:54:02Z</dcterms:created>
  <dcterms:modified xsi:type="dcterms:W3CDTF">2023-11-14T14:35:15Z</dcterms:modified>
</cp:coreProperties>
</file>