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.Yerbolatov\Desktop\"/>
    </mc:Choice>
  </mc:AlternateContent>
  <bookViews>
    <workbookView xWindow="-120" yWindow="-120" windowWidth="29040" windowHeight="15840" activeTab="3"/>
  </bookViews>
  <sheets>
    <sheet name="Ф1" sheetId="1" r:id="rId1"/>
    <sheet name="Ф2" sheetId="2" r:id="rId2"/>
    <sheet name="Ф3" sheetId="3" r:id="rId3"/>
    <sheet name="Ф4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3" l="1"/>
  <c r="D27" i="3" l="1"/>
  <c r="D30" i="3" s="1"/>
  <c r="F26" i="3"/>
  <c r="E9" i="4"/>
  <c r="F9" i="4" s="1"/>
  <c r="F6" i="4"/>
  <c r="E30" i="3"/>
  <c r="F15" i="3"/>
  <c r="E12" i="2"/>
  <c r="D12" i="2"/>
  <c r="E26" i="3" l="1"/>
  <c r="D26" i="3"/>
  <c r="D20" i="3"/>
  <c r="E12" i="1" l="1"/>
  <c r="D12" i="1"/>
  <c r="F7" i="4" l="1"/>
  <c r="F8" i="4"/>
  <c r="F10" i="4"/>
  <c r="F11" i="4"/>
  <c r="F12" i="4"/>
  <c r="F13" i="4"/>
  <c r="F14" i="4"/>
  <c r="F15" i="4"/>
  <c r="F20" i="3"/>
  <c r="F27" i="3" s="1"/>
  <c r="F30" i="3" s="1"/>
  <c r="E37" i="1"/>
  <c r="E30" i="1"/>
  <c r="E25" i="1"/>
  <c r="E17" i="1"/>
  <c r="E18" i="1" s="1"/>
  <c r="D37" i="1"/>
  <c r="D30" i="1"/>
  <c r="D25" i="1"/>
  <c r="D17" i="1"/>
  <c r="E38" i="1" l="1"/>
  <c r="D17" i="2"/>
  <c r="D20" i="2" s="1"/>
  <c r="D21" i="2" s="1"/>
  <c r="E17" i="2"/>
  <c r="E20" i="2" s="1"/>
  <c r="E21" i="2" s="1"/>
  <c r="D38" i="1"/>
  <c r="D18" i="1"/>
</calcChain>
</file>

<file path=xl/sharedStrings.xml><?xml version="1.0" encoding="utf-8"?>
<sst xmlns="http://schemas.openxmlformats.org/spreadsheetml/2006/main" count="126" uniqueCount="87">
  <si>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</si>
  <si>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</si>
  <si>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</si>
  <si>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</si>
  <si>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</si>
  <si>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</si>
  <si>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</si>
  <si>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−</t>
  </si>
  <si>
    <t>Авансы, выданные за долгосрочные активы</t>
  </si>
  <si>
    <t>Предоплата по корпоративному подоходному налогу</t>
  </si>
  <si>
    <t>НДС к возмещению</t>
  </si>
  <si>
    <t>Оборотные активы</t>
  </si>
  <si>
    <t>Прочие краткосрочные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</si>
  <si>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</si>
  <si>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</si>
  <si>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</si>
  <si>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</si>
  <si>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</si>
  <si>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</si>
  <si>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Накопленный убыток</t>
  </si>
  <si>
    <t>Итого капитал</t>
  </si>
  <si>
    <t>Долгосрочные обязательства</t>
  </si>
  <si>
    <t>Кредиторская задолженность</t>
  </si>
  <si>
    <t>Прочие налоги к уплате</t>
  </si>
  <si>
    <t>Прочие краткосрочные обязательства</t>
  </si>
  <si>
    <t>Итого капитал и обязательства</t>
  </si>
  <si>
    <t>ПРОМЕЖУТОЧНЫЙ ОТЧЁТ О ФИНАНСОВОМ ПОЛОЖЕНИИ</t>
  </si>
  <si>
    <t>ПРОМЕЖУТОЧНЫЙ ОТЧЁТ О СОВОКУПНОМ ДОХОДЕ</t>
  </si>
  <si>
    <t>(неаудировано)</t>
  </si>
  <si>
    <t>Общие и административные расходы</t>
  </si>
  <si>
    <t>Прочие операционные и убытки, нетто</t>
  </si>
  <si>
    <t>Убыток от операционной деятельности</t>
  </si>
  <si>
    <t>Доход от курсовой разницы, нетто</t>
  </si>
  <si>
    <t>Финансовые доходы</t>
  </si>
  <si>
    <t>Финансовые расходы</t>
  </si>
  <si>
    <t xml:space="preserve">Убыток до налогообложения </t>
  </si>
  <si>
    <t>Расходы по подоходному налогу</t>
  </si>
  <si>
    <t>Чистый убыток за период</t>
  </si>
  <si>
    <t>Итого совокупный убыток за период, за вычетом налогов</t>
  </si>
  <si>
    <t>Денежные потоки от операционной деятельности</t>
  </si>
  <si>
    <t>Прочие поступления</t>
  </si>
  <si>
    <t>Платежи поставщикам за товары и услуги</t>
  </si>
  <si>
    <t>Выплаты по заработной плате</t>
  </si>
  <si>
    <t>Платежи по налогам и другим обязательным платежам</t>
  </si>
  <si>
    <t>Платежи по социальным отчислениям и ОПВ</t>
  </si>
  <si>
    <t>Выплата процентов по займу</t>
  </si>
  <si>
    <t xml:space="preserve">Прочие выплаты </t>
  </si>
  <si>
    <t>Чистые денежные потоки от операционной деятельности</t>
  </si>
  <si>
    <t>Денежные потоки от инвестиционной деятельности</t>
  </si>
  <si>
    <t xml:space="preserve">Авансы, выданные за долгосрочный актив </t>
  </si>
  <si>
    <t>Приобретение нематериальных активов</t>
  </si>
  <si>
    <t>Чистые денежные потоки, использованные в инвестиционной деятельности</t>
  </si>
  <si>
    <t>Денежные потоки от финансовой деятельности</t>
  </si>
  <si>
    <t>Пополнение уставного капитала</t>
  </si>
  <si>
    <t>Погашение займов</t>
  </si>
  <si>
    <t>Чистые денежные потоки, использованные в финансовой деятельности</t>
  </si>
  <si>
    <t xml:space="preserve">Чистое уменьшение денежных средств и их эквивалентов 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</si>
  <si>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</si>
  <si>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</si>
  <si>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ПРОМЕЖУТОЧНЫЙ ОТЧЁТ О ДВИЖЕНИИ ДЕНЕЖНЫХ СРЕДСТВ</t>
  </si>
  <si>
    <t>Акционерный капитал</t>
  </si>
  <si>
    <t>Дополни­тельный оплаченный капитал</t>
  </si>
  <si>
    <t>Итого</t>
  </si>
  <si>
    <t>На 1 января 2019 года</t>
  </si>
  <si>
    <t>ПРОМЕЖУТОЧНЫЙ ОТЧЁТ ОБ ИЗМЕНЕНИЯХ В КАПИТАЛЕ</t>
  </si>
  <si>
    <t>Главный бухгалтер</t>
  </si>
  <si>
    <t>Алтыбаева Т.К.</t>
  </si>
  <si>
    <t>Балансовая стоимость одной акции, тенге</t>
  </si>
  <si>
    <t>Убыток на акцию, тенге</t>
  </si>
  <si>
    <t>Получения займов</t>
  </si>
  <si>
    <r>
      <t>Краткосрочные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обязательства</t>
    </r>
  </si>
  <si>
    <t>По состоянию на 31 марта 2020 года</t>
  </si>
  <si>
    <t>31 марта 2020 года</t>
  </si>
  <si>
    <t>Обязательства по облигациям и займы</t>
  </si>
  <si>
    <t>Обязательство по ликвидации газопроводов и восстановлению участка</t>
  </si>
  <si>
    <t>Заместитель генерального директора по экономике и финансам</t>
  </si>
  <si>
    <t>Искаков Ж.А.</t>
  </si>
  <si>
    <t>Доходы от реализации</t>
  </si>
  <si>
    <t>Себестоимость</t>
  </si>
  <si>
    <t>Валовый доход</t>
  </si>
  <si>
    <t>Полученные проценты</t>
  </si>
  <si>
    <t>Чистый убыток за год</t>
  </si>
  <si>
    <t>На 1 января 2020 года</t>
  </si>
  <si>
    <t>На 31 марта 2020 года</t>
  </si>
  <si>
    <t>Итого совокупный убыток за год</t>
  </si>
  <si>
    <t>Чистый убыток за 1 квартал 2020 года</t>
  </si>
  <si>
    <t>Итого совокупный убыток за 1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</si>
</sst>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₸_-;\-* #,##0.00\ _₸_-;_-* &quot;-&quot;??\ _₸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43" fontId="0" fillId="0" borderId="0" xfId="0" applyNumberFormat="1"/>
    <xf numFmtId="0" fontId="4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3" fontId="4" fillId="0" borderId="2" xfId="1" applyFont="1" applyBorder="1"/>
    <xf numFmtId="43" fontId="2" fillId="0" borderId="2" xfId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43" fontId="4" fillId="0" borderId="2" xfId="1" applyFont="1" applyFill="1" applyBorder="1"/>
    <xf numFmtId="43" fontId="2" fillId="0" borderId="2" xfId="1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/>
    <xf numFmtId="43" fontId="4" fillId="0" borderId="0" xfId="1" applyFont="1" applyFill="1" applyBorder="1"/>
    <xf numFmtId="43" fontId="2" fillId="0" borderId="0" xfId="1" applyFont="1" applyFill="1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3" fontId="4" fillId="0" borderId="2" xfId="1" applyFont="1" applyBorder="1" applyAlignment="1">
      <alignment horizontal="right" vertical="center" wrapText="1"/>
    </xf>
    <xf numFmtId="43" fontId="2" fillId="0" borderId="2" xfId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 applyFill="1" applyBorder="1" applyAlignment="1">
      <alignment vertical="center" wrapText="1"/>
    </xf>
    <xf numFmtId="43" fontId="10" fillId="0" borderId="0" xfId="1" applyFont="1" applyFill="1" applyBorder="1"/>
    <xf numFmtId="43" fontId="8" fillId="0" borderId="0" xfId="1" applyFont="1" applyFill="1" applyBorder="1"/>
    <xf numFmtId="0" fontId="2" fillId="0" borderId="0" xfId="0" applyFont="1" applyAlignment="1">
      <alignment horizontal="center" vertical="center" wrapText="1"/>
    </xf>
    <xf numFmtId="43" fontId="2" fillId="0" borderId="2" xfId="1" applyFont="1" applyBorder="1" applyAlignment="1">
      <alignment vertical="center" wrapText="1"/>
    </xf>
    <xf numFmtId="43" fontId="4" fillId="0" borderId="2" xfId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3" fontId="4" fillId="0" borderId="2" xfId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2" fillId="0" borderId="2" xfId="1" applyFont="1" applyBorder="1" applyAlignment="1">
      <alignment wrapText="1"/>
    </xf>
    <xf numFmtId="0" fontId="6" fillId="0" borderId="2" xfId="0" applyFont="1" applyBorder="1" applyAlignment="1">
      <alignment wrapText="1"/>
    </xf>
    <xf numFmtId="43" fontId="4" fillId="0" borderId="2" xfId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4"/>
  <sheetViews>
    <sheetView topLeftCell="A28" workbookViewId="0">
      <selection activeCell="B41" sqref="B41:E41"/>
    </sheetView>
  </sheetViews>
  <sheetFormatPr defaultRowHeight="15" x14ac:dyDescent="0.25"/>
  <cols>
    <col min="2" max="2" width="21" bestFit="1" customWidth="1"/>
    <col min="3" max="3" width="7.140625" bestFit="1" customWidth="1"/>
    <col min="4" max="4" width="19" bestFit="1" customWidth="1"/>
    <col min="5" max="5" width="20.28515625" bestFit="1" customWidth="1"/>
    <col min="6" max="6" width="10" bestFit="1" customWidth="1"/>
  </cols>
  <sheetData>
    <row r="2" spans="2:5" x14ac:dyDescent="0.25">
      <c r="B2" s="40" t="s">
        <v>26</v>
      </c>
      <c r="C2" s="40"/>
      <c r="D2" s="40"/>
      <c r="E2" s="40"/>
    </row>
    <row r="3" spans="2:5" x14ac:dyDescent="0.25">
      <c r="B3" s="40" t="s">
        <v>71</v>
      </c>
      <c r="C3" s="40"/>
      <c r="D3" s="40"/>
      <c r="E3" s="40"/>
    </row>
    <row r="4" spans="2:5" x14ac:dyDescent="0.25">
      <c r="B4" s="37" t="s">
        <v>0</v>
      </c>
      <c r="C4" s="38" t="s">
        <v>1</v>
      </c>
      <c r="D4" s="4" t="s">
        <v>72</v>
      </c>
      <c r="E4" s="5">
        <v>2019</v>
      </c>
    </row>
    <row r="5" spans="2:5" x14ac:dyDescent="0.25">
      <c r="B5" s="6" t="s">
        <v>3</v>
      </c>
      <c r="C5" s="7"/>
      <c r="D5" s="6"/>
      <c r="E5" s="8"/>
    </row>
    <row r="6" spans="2:5" x14ac:dyDescent="0.25">
      <c r="B6" s="6" t="s">
        <v>4</v>
      </c>
      <c r="C6" s="7"/>
      <c r="D6" s="6"/>
      <c r="E6" s="8"/>
    </row>
    <row r="7" spans="2:5" x14ac:dyDescent="0.25">
      <c r="B7" s="8" t="s">
        <v>5</v>
      </c>
      <c r="C7" s="7">
        <v>5</v>
      </c>
      <c r="D7" s="9">
        <v>255348572</v>
      </c>
      <c r="E7" s="10">
        <v>257648194</v>
      </c>
    </row>
    <row r="8" spans="2:5" x14ac:dyDescent="0.25">
      <c r="B8" s="8" t="s">
        <v>6</v>
      </c>
      <c r="C8" s="7"/>
      <c r="D8" s="9">
        <v>8358</v>
      </c>
      <c r="E8" s="10">
        <v>8850</v>
      </c>
    </row>
    <row r="9" spans="2:5" ht="25.5" x14ac:dyDescent="0.25">
      <c r="B9" s="8" t="s">
        <v>8</v>
      </c>
      <c r="C9" s="7">
        <v>6</v>
      </c>
      <c r="D9" s="9">
        <v>0</v>
      </c>
      <c r="E9" s="10">
        <v>0</v>
      </c>
    </row>
    <row r="10" spans="2:5" ht="38.25" x14ac:dyDescent="0.25">
      <c r="B10" s="8" t="s">
        <v>9</v>
      </c>
      <c r="C10" s="7"/>
      <c r="D10" s="9">
        <v>252268</v>
      </c>
      <c r="E10" s="10">
        <v>251155</v>
      </c>
    </row>
    <row r="11" spans="2:5" x14ac:dyDescent="0.25">
      <c r="B11" s="8" t="s">
        <v>10</v>
      </c>
      <c r="C11" s="7">
        <v>7</v>
      </c>
      <c r="D11" s="9">
        <v>28767234</v>
      </c>
      <c r="E11" s="10">
        <v>28894584</v>
      </c>
    </row>
    <row r="12" spans="2:5" x14ac:dyDescent="0.25">
      <c r="B12" s="8"/>
      <c r="C12" s="7"/>
      <c r="D12" s="9">
        <f>SUM(D7:D11)</f>
        <v>284376432</v>
      </c>
      <c r="E12" s="10">
        <f>SUM(E7:E11)</f>
        <v>286802783</v>
      </c>
    </row>
    <row r="13" spans="2:5" x14ac:dyDescent="0.25">
      <c r="B13" s="8" t="s">
        <v>2</v>
      </c>
      <c r="C13" s="7"/>
      <c r="D13" s="6"/>
      <c r="E13" s="10"/>
    </row>
    <row r="14" spans="2:5" x14ac:dyDescent="0.25">
      <c r="B14" s="6" t="s">
        <v>11</v>
      </c>
      <c r="C14" s="7"/>
      <c r="D14" s="6"/>
      <c r="E14" s="10"/>
    </row>
    <row r="15" spans="2:5" ht="25.5" x14ac:dyDescent="0.25">
      <c r="B15" s="8" t="s">
        <v>12</v>
      </c>
      <c r="C15" s="7"/>
      <c r="D15" s="9">
        <v>3314</v>
      </c>
      <c r="E15" s="10">
        <v>3620</v>
      </c>
    </row>
    <row r="16" spans="2:5" ht="25.5" x14ac:dyDescent="0.25">
      <c r="B16" s="8" t="s">
        <v>13</v>
      </c>
      <c r="C16" s="7">
        <v>8</v>
      </c>
      <c r="D16" s="9">
        <v>2770350</v>
      </c>
      <c r="E16" s="10">
        <v>32394400</v>
      </c>
    </row>
    <row r="17" spans="2:5" x14ac:dyDescent="0.25">
      <c r="B17" s="6"/>
      <c r="C17" s="11"/>
      <c r="D17" s="9">
        <f>SUM(D15:D16)</f>
        <v>2773664</v>
      </c>
      <c r="E17" s="10">
        <f>SUM(E15:E16)</f>
        <v>32398020</v>
      </c>
    </row>
    <row r="18" spans="2:5" x14ac:dyDescent="0.25">
      <c r="B18" s="6" t="s">
        <v>14</v>
      </c>
      <c r="C18" s="11"/>
      <c r="D18" s="9">
        <f>D12+D17</f>
        <v>287150096</v>
      </c>
      <c r="E18" s="10">
        <f>E12+E17</f>
        <v>319200803</v>
      </c>
    </row>
    <row r="19" spans="2:5" x14ac:dyDescent="0.25">
      <c r="B19" s="6" t="s">
        <v>2</v>
      </c>
      <c r="C19" s="11"/>
      <c r="D19" s="6"/>
      <c r="E19" s="10"/>
    </row>
    <row r="20" spans="2:5" ht="25.5" x14ac:dyDescent="0.25">
      <c r="B20" s="6" t="s">
        <v>15</v>
      </c>
      <c r="C20" s="11"/>
      <c r="D20" s="6"/>
      <c r="E20" s="10"/>
    </row>
    <row r="21" spans="2:5" x14ac:dyDescent="0.25">
      <c r="B21" s="6" t="s">
        <v>16</v>
      </c>
      <c r="C21" s="11"/>
      <c r="D21" s="6"/>
      <c r="E21" s="10"/>
    </row>
    <row r="22" spans="2:5" x14ac:dyDescent="0.25">
      <c r="B22" s="8" t="s">
        <v>17</v>
      </c>
      <c r="C22" s="7">
        <v>9</v>
      </c>
      <c r="D22" s="9">
        <v>84911556</v>
      </c>
      <c r="E22" s="10">
        <v>84911556</v>
      </c>
    </row>
    <row r="23" spans="2:5" ht="25.5" x14ac:dyDescent="0.25">
      <c r="B23" s="8" t="s">
        <v>18</v>
      </c>
      <c r="C23" s="7"/>
      <c r="D23" s="9">
        <v>68597</v>
      </c>
      <c r="E23" s="10">
        <v>68597</v>
      </c>
    </row>
    <row r="24" spans="2:5" x14ac:dyDescent="0.25">
      <c r="B24" s="8" t="s">
        <v>19</v>
      </c>
      <c r="C24" s="7"/>
      <c r="D24" s="9">
        <v>-12331471</v>
      </c>
      <c r="E24" s="10">
        <v>-5497079</v>
      </c>
    </row>
    <row r="25" spans="2:5" x14ac:dyDescent="0.25">
      <c r="B25" s="6" t="s">
        <v>20</v>
      </c>
      <c r="C25" s="7"/>
      <c r="D25" s="9">
        <f>SUM(D22:D24)</f>
        <v>72648682</v>
      </c>
      <c r="E25" s="10">
        <f>SUM(E22:E24)</f>
        <v>79483074</v>
      </c>
    </row>
    <row r="26" spans="2:5" x14ac:dyDescent="0.25">
      <c r="B26" s="8" t="s">
        <v>2</v>
      </c>
      <c r="C26" s="7"/>
      <c r="D26" s="6"/>
      <c r="E26" s="10"/>
    </row>
    <row r="27" spans="2:5" ht="25.5" x14ac:dyDescent="0.25">
      <c r="B27" s="6" t="s">
        <v>21</v>
      </c>
      <c r="C27" s="7"/>
      <c r="D27" s="6"/>
      <c r="E27" s="10"/>
    </row>
    <row r="28" spans="2:5" ht="25.5" x14ac:dyDescent="0.25">
      <c r="B28" s="8" t="s">
        <v>73</v>
      </c>
      <c r="C28" s="7">
        <v>10</v>
      </c>
      <c r="D28" s="9">
        <v>207606320</v>
      </c>
      <c r="E28" s="10">
        <v>202864371</v>
      </c>
    </row>
    <row r="29" spans="2:5" ht="51" x14ac:dyDescent="0.25">
      <c r="B29" s="8" t="s">
        <v>74</v>
      </c>
      <c r="C29" s="7">
        <v>11</v>
      </c>
      <c r="D29" s="9">
        <v>6393686</v>
      </c>
      <c r="E29" s="10">
        <v>6265001</v>
      </c>
    </row>
    <row r="30" spans="2:5" x14ac:dyDescent="0.25">
      <c r="B30" s="6"/>
      <c r="C30" s="7"/>
      <c r="D30" s="9">
        <f>SUM(D28:D29)</f>
        <v>214000006</v>
      </c>
      <c r="E30" s="10">
        <f>SUM(E28:E29)</f>
        <v>209129372</v>
      </c>
    </row>
    <row r="31" spans="2:5" x14ac:dyDescent="0.25">
      <c r="B31" s="8"/>
      <c r="C31" s="7"/>
      <c r="D31" s="6"/>
      <c r="E31" s="8"/>
    </row>
    <row r="32" spans="2:5" ht="25.5" x14ac:dyDescent="0.25">
      <c r="B32" s="6" t="s">
        <v>70</v>
      </c>
      <c r="C32" s="7"/>
      <c r="D32" s="6"/>
      <c r="E32" s="8"/>
    </row>
    <row r="33" spans="2:5" ht="25.5" x14ac:dyDescent="0.25">
      <c r="B33" s="8" t="s">
        <v>73</v>
      </c>
      <c r="C33" s="7"/>
      <c r="D33" s="9">
        <v>0</v>
      </c>
      <c r="E33" s="10">
        <v>0</v>
      </c>
    </row>
    <row r="34" spans="2:5" ht="25.5" x14ac:dyDescent="0.25">
      <c r="B34" s="8" t="s">
        <v>22</v>
      </c>
      <c r="C34" s="7">
        <v>12</v>
      </c>
      <c r="D34" s="9">
        <v>95105</v>
      </c>
      <c r="E34" s="10">
        <v>30141337</v>
      </c>
    </row>
    <row r="35" spans="2:5" x14ac:dyDescent="0.25">
      <c r="B35" s="8" t="s">
        <v>23</v>
      </c>
      <c r="C35" s="7"/>
      <c r="D35" s="9">
        <v>305208</v>
      </c>
      <c r="E35" s="10">
        <v>338288</v>
      </c>
    </row>
    <row r="36" spans="2:5" ht="25.5" x14ac:dyDescent="0.25">
      <c r="B36" s="8" t="s">
        <v>24</v>
      </c>
      <c r="C36" s="7"/>
      <c r="D36" s="9">
        <v>101095</v>
      </c>
      <c r="E36" s="10">
        <v>108732</v>
      </c>
    </row>
    <row r="37" spans="2:5" x14ac:dyDescent="0.25">
      <c r="B37" s="6"/>
      <c r="C37" s="11"/>
      <c r="D37" s="9">
        <f>SUM(D34:D36)</f>
        <v>501408</v>
      </c>
      <c r="E37" s="10">
        <f>SUM(E33:E36)</f>
        <v>30588357</v>
      </c>
    </row>
    <row r="38" spans="2:5" ht="25.5" x14ac:dyDescent="0.25">
      <c r="B38" s="6" t="s">
        <v>25</v>
      </c>
      <c r="C38" s="11"/>
      <c r="D38" s="9">
        <f>D25+D30+D37</f>
        <v>287150096</v>
      </c>
      <c r="E38" s="10">
        <f>E25+E30+E37</f>
        <v>319200803</v>
      </c>
    </row>
    <row r="39" spans="2:5" ht="25.5" x14ac:dyDescent="0.25">
      <c r="B39" s="12" t="s">
        <v>67</v>
      </c>
      <c r="C39" s="13"/>
      <c r="D39" s="14">
        <v>1711</v>
      </c>
      <c r="E39" s="15">
        <v>1872</v>
      </c>
    </row>
    <row r="40" spans="2:5" x14ac:dyDescent="0.25">
      <c r="B40" s="16"/>
      <c r="C40" s="17"/>
      <c r="D40" s="18"/>
      <c r="E40" s="19"/>
    </row>
    <row r="41" spans="2:5" ht="51" x14ac:dyDescent="0.25">
      <c r="B41" s="1" t="s">
        <v>75</v>
      </c>
      <c r="C41" s="20"/>
      <c r="D41" s="20"/>
      <c r="E41" s="46" t="s">
        <v>76</v>
      </c>
    </row>
    <row r="42" spans="2:5" x14ac:dyDescent="0.25">
      <c r="B42" s="1"/>
      <c r="C42" s="20"/>
      <c r="D42" s="20"/>
      <c r="E42" s="2"/>
    </row>
    <row r="43" spans="2:5" ht="15.75" thickBot="1" x14ac:dyDescent="0.3">
      <c r="B43" s="1" t="s">
        <v>65</v>
      </c>
      <c r="C43" s="20"/>
      <c r="D43" s="20"/>
      <c r="E43" s="21"/>
    </row>
    <row r="44" spans="2:5" x14ac:dyDescent="0.25">
      <c r="B44" s="1"/>
      <c r="C44" s="20"/>
      <c r="D44" s="20"/>
      <c r="E44" s="2" t="s">
        <v>66</v>
      </c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opLeftCell="A10" workbookViewId="0">
      <selection activeCell="B24" sqref="B24:E24"/>
    </sheetView>
  </sheetViews>
  <sheetFormatPr defaultColWidth="11.140625" defaultRowHeight="15" x14ac:dyDescent="0.25"/>
  <cols>
    <col min="2" max="3" width="18.85546875" customWidth="1"/>
    <col min="4" max="4" width="14.85546875" bestFit="1" customWidth="1"/>
    <col min="5" max="5" width="14.42578125" customWidth="1"/>
    <col min="6" max="6" width="14.5703125" bestFit="1" customWidth="1"/>
  </cols>
  <sheetData>
    <row r="2" spans="2:5" x14ac:dyDescent="0.25">
      <c r="B2" s="40" t="s">
        <v>27</v>
      </c>
      <c r="C2" s="40"/>
      <c r="D2" s="40"/>
      <c r="E2" s="40"/>
    </row>
    <row r="3" spans="2:5" x14ac:dyDescent="0.25">
      <c r="B3" s="40" t="s">
        <v>71</v>
      </c>
      <c r="C3" s="40"/>
      <c r="D3" s="40"/>
      <c r="E3" s="40"/>
    </row>
    <row r="4" spans="2:5" x14ac:dyDescent="0.25">
      <c r="B4" s="22"/>
      <c r="C4" s="39"/>
      <c r="D4" s="4">
        <v>2020</v>
      </c>
      <c r="E4" s="5">
        <v>2019</v>
      </c>
    </row>
    <row r="5" spans="2:5" x14ac:dyDescent="0.25">
      <c r="B5" s="22" t="s">
        <v>0</v>
      </c>
      <c r="C5" s="39"/>
      <c r="D5" s="39" t="s">
        <v>28</v>
      </c>
      <c r="E5" s="39"/>
    </row>
    <row r="6" spans="2:5" ht="25.5" x14ac:dyDescent="0.25">
      <c r="B6" s="8" t="s">
        <v>77</v>
      </c>
      <c r="C6" s="38"/>
      <c r="D6" s="47">
        <v>1097131</v>
      </c>
      <c r="E6" s="38"/>
    </row>
    <row r="7" spans="2:5" x14ac:dyDescent="0.25">
      <c r="B7" s="8" t="s">
        <v>78</v>
      </c>
      <c r="C7" s="38"/>
      <c r="D7" s="47">
        <v>-3227868</v>
      </c>
      <c r="E7" s="38"/>
    </row>
    <row r="8" spans="2:5" x14ac:dyDescent="0.25">
      <c r="B8" s="6" t="s">
        <v>79</v>
      </c>
      <c r="C8" s="38"/>
      <c r="D8" s="47">
        <v>-2130737</v>
      </c>
      <c r="E8" s="38"/>
    </row>
    <row r="9" spans="2:5" x14ac:dyDescent="0.25">
      <c r="B9" s="6"/>
      <c r="C9" s="38"/>
      <c r="D9" s="47"/>
      <c r="E9" s="38"/>
    </row>
    <row r="10" spans="2:5" ht="38.25" x14ac:dyDescent="0.25">
      <c r="B10" s="8" t="s">
        <v>29</v>
      </c>
      <c r="C10" s="7"/>
      <c r="D10" s="9">
        <v>-178989</v>
      </c>
      <c r="E10" s="10">
        <v>-680402</v>
      </c>
    </row>
    <row r="11" spans="2:5" ht="38.25" x14ac:dyDescent="0.25">
      <c r="B11" s="8" t="s">
        <v>30</v>
      </c>
      <c r="C11" s="7"/>
      <c r="D11" s="9">
        <v>0</v>
      </c>
      <c r="E11" s="10">
        <v>-110577</v>
      </c>
    </row>
    <row r="12" spans="2:5" ht="38.25" x14ac:dyDescent="0.25">
      <c r="B12" s="6" t="s">
        <v>31</v>
      </c>
      <c r="C12" s="7"/>
      <c r="D12" s="9">
        <f>D8+D10</f>
        <v>-2309726</v>
      </c>
      <c r="E12" s="10">
        <f>SUM(E10:E11)</f>
        <v>-790979</v>
      </c>
    </row>
    <row r="13" spans="2:5" x14ac:dyDescent="0.25">
      <c r="B13" s="6" t="s">
        <v>2</v>
      </c>
      <c r="C13" s="7"/>
      <c r="D13" s="9"/>
      <c r="E13" s="10"/>
    </row>
    <row r="14" spans="2:5" ht="25.5" x14ac:dyDescent="0.25">
      <c r="B14" s="8" t="s">
        <v>32</v>
      </c>
      <c r="C14" s="7"/>
      <c r="D14" s="9">
        <v>-477</v>
      </c>
      <c r="E14" s="10">
        <v>513</v>
      </c>
    </row>
    <row r="15" spans="2:5" x14ac:dyDescent="0.25">
      <c r="B15" s="8" t="s">
        <v>33</v>
      </c>
      <c r="C15" s="7"/>
      <c r="D15" s="9">
        <v>350411</v>
      </c>
      <c r="E15" s="10">
        <v>105571</v>
      </c>
    </row>
    <row r="16" spans="2:5" x14ac:dyDescent="0.25">
      <c r="B16" s="8" t="s">
        <v>34</v>
      </c>
      <c r="C16" s="7"/>
      <c r="D16" s="9">
        <v>-4874600</v>
      </c>
      <c r="E16" s="10">
        <v>-507749</v>
      </c>
    </row>
    <row r="17" spans="2:6" ht="25.5" x14ac:dyDescent="0.25">
      <c r="B17" s="6" t="s">
        <v>35</v>
      </c>
      <c r="C17" s="7"/>
      <c r="D17" s="9">
        <f>SUM(D14:D16)+D12</f>
        <v>-6834392</v>
      </c>
      <c r="E17" s="10">
        <f>SUM(E14:E16)+E12</f>
        <v>-1192644</v>
      </c>
      <c r="F17" s="3"/>
    </row>
    <row r="18" spans="2:6" x14ac:dyDescent="0.25">
      <c r="B18" s="6" t="s">
        <v>2</v>
      </c>
      <c r="C18" s="7"/>
      <c r="D18" s="9"/>
      <c r="E18" s="10"/>
    </row>
    <row r="19" spans="2:6" ht="25.5" x14ac:dyDescent="0.25">
      <c r="B19" s="8" t="s">
        <v>36</v>
      </c>
      <c r="C19" s="7"/>
      <c r="D19" s="9">
        <v>0</v>
      </c>
      <c r="E19" s="10"/>
    </row>
    <row r="20" spans="2:6" ht="25.5" x14ac:dyDescent="0.25">
      <c r="B20" s="6" t="s">
        <v>37</v>
      </c>
      <c r="C20" s="7"/>
      <c r="D20" s="9">
        <f>D17+D19</f>
        <v>-6834392</v>
      </c>
      <c r="E20" s="10">
        <f>E17</f>
        <v>-1192644</v>
      </c>
    </row>
    <row r="21" spans="2:6" ht="38.25" x14ac:dyDescent="0.25">
      <c r="B21" s="6" t="s">
        <v>38</v>
      </c>
      <c r="C21" s="11"/>
      <c r="D21" s="9">
        <f>D20</f>
        <v>-6834392</v>
      </c>
      <c r="E21" s="10">
        <f>E20</f>
        <v>-1192644</v>
      </c>
    </row>
    <row r="22" spans="2:6" ht="25.5" x14ac:dyDescent="0.25">
      <c r="B22" s="12" t="s">
        <v>68</v>
      </c>
      <c r="C22" s="13"/>
      <c r="D22" s="14">
        <v>-0.01</v>
      </c>
      <c r="E22" s="15">
        <v>-0.03</v>
      </c>
    </row>
    <row r="23" spans="2:6" x14ac:dyDescent="0.25">
      <c r="B23" s="16"/>
      <c r="C23" s="17"/>
      <c r="D23" s="18"/>
      <c r="E23" s="19"/>
    </row>
    <row r="24" spans="2:6" ht="63.75" x14ac:dyDescent="0.25">
      <c r="B24" s="1" t="s">
        <v>75</v>
      </c>
      <c r="C24" s="20"/>
      <c r="D24" s="20"/>
      <c r="E24" s="2" t="s">
        <v>76</v>
      </c>
    </row>
    <row r="25" spans="2:6" ht="15.75" thickBot="1" x14ac:dyDescent="0.3">
      <c r="B25" s="1"/>
      <c r="C25" s="20"/>
      <c r="D25" s="20"/>
      <c r="E25" s="49"/>
    </row>
    <row r="26" spans="2:6" x14ac:dyDescent="0.25">
      <c r="B26" s="1"/>
      <c r="C26" s="20"/>
      <c r="D26" s="20"/>
      <c r="E26" s="2"/>
    </row>
    <row r="27" spans="2:6" ht="15.75" thickBot="1" x14ac:dyDescent="0.3">
      <c r="B27" s="1" t="s">
        <v>65</v>
      </c>
      <c r="C27" s="20"/>
      <c r="D27" s="20"/>
      <c r="E27" s="21"/>
    </row>
    <row r="28" spans="2:6" x14ac:dyDescent="0.25">
      <c r="B28" s="1"/>
      <c r="C28" s="20"/>
      <c r="D28" s="20"/>
      <c r="E28" s="2" t="s">
        <v>66</v>
      </c>
    </row>
  </sheetData>
  <mergeCells count="4">
    <mergeCell ref="B2:E2"/>
    <mergeCell ref="B3:E3"/>
    <mergeCell ref="C4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8"/>
  <sheetViews>
    <sheetView topLeftCell="A19" workbookViewId="0">
      <selection activeCell="F20" sqref="F20"/>
    </sheetView>
  </sheetViews>
  <sheetFormatPr defaultRowHeight="15" x14ac:dyDescent="0.25"/>
  <cols>
    <col min="2" max="2" width="18.42578125" customWidth="1"/>
    <col min="3" max="3" width="12.42578125" customWidth="1"/>
    <col min="4" max="4" width="19" customWidth="1"/>
    <col min="5" max="5" width="4.42578125" hidden="1" customWidth="1"/>
    <col min="6" max="6" width="23.85546875" customWidth="1"/>
    <col min="8" max="8" width="13.140625" bestFit="1" customWidth="1"/>
  </cols>
  <sheetData>
    <row r="2" spans="2:8" x14ac:dyDescent="0.25">
      <c r="B2" s="40" t="s">
        <v>59</v>
      </c>
      <c r="C2" s="40"/>
      <c r="D2" s="40"/>
      <c r="E2" s="40"/>
      <c r="F2" s="40"/>
    </row>
    <row r="3" spans="2:8" x14ac:dyDescent="0.25">
      <c r="B3" s="40" t="s">
        <v>71</v>
      </c>
      <c r="C3" s="40"/>
      <c r="D3" s="40"/>
      <c r="E3" s="40"/>
      <c r="F3" s="40"/>
    </row>
    <row r="4" spans="2:8" x14ac:dyDescent="0.25">
      <c r="B4" s="23" t="s">
        <v>0</v>
      </c>
      <c r="C4" s="24" t="s">
        <v>1</v>
      </c>
      <c r="D4" s="25">
        <v>2020</v>
      </c>
      <c r="E4" s="43">
        <v>2019</v>
      </c>
      <c r="F4" s="43"/>
    </row>
    <row r="5" spans="2:8" x14ac:dyDescent="0.25">
      <c r="B5" s="23" t="s">
        <v>2</v>
      </c>
      <c r="C5" s="24"/>
      <c r="D5" s="26"/>
      <c r="E5" s="41"/>
      <c r="F5" s="41"/>
    </row>
    <row r="6" spans="2:8" ht="38.25" x14ac:dyDescent="0.25">
      <c r="B6" s="6" t="s">
        <v>39</v>
      </c>
      <c r="C6" s="24"/>
      <c r="D6" s="26"/>
      <c r="E6" s="41"/>
      <c r="F6" s="41"/>
    </row>
    <row r="7" spans="2:8" ht="25.5" x14ac:dyDescent="0.25">
      <c r="B7" s="27" t="s">
        <v>80</v>
      </c>
      <c r="C7" s="24"/>
      <c r="D7" s="9">
        <v>348750</v>
      </c>
      <c r="E7" s="28"/>
      <c r="F7" s="10">
        <v>3418113</v>
      </c>
    </row>
    <row r="8" spans="2:8" x14ac:dyDescent="0.25">
      <c r="B8" s="27" t="s">
        <v>40</v>
      </c>
      <c r="C8" s="24"/>
      <c r="D8" s="9">
        <v>1229380</v>
      </c>
      <c r="E8" s="28"/>
      <c r="F8" s="10">
        <v>957</v>
      </c>
    </row>
    <row r="9" spans="2:8" ht="38.25" x14ac:dyDescent="0.25">
      <c r="B9" s="27" t="s">
        <v>41</v>
      </c>
      <c r="C9" s="24"/>
      <c r="D9" s="9">
        <v>-30086765</v>
      </c>
      <c r="E9" s="28"/>
      <c r="F9" s="10">
        <v>-4786615</v>
      </c>
    </row>
    <row r="10" spans="2:8" ht="25.5" x14ac:dyDescent="0.25">
      <c r="B10" s="27" t="s">
        <v>42</v>
      </c>
      <c r="C10" s="24"/>
      <c r="D10" s="9">
        <v>-106439</v>
      </c>
      <c r="E10" s="28"/>
      <c r="F10" s="10">
        <v>-601455</v>
      </c>
    </row>
    <row r="11" spans="2:8" ht="51" x14ac:dyDescent="0.25">
      <c r="B11" s="27" t="s">
        <v>43</v>
      </c>
      <c r="C11" s="24"/>
      <c r="D11" s="9">
        <v>-982962</v>
      </c>
      <c r="E11" s="28"/>
      <c r="F11" s="10">
        <v>-99596</v>
      </c>
    </row>
    <row r="12" spans="2:8" ht="38.25" x14ac:dyDescent="0.25">
      <c r="B12" s="8" t="s">
        <v>44</v>
      </c>
      <c r="C12" s="24"/>
      <c r="D12" s="9">
        <v>-21976</v>
      </c>
      <c r="E12" s="28"/>
      <c r="F12" s="50">
        <v>-60682</v>
      </c>
    </row>
    <row r="13" spans="2:8" ht="25.5" x14ac:dyDescent="0.25">
      <c r="B13" s="8" t="s">
        <v>45</v>
      </c>
      <c r="C13" s="51"/>
      <c r="D13" s="52" t="s">
        <v>7</v>
      </c>
      <c r="E13" s="52"/>
      <c r="F13" s="10">
        <v>0</v>
      </c>
    </row>
    <row r="14" spans="2:8" x14ac:dyDescent="0.25">
      <c r="B14" s="8" t="s">
        <v>46</v>
      </c>
      <c r="C14" s="24"/>
      <c r="D14" s="9">
        <v>-4038</v>
      </c>
      <c r="E14" s="28"/>
      <c r="F14" s="29">
        <v>-447460</v>
      </c>
      <c r="H14" s="3"/>
    </row>
    <row r="15" spans="2:8" ht="51" x14ac:dyDescent="0.25">
      <c r="B15" s="6" t="s">
        <v>47</v>
      </c>
      <c r="C15" s="24"/>
      <c r="D15" s="9">
        <f>SUM(D7:E14)</f>
        <v>-29624050</v>
      </c>
      <c r="E15" s="28"/>
      <c r="F15" s="10">
        <f>SUM(F7:F14)</f>
        <v>-2576738</v>
      </c>
      <c r="H15" s="3"/>
    </row>
    <row r="16" spans="2:8" x14ac:dyDescent="0.25">
      <c r="B16" s="8" t="s">
        <v>2</v>
      </c>
      <c r="C16" s="11"/>
      <c r="D16" s="42"/>
      <c r="E16" s="42"/>
      <c r="F16" s="29"/>
    </row>
    <row r="17" spans="2:6" ht="38.25" x14ac:dyDescent="0.25">
      <c r="B17" s="6" t="s">
        <v>48</v>
      </c>
      <c r="C17" s="11"/>
      <c r="D17" s="42"/>
      <c r="E17" s="42"/>
      <c r="F17" s="29"/>
    </row>
    <row r="18" spans="2:6" ht="25.5" x14ac:dyDescent="0.25">
      <c r="B18" s="8" t="s">
        <v>49</v>
      </c>
      <c r="C18" s="7"/>
      <c r="D18" s="9">
        <v>0</v>
      </c>
      <c r="E18" s="28"/>
      <c r="F18" s="29">
        <v>-117552562</v>
      </c>
    </row>
    <row r="19" spans="2:6" ht="38.25" x14ac:dyDescent="0.25">
      <c r="B19" s="8" t="s">
        <v>50</v>
      </c>
      <c r="C19" s="7"/>
      <c r="D19" s="9">
        <v>0</v>
      </c>
      <c r="E19" s="28"/>
      <c r="F19" s="29">
        <v>-11098</v>
      </c>
    </row>
    <row r="20" spans="2:6" ht="63.75" x14ac:dyDescent="0.25">
      <c r="B20" s="6" t="s">
        <v>51</v>
      </c>
      <c r="C20" s="11"/>
      <c r="D20" s="9">
        <f>SUM(D18:D19)</f>
        <v>0</v>
      </c>
      <c r="E20" s="28"/>
      <c r="F20" s="29">
        <f>SUM(F18:F19)</f>
        <v>-117563660</v>
      </c>
    </row>
    <row r="21" spans="2:6" x14ac:dyDescent="0.25">
      <c r="B21" s="8" t="s">
        <v>2</v>
      </c>
      <c r="C21" s="11"/>
      <c r="D21" s="42"/>
      <c r="E21" s="42"/>
      <c r="F21" s="29"/>
    </row>
    <row r="22" spans="2:6" ht="38.25" x14ac:dyDescent="0.25">
      <c r="B22" s="6" t="s">
        <v>52</v>
      </c>
      <c r="C22" s="11"/>
      <c r="D22" s="42"/>
      <c r="E22" s="42"/>
      <c r="F22" s="29"/>
    </row>
    <row r="23" spans="2:6" ht="25.5" x14ac:dyDescent="0.25">
      <c r="B23" s="8" t="s">
        <v>53</v>
      </c>
      <c r="C23" s="11"/>
      <c r="D23" s="42" t="s">
        <v>7</v>
      </c>
      <c r="E23" s="42"/>
      <c r="F23" s="10">
        <v>0</v>
      </c>
    </row>
    <row r="24" spans="2:6" x14ac:dyDescent="0.25">
      <c r="B24" s="8" t="s">
        <v>54</v>
      </c>
      <c r="C24" s="11"/>
      <c r="D24" s="42">
        <v>0</v>
      </c>
      <c r="E24" s="42"/>
      <c r="F24" s="10">
        <v>-110000</v>
      </c>
    </row>
    <row r="25" spans="2:6" x14ac:dyDescent="0.25">
      <c r="B25" s="8" t="s">
        <v>69</v>
      </c>
      <c r="C25" s="11"/>
      <c r="D25" s="42">
        <v>0</v>
      </c>
      <c r="E25" s="42"/>
      <c r="F25" s="10">
        <v>103877490</v>
      </c>
    </row>
    <row r="26" spans="2:6" ht="63.75" x14ac:dyDescent="0.25">
      <c r="B26" s="6" t="s">
        <v>55</v>
      </c>
      <c r="C26" s="11"/>
      <c r="D26" s="9">
        <f>SUM(D24:E25)</f>
        <v>0</v>
      </c>
      <c r="E26" s="9">
        <f t="shared" ref="E26" si="0">SUM(E24:F25)</f>
        <v>103767490</v>
      </c>
      <c r="F26" s="9">
        <f>SUM(F23:F25)</f>
        <v>103767490</v>
      </c>
    </row>
    <row r="27" spans="2:6" ht="38.25" x14ac:dyDescent="0.25">
      <c r="B27" s="6" t="s">
        <v>56</v>
      </c>
      <c r="C27" s="11"/>
      <c r="D27" s="9">
        <f>D15</f>
        <v>-29624050</v>
      </c>
      <c r="E27" s="28"/>
      <c r="F27" s="10">
        <f>F15+F20+F26</f>
        <v>-16372908</v>
      </c>
    </row>
    <row r="28" spans="2:6" x14ac:dyDescent="0.25">
      <c r="B28" s="8"/>
      <c r="C28" s="11"/>
      <c r="D28" s="42"/>
      <c r="E28" s="42"/>
      <c r="F28" s="29"/>
    </row>
    <row r="29" spans="2:6" ht="38.25" x14ac:dyDescent="0.25">
      <c r="B29" s="8" t="s">
        <v>57</v>
      </c>
      <c r="C29" s="7">
        <v>6</v>
      </c>
      <c r="D29" s="9">
        <v>32394400</v>
      </c>
      <c r="E29" s="28"/>
      <c r="F29" s="10">
        <v>48767308</v>
      </c>
    </row>
    <row r="30" spans="2:6" ht="38.25" x14ac:dyDescent="0.25">
      <c r="B30" s="6" t="s">
        <v>58</v>
      </c>
      <c r="C30" s="7"/>
      <c r="D30" s="9">
        <f>D27+D29</f>
        <v>2770350</v>
      </c>
      <c r="E30" s="9">
        <f t="shared" ref="E30:F30" si="1">E27+E29</f>
        <v>0</v>
      </c>
      <c r="F30" s="9">
        <f>F27+F29</f>
        <v>32394400</v>
      </c>
    </row>
    <row r="31" spans="2:6" x14ac:dyDescent="0.25">
      <c r="B31" s="30"/>
      <c r="C31" s="30"/>
      <c r="D31" s="30"/>
      <c r="E31" s="30"/>
      <c r="F31" s="30"/>
    </row>
    <row r="32" spans="2:6" x14ac:dyDescent="0.25">
      <c r="B32" s="31"/>
      <c r="C32" s="30"/>
      <c r="D32" s="32"/>
      <c r="E32" s="30"/>
      <c r="F32" s="33"/>
    </row>
    <row r="33" spans="2:6" ht="63.75" x14ac:dyDescent="0.25">
      <c r="B33" s="1" t="s">
        <v>75</v>
      </c>
      <c r="C33" s="20"/>
      <c r="D33" s="20"/>
      <c r="E33" s="2" t="s">
        <v>76</v>
      </c>
      <c r="F33" s="48" t="s">
        <v>76</v>
      </c>
    </row>
    <row r="34" spans="2:6" ht="15.75" thickBot="1" x14ac:dyDescent="0.3">
      <c r="B34" s="1"/>
      <c r="C34" s="20"/>
      <c r="D34" s="20"/>
      <c r="E34" s="49"/>
      <c r="F34" s="49"/>
    </row>
    <row r="35" spans="2:6" x14ac:dyDescent="0.25">
      <c r="B35" s="1"/>
      <c r="C35" s="20"/>
      <c r="D35" s="20"/>
      <c r="E35" s="2"/>
      <c r="F35" s="2"/>
    </row>
    <row r="36" spans="2:6" x14ac:dyDescent="0.25">
      <c r="B36" s="1"/>
      <c r="C36" s="20"/>
      <c r="D36" s="20"/>
      <c r="E36" s="34"/>
      <c r="F36" s="34"/>
    </row>
    <row r="37" spans="2:6" ht="15.75" thickBot="1" x14ac:dyDescent="0.3">
      <c r="B37" s="1" t="s">
        <v>65</v>
      </c>
      <c r="C37" s="20"/>
      <c r="D37" s="20"/>
      <c r="E37" s="21"/>
      <c r="F37" s="2" t="s">
        <v>66</v>
      </c>
    </row>
    <row r="38" spans="2:6" ht="63.75" x14ac:dyDescent="0.25">
      <c r="B38" s="1"/>
      <c r="E38" s="2" t="s">
        <v>66</v>
      </c>
    </row>
  </sheetData>
  <mergeCells count="14">
    <mergeCell ref="E5:F5"/>
    <mergeCell ref="E6:F6"/>
    <mergeCell ref="D21:E21"/>
    <mergeCell ref="B2:F2"/>
    <mergeCell ref="B3:F3"/>
    <mergeCell ref="D28:E28"/>
    <mergeCell ref="D24:E24"/>
    <mergeCell ref="D25:E25"/>
    <mergeCell ref="E4:F4"/>
    <mergeCell ref="D22:E22"/>
    <mergeCell ref="D23:E23"/>
    <mergeCell ref="D16:E16"/>
    <mergeCell ref="D17:E17"/>
    <mergeCell ref="D13:E13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workbookViewId="0">
      <selection activeCell="E18" sqref="E18"/>
    </sheetView>
  </sheetViews>
  <sheetFormatPr defaultRowHeight="15" x14ac:dyDescent="0.25"/>
  <cols>
    <col min="2" max="2" width="16.7109375" customWidth="1"/>
    <col min="3" max="3" width="17.85546875" bestFit="1" customWidth="1"/>
    <col min="4" max="4" width="16.85546875" customWidth="1"/>
    <col min="5" max="5" width="16.5703125" bestFit="1" customWidth="1"/>
    <col min="6" max="6" width="17.85546875" bestFit="1" customWidth="1"/>
  </cols>
  <sheetData>
    <row r="2" spans="2:6" x14ac:dyDescent="0.25">
      <c r="B2" s="44" t="s">
        <v>64</v>
      </c>
      <c r="C2" s="44"/>
      <c r="D2" s="44"/>
      <c r="E2" s="44"/>
      <c r="F2" s="44"/>
    </row>
    <row r="3" spans="2:6" x14ac:dyDescent="0.25">
      <c r="B3" s="45" t="s">
        <v>71</v>
      </c>
      <c r="C3" s="45"/>
      <c r="D3" s="45"/>
      <c r="E3" s="45"/>
      <c r="F3" s="45"/>
    </row>
    <row r="4" spans="2:6" ht="38.25" x14ac:dyDescent="0.25">
      <c r="B4" s="23" t="s">
        <v>0</v>
      </c>
      <c r="C4" s="4" t="s">
        <v>60</v>
      </c>
      <c r="D4" s="4" t="s">
        <v>61</v>
      </c>
      <c r="E4" s="4" t="s">
        <v>19</v>
      </c>
      <c r="F4" s="4" t="s">
        <v>62</v>
      </c>
    </row>
    <row r="5" spans="2:6" x14ac:dyDescent="0.25">
      <c r="B5" s="23" t="s">
        <v>2</v>
      </c>
      <c r="C5" s="8"/>
      <c r="D5" s="8"/>
      <c r="E5" s="8"/>
      <c r="F5" s="8"/>
    </row>
    <row r="6" spans="2:6" ht="25.5" x14ac:dyDescent="0.25">
      <c r="B6" s="6" t="s">
        <v>63</v>
      </c>
      <c r="C6" s="10">
        <v>84911556</v>
      </c>
      <c r="D6" s="10">
        <v>68597</v>
      </c>
      <c r="E6" s="10">
        <v>-4304435</v>
      </c>
      <c r="F6" s="10">
        <f>SUM(C6:E6)</f>
        <v>80675718</v>
      </c>
    </row>
    <row r="7" spans="2:6" x14ac:dyDescent="0.25">
      <c r="B7" s="6" t="s">
        <v>2</v>
      </c>
      <c r="C7" s="35"/>
      <c r="D7" s="35"/>
      <c r="E7" s="10"/>
      <c r="F7" s="10">
        <f t="shared" ref="F7:F15" si="0">SUM(C7:E7)</f>
        <v>0</v>
      </c>
    </row>
    <row r="8" spans="2:6" ht="25.5" x14ac:dyDescent="0.25">
      <c r="B8" s="8" t="s">
        <v>81</v>
      </c>
      <c r="C8" s="35" t="s">
        <v>7</v>
      </c>
      <c r="D8" s="35" t="s">
        <v>7</v>
      </c>
      <c r="E8" s="10">
        <v>-1192644</v>
      </c>
      <c r="F8" s="10">
        <f t="shared" si="0"/>
        <v>-1192644</v>
      </c>
    </row>
    <row r="9" spans="2:6" ht="25.5" x14ac:dyDescent="0.25">
      <c r="B9" s="6" t="s">
        <v>84</v>
      </c>
      <c r="C9" s="36" t="s">
        <v>7</v>
      </c>
      <c r="D9" s="36" t="s">
        <v>7</v>
      </c>
      <c r="E9" s="9">
        <f>E8</f>
        <v>-1192644</v>
      </c>
      <c r="F9" s="9">
        <f>SUM(C9:E9)</f>
        <v>-1192644</v>
      </c>
    </row>
    <row r="10" spans="2:6" ht="25.5" x14ac:dyDescent="0.25">
      <c r="B10" s="6" t="s">
        <v>83</v>
      </c>
      <c r="C10" s="36">
        <v>84911556</v>
      </c>
      <c r="D10" s="36">
        <v>68597</v>
      </c>
      <c r="E10" s="9">
        <v>-5497079</v>
      </c>
      <c r="F10" s="9">
        <f t="shared" si="0"/>
        <v>79483074</v>
      </c>
    </row>
    <row r="11" spans="2:6" ht="25.5" x14ac:dyDescent="0.25">
      <c r="B11" s="8" t="s">
        <v>82</v>
      </c>
      <c r="C11" s="10">
        <v>84911556</v>
      </c>
      <c r="D11" s="35">
        <v>68597</v>
      </c>
      <c r="E11" s="10">
        <v>-5497079</v>
      </c>
      <c r="F11" s="10">
        <f t="shared" si="0"/>
        <v>79483074</v>
      </c>
    </row>
    <row r="12" spans="2:6" x14ac:dyDescent="0.25">
      <c r="B12" s="6"/>
      <c r="C12" s="10"/>
      <c r="D12" s="10"/>
      <c r="E12" s="10"/>
      <c r="F12" s="10">
        <f t="shared" si="0"/>
        <v>0</v>
      </c>
    </row>
    <row r="13" spans="2:6" ht="38.25" x14ac:dyDescent="0.25">
      <c r="B13" s="6" t="s">
        <v>85</v>
      </c>
      <c r="C13" s="35">
        <v>0</v>
      </c>
      <c r="D13" s="35">
        <v>0</v>
      </c>
      <c r="E13" s="10">
        <v>-6834392</v>
      </c>
      <c r="F13" s="10">
        <f t="shared" si="0"/>
        <v>-6834392</v>
      </c>
    </row>
    <row r="14" spans="2:6" ht="38.25" x14ac:dyDescent="0.25">
      <c r="B14" s="6" t="s">
        <v>86</v>
      </c>
      <c r="C14" s="9">
        <v>0</v>
      </c>
      <c r="D14" s="9">
        <v>0</v>
      </c>
      <c r="E14" s="9">
        <v>-6834392</v>
      </c>
      <c r="F14" s="9">
        <f t="shared" si="0"/>
        <v>-6834392</v>
      </c>
    </row>
    <row r="15" spans="2:6" ht="25.5" x14ac:dyDescent="0.25">
      <c r="B15" s="6" t="s">
        <v>83</v>
      </c>
      <c r="C15" s="35">
        <v>84911556</v>
      </c>
      <c r="D15" s="35">
        <v>68597</v>
      </c>
      <c r="E15" s="10">
        <v>-12331471</v>
      </c>
      <c r="F15" s="9">
        <f t="shared" si="0"/>
        <v>72648682</v>
      </c>
    </row>
    <row r="16" spans="2:6" x14ac:dyDescent="0.25">
      <c r="B16" s="30"/>
      <c r="C16" s="30"/>
      <c r="D16" s="30"/>
      <c r="E16" s="30"/>
      <c r="F16" s="30"/>
    </row>
    <row r="17" spans="2:6" ht="63.75" x14ac:dyDescent="0.25">
      <c r="B17" s="1" t="s">
        <v>75</v>
      </c>
      <c r="C17" s="20"/>
      <c r="D17" s="20"/>
      <c r="E17" s="2" t="s">
        <v>76</v>
      </c>
      <c r="F17" s="48" t="s">
        <v>76</v>
      </c>
    </row>
    <row r="18" spans="2:6" ht="15.75" thickBot="1" x14ac:dyDescent="0.3">
      <c r="B18" s="1"/>
      <c r="C18" s="20"/>
      <c r="D18" s="20"/>
      <c r="E18" s="20"/>
      <c r="F18" s="49"/>
    </row>
    <row r="19" spans="2:6" x14ac:dyDescent="0.25">
      <c r="B19" s="1"/>
      <c r="C19" s="20"/>
      <c r="D19" s="20"/>
      <c r="E19" s="20"/>
      <c r="F19" s="2"/>
    </row>
    <row r="20" spans="2:6" x14ac:dyDescent="0.25">
      <c r="B20" s="1"/>
      <c r="C20" s="20"/>
      <c r="D20" s="20"/>
      <c r="E20" s="20"/>
      <c r="F20" s="34"/>
    </row>
    <row r="21" spans="2:6" ht="15.75" thickBot="1" x14ac:dyDescent="0.3">
      <c r="B21" s="1" t="s">
        <v>65</v>
      </c>
      <c r="C21" s="20"/>
      <c r="D21" s="20"/>
      <c r="E21" s="20"/>
      <c r="F21" s="21"/>
    </row>
    <row r="22" spans="2:6" x14ac:dyDescent="0.25">
      <c r="B22" s="1"/>
      <c r="C22" s="20"/>
      <c r="D22" s="20"/>
      <c r="E22" s="20"/>
      <c r="F22" s="2" t="s">
        <v>66</v>
      </c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T.Yerbolatov</dc:creator>
  <cp:lastModifiedBy>T.Yerbolatov</cp:lastModifiedBy>
  <cp:lastPrinted>2019-11-05T09:49:08Z</cp:lastPrinted>
  <dcterms:created xsi:type="dcterms:W3CDTF">2019-08-05T04:17:40Z</dcterms:created>
  <dcterms:modified xsi:type="dcterms:W3CDTF">2020-05-13T06:13:31Z</dcterms:modified>
</cp:coreProperties>
</file>