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000" activeTab="3"/>
  </bookViews>
  <sheets>
    <sheet name="Баланс" sheetId="1" r:id="rId1"/>
    <sheet name="ОПиУ" sheetId="2" r:id="rId2"/>
    <sheet name="ИК" sheetId="3" r:id="rId3"/>
    <sheet name="ОДДС" sheetId="4" r:id="rId4"/>
  </sheets>
  <definedNames>
    <definedName name="_Hlk38608303" localSheetId="2">'ИК'!$A$11</definedName>
    <definedName name="_Hlk38608303" localSheetId="1">'ОПиУ'!$A$11</definedName>
    <definedName name="_Hlk38608606" localSheetId="2">'ИК'!$A$11</definedName>
    <definedName name="_Hlk38608682" localSheetId="2">'ИК'!#REF!</definedName>
    <definedName name="_Hlk38608682" localSheetId="3">'ОДДС'!$A$11</definedName>
    <definedName name="_Hlk38608682" localSheetId="1">'ОПиУ'!#REF!</definedName>
    <definedName name="_xlnm.Print_Area" localSheetId="0">'Баланс'!$A$1:$X$63</definedName>
    <definedName name="_xlnm.Print_Area" localSheetId="2">'ИК'!$A$1:$D$24</definedName>
    <definedName name="_xlnm.Print_Area" localSheetId="1">'ОПиУ'!$A$1:$D$33</definedName>
  </definedNames>
  <calcPr fullCalcOnLoad="1"/>
</workbook>
</file>

<file path=xl/sharedStrings.xml><?xml version="1.0" encoding="utf-8"?>
<sst xmlns="http://schemas.openxmlformats.org/spreadsheetml/2006/main" count="196" uniqueCount="143">
  <si>
    <t>Акционерное общество "Актюбинский завод металлоконструкций"</t>
  </si>
  <si>
    <t>Наименование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</si>
  <si>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</si>
  <si>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</si>
  <si>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</si>
  <si>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</si>
  <si>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тыс. тенге</t>
  </si>
  <si>
    <t>Показатели</t>
  </si>
  <si>
    <t>На конец 
отчетного периода</t>
  </si>
  <si>
    <t>На начало 
отчетного периода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</si>
  <si>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</si>
  <si>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</si>
  <si>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</si>
  <si>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</si>
  <si>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</si>
  <si>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Прочие краткосрочные активы</t>
  </si>
  <si>
    <t>Основные средства</t>
  </si>
  <si>
    <t>Нематериальные активы</t>
  </si>
  <si>
    <t>Краткосрочные оценочные обязательства</t>
  </si>
  <si>
    <t>Отложенные налоговые обязательства</t>
  </si>
  <si>
    <t>Уставный капитал</t>
  </si>
  <si>
    <t>Нераспределенная прибыль (непокрытый убыток)</t>
  </si>
  <si>
    <t>Руководитель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</si>
  <si>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</si>
  <si>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</si>
  <si>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</si>
  <si>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</si>
  <si>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</si>
  <si>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Доход от реализации продукции и оказания услуг</t>
  </si>
  <si>
    <t>Себестоимость реализованной продукции и оказанных услуг</t>
  </si>
  <si>
    <t>Прочие доходы</t>
  </si>
  <si>
    <t>Административные расходы</t>
  </si>
  <si>
    <t>Прочие расходы</t>
  </si>
  <si>
    <t>ОТЧЕТ О ДВИЖЕНИИ ДЕНЕЖНЫХ СРЕДСТВ</t>
  </si>
  <si>
    <t>Итого капитал</t>
  </si>
  <si>
    <t>Шершнёв В. В.</t>
  </si>
  <si>
    <t>Предоплата по подоходному налогу</t>
  </si>
  <si>
    <t>АКТИВЫ</t>
  </si>
  <si>
    <t>Краткосрочные активы</t>
  </si>
  <si>
    <t>Итого краткосрочные активы</t>
  </si>
  <si>
    <t>Долгосрочные активы</t>
  </si>
  <si>
    <t>Незавершенное строительство</t>
  </si>
  <si>
    <t>Активы в форме права пользования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</si>
  <si>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</si>
  <si>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</si>
  <si>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</si>
  <si>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</si>
  <si>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Займы краткосрочные</t>
  </si>
  <si>
    <t>Обязательства по подоходному налогу</t>
  </si>
  <si>
    <t>Обязательства по налогам и социальным платежам</t>
  </si>
  <si>
    <t>Краткосрочная торговая и прочая кредиторская задолженность</t>
  </si>
  <si>
    <t>Обязательства по аренде</t>
  </si>
  <si>
    <t>Обязательства по договорам</t>
  </si>
  <si>
    <t>Итого краткосрочные обязательства</t>
  </si>
  <si>
    <t>Займы долгосрочные</t>
  </si>
  <si>
    <t>Итого долгосрочные обязательства</t>
  </si>
  <si>
    <t>Долгосрочные обязательства</t>
  </si>
  <si>
    <t>ИТОГО ОБЯЗАТЕЛЬСТВА</t>
  </si>
  <si>
    <t>Капитал</t>
  </si>
  <si>
    <t>ИТОГО ОБЯЗАТЕЛЬСТВА И КАПИТАЛ</t>
  </si>
  <si>
    <t>ИТОГО КАПИТАЛ</t>
  </si>
  <si>
    <t>Денежные потоки от операционной деятельности:</t>
  </si>
  <si>
    <t>Поступление денежных средств от покупателей</t>
  </si>
  <si>
    <t>Денежные средства, уплаченные работникам</t>
  </si>
  <si>
    <t>Прочие налоги и обязательные платежи уплаченные</t>
  </si>
  <si>
    <t>Денежные средства, уплаченные поставщикам</t>
  </si>
  <si>
    <t>Прочие поступления</t>
  </si>
  <si>
    <t>Прочие выплаты</t>
  </si>
  <si>
    <t>Денежные средства от операционной деятельности до выплаты процентов и подоходного налога</t>
  </si>
  <si>
    <t>Проценты уплаченные</t>
  </si>
  <si>
    <t>Подоходный налог уплаченный</t>
  </si>
  <si>
    <t>Чистое движение денежных средств от операционной деятельности</t>
  </si>
  <si>
    <t>Денежные потоки от инвестиционной деятельности:</t>
  </si>
  <si>
    <t>Реализация основных средств</t>
  </si>
  <si>
    <t>Чистое движение денежных средств от инвестиционной деятельности</t>
  </si>
  <si>
    <t>Денежные потоки от финансовой деятельности:</t>
  </si>
  <si>
    <t>Получение займов</t>
  </si>
  <si>
    <t>Погашение займов</t>
  </si>
  <si>
    <t>Чистое движение денежных средств от финансовой деятельности</t>
  </si>
  <si>
    <t>Чистое изменение в денежных средствах</t>
  </si>
  <si>
    <t>Денежные средства на начало отчетного периода</t>
  </si>
  <si>
    <t>Денежные средства на конец отчетного периода</t>
  </si>
  <si>
    <t>Юридический адрес, Бизнес идентификационный
номер, Индивидуальный идентификационный номер</t>
  </si>
  <si>
    <t>Валовая прибыль</t>
  </si>
  <si>
    <t>Расходы по реализации</t>
  </si>
  <si>
    <t>Операционный доход</t>
  </si>
  <si>
    <t>Финансовые расходы</t>
  </si>
  <si>
    <t xml:space="preserve">Итого прибыль (убыток) до  налогообложения </t>
  </si>
  <si>
    <t>Расходы по  подоходному налогу</t>
  </si>
  <si>
    <t>Прочий совокупный доход</t>
  </si>
  <si>
    <t>Итого совокупный доход (убыток)  за отчетный период</t>
  </si>
  <si>
    <t>Прибыль (убыток)  на акцию (тенге)</t>
  </si>
  <si>
    <t>ОТЧЕТ О ПРИБЫЛИ И УБЫТКЕ И ПРОЧЕМ СОВОКУПНОМ ДОХОДЕ</t>
  </si>
  <si>
    <t>Акционерный капитал</t>
  </si>
  <si>
    <t xml:space="preserve">Нераспределенная  прибыль </t>
  </si>
  <si>
    <t>Совокупный доход за период</t>
  </si>
  <si>
    <t>Сальдо на 01 января 2021 года</t>
  </si>
  <si>
    <t>(33 011)</t>
  </si>
  <si>
    <t>Примечания</t>
  </si>
  <si>
    <t>ОТЧЕТ ОБ ИЗМЕНЕНИЯХ В КАПИТАЛЕ</t>
  </si>
  <si>
    <t>Итого прибыль (убыток) за отчетный период</t>
  </si>
  <si>
    <t>Сальдо на 01 января 2022 года</t>
  </si>
  <si>
    <t>по состоянию на 30 июня 2022 года</t>
  </si>
  <si>
    <t>за I полугодие 2022 года</t>
  </si>
  <si>
    <t>I полугодие 2022 года</t>
  </si>
  <si>
    <t>Сальдо на 30 июня 2021 года</t>
  </si>
  <si>
    <t>Сальдо на 30 июня 2022 года</t>
  </si>
  <si>
    <t>(523 097)</t>
  </si>
  <si>
    <t>(7 639)</t>
  </si>
  <si>
    <t>(96 781)</t>
  </si>
  <si>
    <t>(432 395)</t>
  </si>
  <si>
    <t>(26 579)</t>
  </si>
  <si>
    <t>(77 513)</t>
  </si>
  <si>
    <t>(22 514)</t>
  </si>
  <si>
    <t>(2 650)</t>
  </si>
  <si>
    <t>(1 484)</t>
  </si>
  <si>
    <t>(8 916)</t>
  </si>
  <si>
    <t>(28 061)</t>
  </si>
  <si>
    <t>(7 196)</t>
  </si>
  <si>
    <t>(170 491)</t>
  </si>
  <si>
    <t>(68 234)</t>
  </si>
  <si>
    <t>(337 523)</t>
  </si>
  <si>
    <t>1 169</t>
  </si>
  <si>
    <t>(115 946)</t>
  </si>
  <si>
    <t>147 974</t>
  </si>
  <si>
    <t>(14 128)</t>
  </si>
  <si>
    <t>(1 484)</t>
  </si>
  <si>
    <t>132 362</t>
  </si>
  <si>
    <t>273 815</t>
  </si>
  <si>
    <t>(371 553)</t>
  </si>
  <si>
    <t>(97 738)</t>
  </si>
  <si>
    <t>(217 680)</t>
  </si>
  <si>
    <t>16 664</t>
  </si>
  <si>
    <t>(692 202)</t>
  </si>
  <si>
    <t>(166 657)</t>
  </si>
  <si>
    <t>(46 685)</t>
  </si>
  <si>
    <t>102 531</t>
  </si>
  <si>
    <t>(226 886)</t>
  </si>
  <si>
    <t>(124 355)</t>
  </si>
  <si>
    <t>29 759</t>
  </si>
  <si>
    <t>154 114</t>
  </si>
  <si>
    <t>(18 702)</t>
  </si>
  <si>
    <t>209 715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</si>
</sst>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56849802.85]&quot;(56 850)&quot;;General"/>
    <numFmt numFmtId="167" formatCode="[=-17426802.29]&quot;(17 427)&quot;;General"/>
    <numFmt numFmtId="168" formatCode="[=-273627476.53]&quot;(273 627)&quot;;General"/>
    <numFmt numFmtId="169" formatCode="[=-231456943.38]&quot;(231 457)&quot;;General"/>
    <numFmt numFmtId="170" formatCode="[=-2994.36]&quot;(3)&quot;;General"/>
    <numFmt numFmtId="171" formatCode="[=-20769682.63]&quot;(20 770)&quot;;General"/>
    <numFmt numFmtId="172" formatCode="[=-39423000.56]&quot;(39 423)&quot;;General"/>
    <numFmt numFmtId="173" formatCode="[$-FC19]d\ mmmm\ yyyy\ &quot;г.&quot;"/>
    <numFmt numFmtId="174" formatCode="\(#,##0\)"/>
    <numFmt numFmtId="175" formatCode="[=0]&quot;-&quot;;General"/>
    <numFmt numFmtId="176" formatCode="[=-9708807.96]&quot;(9 709)&quot;;General"/>
    <numFmt numFmtId="177" formatCode="[=-56836677.85]&quot;(56 837)&quot;;General"/>
    <numFmt numFmtId="178" formatCode="[=-157601248.6]&quot;(157 601)&quot;;General"/>
    <numFmt numFmtId="179" formatCode="[=-81391993.5]&quot;(81 392)&quot;;General"/>
    <numFmt numFmtId="180" formatCode="#,##0;[Red]#,##0"/>
    <numFmt numFmtId="181" formatCode="0.0,"/>
    <numFmt numFmtId="182" formatCode="0.00,"/>
    <numFmt numFmtId="183" formatCode="0.000,"/>
    <numFmt numFmtId="184" formatCode="[=-9709]&quot;(9 709)&quot;;General"/>
    <numFmt numFmtId="185" formatCode="[=-10256110.91]&quot;(10 256)&quot;;General"/>
    <numFmt numFmtId="186" formatCode="0_ ;[Red]\-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4" fontId="45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3" fontId="7" fillId="0" borderId="13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0" fontId="0" fillId="34" borderId="0" xfId="0" applyFill="1" applyAlignment="1">
      <alignment horizontal="left"/>
    </xf>
    <xf numFmtId="1" fontId="1" fillId="34" borderId="1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3" fontId="46" fillId="0" borderId="0" xfId="0" applyNumberFormat="1" applyFont="1" applyAlignment="1">
      <alignment horizontal="right"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3" fontId="46" fillId="0" borderId="13" xfId="0" applyNumberFormat="1" applyFont="1" applyBorder="1" applyAlignment="1">
      <alignment horizontal="right" wrapText="1"/>
    </xf>
    <xf numFmtId="0" fontId="45" fillId="0" borderId="13" xfId="0" applyFont="1" applyBorder="1" applyAlignment="1">
      <alignment wrapText="1"/>
    </xf>
    <xf numFmtId="3" fontId="45" fillId="0" borderId="13" xfId="0" applyNumberFormat="1" applyFont="1" applyBorder="1" applyAlignment="1">
      <alignment horizontal="right" wrapText="1"/>
    </xf>
    <xf numFmtId="0" fontId="45" fillId="0" borderId="16" xfId="0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3" fontId="45" fillId="0" borderId="16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0" fontId="45" fillId="0" borderId="13" xfId="0" applyFont="1" applyBorder="1" applyAlignment="1">
      <alignment horizontal="right" wrapText="1"/>
    </xf>
    <xf numFmtId="14" fontId="45" fillId="0" borderId="0" xfId="0" applyNumberFormat="1" applyFont="1" applyBorder="1" applyAlignment="1">
      <alignment horizontal="right" wrapText="1"/>
    </xf>
    <xf numFmtId="0" fontId="45" fillId="0" borderId="13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 horizontal="right" wrapText="1"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49" fontId="46" fillId="0" borderId="0" xfId="0" applyNumberFormat="1" applyFont="1" applyAlignment="1">
      <alignment horizontal="right" wrapText="1"/>
    </xf>
    <xf numFmtId="49" fontId="46" fillId="0" borderId="13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right" wrapText="1"/>
    </xf>
    <xf numFmtId="49" fontId="6" fillId="0" borderId="13" xfId="0" applyNumberFormat="1" applyFont="1" applyBorder="1" applyAlignment="1">
      <alignment horizontal="right" wrapText="1"/>
    </xf>
    <xf numFmtId="49" fontId="7" fillId="0" borderId="13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1" fontId="45" fillId="35" borderId="13" xfId="0" applyNumberFormat="1" applyFont="1" applyFill="1" applyBorder="1" applyAlignment="1">
      <alignment horizontal="right" wrapText="1"/>
    </xf>
    <xf numFmtId="49" fontId="7" fillId="0" borderId="14" xfId="0" applyNumberFormat="1" applyFont="1" applyBorder="1" applyAlignment="1">
      <alignment horizontal="right" wrapText="1"/>
    </xf>
    <xf numFmtId="0" fontId="45" fillId="35" borderId="13" xfId="0" applyFont="1" applyFill="1" applyBorder="1" applyAlignment="1">
      <alignment horizontal="right" wrapText="1"/>
    </xf>
    <xf numFmtId="0" fontId="45" fillId="0" borderId="0" xfId="0" applyFont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wrapText="1"/>
    </xf>
    <xf numFmtId="0" fontId="7" fillId="0" borderId="16" xfId="0" applyFont="1" applyBorder="1" applyAlignment="1">
      <alignment/>
    </xf>
    <xf numFmtId="3" fontId="6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3"/>
  <sheetViews>
    <sheetView zoomScale="120" zoomScaleNormal="120" zoomScalePageLayoutView="0" workbookViewId="0" topLeftCell="A7">
      <selection activeCell="W17" sqref="W17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0.65625" style="1" customWidth="1"/>
    <col min="22" max="22" width="14.5" style="1" customWidth="1"/>
    <col min="23" max="23" width="14" style="1" customWidth="1"/>
    <col min="24" max="24" width="14.33203125" style="1" customWidth="1"/>
  </cols>
  <sheetData>
    <row r="1" spans="8:24" s="2" customFormat="1" ht="11.25" customHeight="1">
      <c r="H1" s="78" t="s">
        <v>0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2" customHeight="1">
      <c r="A2" s="3" t="s">
        <v>1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="2" customFormat="1" ht="4.5" customHeight="1">
      <c r="V3" s="65"/>
    </row>
    <row r="4" s="2" customFormat="1" ht="6" customHeight="1">
      <c r="V4" s="65"/>
    </row>
    <row r="5" spans="1:24" ht="12" customHeight="1">
      <c r="A5" s="3" t="s">
        <v>2</v>
      </c>
      <c r="S5" s="80">
        <v>196</v>
      </c>
      <c r="T5" s="80"/>
      <c r="U5" s="80"/>
      <c r="V5" s="80"/>
      <c r="W5" s="80"/>
      <c r="X5" s="80"/>
    </row>
    <row r="6" s="2" customFormat="1" ht="5.25" customHeight="1">
      <c r="V6" s="65"/>
    </row>
    <row r="7" spans="1:24" s="2" customFormat="1" ht="5.25" customHeight="1">
      <c r="A7" s="81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 t="s">
        <v>4</v>
      </c>
      <c r="T7" s="82"/>
      <c r="U7" s="82"/>
      <c r="V7" s="82"/>
      <c r="W7" s="82"/>
      <c r="X7" s="82"/>
    </row>
    <row r="8" spans="1:24" ht="12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  <c r="T8" s="82"/>
      <c r="U8" s="82"/>
      <c r="V8" s="82"/>
      <c r="W8" s="82"/>
      <c r="X8" s="82"/>
    </row>
    <row r="9" spans="1:24" ht="18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3"/>
      <c r="T9" s="83"/>
      <c r="U9" s="83"/>
      <c r="V9" s="83"/>
      <c r="W9" s="83"/>
      <c r="X9" s="83"/>
    </row>
    <row r="10" s="5" customFormat="1" ht="4.5" customHeight="1"/>
    <row r="11" spans="1:23" s="2" customFormat="1" ht="12.75" customHeight="1">
      <c r="A11" s="84" t="s">
        <v>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</row>
    <row r="12" spans="1:24" s="2" customFormat="1" ht="10.5" customHeight="1">
      <c r="A12" s="85" t="s">
        <v>102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6" t="s">
        <v>6</v>
      </c>
    </row>
    <row r="13" s="2" customFormat="1" ht="4.5" customHeight="1">
      <c r="V13" s="65"/>
    </row>
    <row r="14" spans="1:24" s="2" customFormat="1" ht="40.5" customHeight="1">
      <c r="A14" s="86" t="s">
        <v>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16" t="s">
        <v>98</v>
      </c>
      <c r="W14" s="7" t="s">
        <v>8</v>
      </c>
      <c r="X14" s="8" t="s">
        <v>9</v>
      </c>
    </row>
    <row r="15" spans="1:24" s="2" customFormat="1" ht="12.75" customHeight="1">
      <c r="A15" s="87" t="s">
        <v>37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66"/>
      <c r="X15" s="12"/>
    </row>
    <row r="16" spans="1:24" s="2" customFormat="1" ht="12.75" customHeight="1">
      <c r="A16" s="87" t="s">
        <v>38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66"/>
      <c r="W16" s="12"/>
      <c r="X16" s="12"/>
    </row>
    <row r="17" spans="1:24" s="2" customFormat="1" ht="12.75" customHeight="1">
      <c r="A17" s="88" t="s">
        <v>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67">
        <v>4</v>
      </c>
      <c r="W17" s="11">
        <v>43074</v>
      </c>
      <c r="X17" s="11">
        <v>13315</v>
      </c>
    </row>
    <row r="18" spans="1:24" s="2" customFormat="1" ht="12.75" customHeight="1">
      <c r="A18" s="88" t="s">
        <v>11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67"/>
      <c r="W18" s="11" t="s">
        <v>12</v>
      </c>
      <c r="X18" s="9" t="s">
        <v>12</v>
      </c>
    </row>
    <row r="19" spans="1:24" s="2" customFormat="1" ht="12.75" customHeight="1">
      <c r="A19" s="88" t="s">
        <v>13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67">
        <v>5</v>
      </c>
      <c r="W19" s="11">
        <v>251366</v>
      </c>
      <c r="X19" s="11">
        <v>439883</v>
      </c>
    </row>
    <row r="20" spans="1:24" s="2" customFormat="1" ht="12.75" customHeight="1">
      <c r="A20" s="88" t="s">
        <v>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67">
        <v>6</v>
      </c>
      <c r="W20" s="11">
        <v>243469</v>
      </c>
      <c r="X20" s="11">
        <v>33792</v>
      </c>
    </row>
    <row r="21" spans="1:24" s="2" customFormat="1" ht="12.75" customHeight="1">
      <c r="A21" s="88" t="s">
        <v>36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67"/>
      <c r="W21" s="11" t="s">
        <v>12</v>
      </c>
      <c r="X21" s="11" t="s">
        <v>12</v>
      </c>
    </row>
    <row r="22" spans="1:24" s="2" customFormat="1" ht="12.75" customHeight="1">
      <c r="A22" s="89" t="s">
        <v>15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68">
        <v>7</v>
      </c>
      <c r="W22" s="11">
        <v>55171</v>
      </c>
      <c r="X22" s="11">
        <v>42388</v>
      </c>
    </row>
    <row r="23" spans="1:24" s="2" customFormat="1" ht="12.75" customHeight="1">
      <c r="A23" s="87" t="s">
        <v>39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66"/>
      <c r="W23" s="12">
        <f>SUM(W17:W22)</f>
        <v>593080</v>
      </c>
      <c r="X23" s="12">
        <f>SUM(X17:X22)</f>
        <v>529378</v>
      </c>
    </row>
    <row r="24" spans="1:24" s="2" customFormat="1" ht="12.7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66"/>
      <c r="W24" s="12"/>
      <c r="X24" s="12"/>
    </row>
    <row r="25" spans="1:24" s="2" customFormat="1" ht="12.75" customHeight="1">
      <c r="A25" s="87" t="s">
        <v>40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66"/>
      <c r="W25" s="12"/>
      <c r="X25" s="12"/>
    </row>
    <row r="26" spans="1:24" s="2" customFormat="1" ht="12.75" customHeight="1">
      <c r="A26" s="88" t="s">
        <v>16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67">
        <v>8</v>
      </c>
      <c r="W26" s="13">
        <v>878728</v>
      </c>
      <c r="X26" s="11">
        <v>886386</v>
      </c>
    </row>
    <row r="27" spans="1:24" s="2" customFormat="1" ht="12.75" customHeight="1">
      <c r="A27" s="88" t="s">
        <v>17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67">
        <v>9</v>
      </c>
      <c r="W27" s="11">
        <v>5251</v>
      </c>
      <c r="X27" s="11">
        <v>5577</v>
      </c>
    </row>
    <row r="28" spans="1:24" s="2" customFormat="1" ht="12.75" customHeight="1">
      <c r="A28" s="88" t="s">
        <v>41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67"/>
      <c r="W28" s="13">
        <v>1092</v>
      </c>
      <c r="X28" s="11">
        <v>1092</v>
      </c>
    </row>
    <row r="29" spans="1:24" s="2" customFormat="1" ht="12.75" customHeight="1">
      <c r="A29" s="88" t="s">
        <v>42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67"/>
      <c r="W29" s="13">
        <v>10</v>
      </c>
      <c r="X29" s="9">
        <v>14</v>
      </c>
    </row>
    <row r="30" spans="1:24" s="2" customFormat="1" ht="12.75" customHeight="1">
      <c r="A30" s="90" t="s">
        <v>43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  <c r="V30" s="69"/>
      <c r="W30" s="17">
        <f>SUM(W26:W29)</f>
        <v>885081</v>
      </c>
      <c r="X30" s="17">
        <f>SUM(X26:X29)</f>
        <v>893069</v>
      </c>
    </row>
    <row r="31" spans="1:24" s="2" customFormat="1" ht="12.75" customHeight="1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2"/>
      <c r="V31" s="69"/>
      <c r="W31" s="17"/>
      <c r="X31" s="14"/>
    </row>
    <row r="32" spans="1:24" s="2" customFormat="1" ht="12.75" customHeight="1">
      <c r="A32" s="87" t="s">
        <v>44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66"/>
      <c r="W32" s="17">
        <f>W30+W23</f>
        <v>1478161</v>
      </c>
      <c r="X32" s="17">
        <f>X30+X23</f>
        <v>1422447</v>
      </c>
    </row>
    <row r="33" spans="1:24" s="2" customFormat="1" ht="12.75" customHeight="1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69"/>
      <c r="W33" s="17"/>
      <c r="X33" s="14"/>
    </row>
    <row r="34" spans="1:24" s="2" customFormat="1" ht="12.75" customHeight="1">
      <c r="A34" s="87" t="s">
        <v>45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66"/>
      <c r="W34" s="12"/>
      <c r="X34" s="12"/>
    </row>
    <row r="35" spans="1:24" s="2" customFormat="1" ht="12.75" customHeight="1">
      <c r="A35" s="87" t="s">
        <v>46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66"/>
      <c r="W35" s="12"/>
      <c r="X35" s="12"/>
    </row>
    <row r="36" spans="1:24" s="2" customFormat="1" ht="12.75" customHeight="1">
      <c r="A36" s="88" t="s">
        <v>47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67">
        <v>13</v>
      </c>
      <c r="W36" s="11">
        <v>85000</v>
      </c>
      <c r="X36" s="11">
        <v>211886</v>
      </c>
    </row>
    <row r="37" spans="1:24" s="2" customFormat="1" ht="12.75" customHeight="1">
      <c r="A37" s="88" t="s">
        <v>48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67">
        <v>10</v>
      </c>
      <c r="W37" s="11">
        <v>-913</v>
      </c>
      <c r="X37" s="11">
        <v>38575</v>
      </c>
    </row>
    <row r="38" spans="1:24" ht="12" customHeight="1">
      <c r="A38" s="93" t="s">
        <v>49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70">
        <v>10</v>
      </c>
      <c r="W38" s="11">
        <v>28816</v>
      </c>
      <c r="X38" s="11">
        <v>67151</v>
      </c>
    </row>
    <row r="39" spans="1:24" s="2" customFormat="1" ht="12.75" customHeight="1">
      <c r="A39" s="88" t="s">
        <v>50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67">
        <v>11</v>
      </c>
      <c r="W39" s="11">
        <v>404930</v>
      </c>
      <c r="X39" s="11">
        <v>222946</v>
      </c>
    </row>
    <row r="40" spans="1:24" s="2" customFormat="1" ht="12.75" customHeight="1">
      <c r="A40" s="94" t="s">
        <v>51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88"/>
      <c r="V40" s="67">
        <v>12</v>
      </c>
      <c r="W40" s="11">
        <v>-9</v>
      </c>
      <c r="X40" s="11">
        <v>10</v>
      </c>
    </row>
    <row r="41" spans="1:24" s="2" customFormat="1" ht="12.75" customHeight="1">
      <c r="A41" s="95" t="s">
        <v>18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71"/>
      <c r="W41" s="11">
        <v>13383</v>
      </c>
      <c r="X41" s="11">
        <v>13383</v>
      </c>
    </row>
    <row r="42" spans="1:24" s="2" customFormat="1" ht="12.75" customHeight="1">
      <c r="A42" s="88" t="s">
        <v>52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67"/>
      <c r="W42" s="11" t="s">
        <v>12</v>
      </c>
      <c r="X42" s="11" t="s">
        <v>12</v>
      </c>
    </row>
    <row r="43" spans="1:24" s="2" customFormat="1" ht="12.75" customHeight="1">
      <c r="A43" s="87" t="s">
        <v>53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66"/>
      <c r="W43" s="12">
        <f>SUM(W36:W42)</f>
        <v>531207</v>
      </c>
      <c r="X43" s="12">
        <f>SUM(X36:X42)</f>
        <v>553951</v>
      </c>
    </row>
    <row r="44" spans="1:24" s="2" customFormat="1" ht="12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66"/>
      <c r="W44" s="12"/>
      <c r="X44" s="12"/>
    </row>
    <row r="45" spans="1:24" s="2" customFormat="1" ht="12.75" customHeight="1">
      <c r="A45" s="87" t="s">
        <v>56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66"/>
      <c r="W45" s="12"/>
      <c r="X45" s="12"/>
    </row>
    <row r="46" spans="1:24" s="2" customFormat="1" ht="12.75" customHeight="1">
      <c r="A46" s="88" t="s">
        <v>54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67"/>
      <c r="W46" s="11"/>
      <c r="X46" s="11"/>
    </row>
    <row r="47" spans="1:24" s="2" customFormat="1" ht="12.75" customHeight="1">
      <c r="A47" s="88" t="s">
        <v>51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67">
        <v>12</v>
      </c>
      <c r="W47" s="11">
        <v>5</v>
      </c>
      <c r="X47" s="11">
        <v>5</v>
      </c>
    </row>
    <row r="48" spans="1:24" s="2" customFormat="1" ht="12.75" customHeight="1">
      <c r="A48" s="95" t="s">
        <v>19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71"/>
      <c r="W48" s="13">
        <v>113064</v>
      </c>
      <c r="X48" s="13">
        <v>85990</v>
      </c>
    </row>
    <row r="49" spans="1:24" s="2" customFormat="1" ht="12.75" customHeight="1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66"/>
      <c r="W49" s="17">
        <f>SUM(W46:W48)</f>
        <v>113069</v>
      </c>
      <c r="X49" s="17">
        <f>SUM(X46:X48)</f>
        <v>85995</v>
      </c>
    </row>
    <row r="50" spans="1:24" s="2" customFormat="1" ht="12.75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2"/>
      <c r="V50" s="69"/>
      <c r="W50" s="17"/>
      <c r="X50" s="14"/>
    </row>
    <row r="51" spans="1:24" s="2" customFormat="1" ht="12.75" customHeight="1">
      <c r="A51" s="87" t="s">
        <v>57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66"/>
      <c r="W51" s="17">
        <f>W49+W43</f>
        <v>644276</v>
      </c>
      <c r="X51" s="17">
        <f>X49+X43</f>
        <v>639946</v>
      </c>
    </row>
    <row r="52" spans="1:24" s="2" customFormat="1" ht="12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67"/>
      <c r="W52" s="13"/>
      <c r="X52" s="9"/>
    </row>
    <row r="53" spans="1:24" s="2" customFormat="1" ht="12.75" customHeight="1">
      <c r="A53" s="87" t="s">
        <v>58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66"/>
      <c r="W53" s="12"/>
      <c r="X53" s="12"/>
    </row>
    <row r="54" spans="1:24" s="2" customFormat="1" ht="12.75" customHeight="1">
      <c r="A54" s="88" t="s">
        <v>20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67">
        <v>14</v>
      </c>
      <c r="W54" s="11">
        <v>653399</v>
      </c>
      <c r="X54" s="11">
        <v>653399</v>
      </c>
    </row>
    <row r="55" spans="1:24" s="2" customFormat="1" ht="12.75" customHeight="1">
      <c r="A55" s="88" t="s">
        <v>21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67"/>
      <c r="W55" s="11">
        <v>180486</v>
      </c>
      <c r="X55" s="11">
        <v>129102</v>
      </c>
    </row>
    <row r="56" spans="1:24" s="2" customFormat="1" ht="12.75" customHeight="1">
      <c r="A56" s="87" t="s">
        <v>60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66"/>
      <c r="W56" s="17">
        <f>SUM(W53:W55)</f>
        <v>833885</v>
      </c>
      <c r="X56" s="17">
        <f>SUM(X54:X55)</f>
        <v>782501</v>
      </c>
    </row>
    <row r="57" spans="1:24" s="2" customFormat="1" ht="12.75" customHeight="1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  <c r="V57" s="69"/>
      <c r="W57" s="17"/>
      <c r="X57" s="14"/>
    </row>
    <row r="58" spans="1:24" s="2" customFormat="1" ht="12.75" customHeight="1">
      <c r="A58" s="87" t="s">
        <v>59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66"/>
      <c r="W58" s="12">
        <f>W51+W56</f>
        <v>1478161</v>
      </c>
      <c r="X58" s="12">
        <f>X51+X56</f>
        <v>1422447</v>
      </c>
    </row>
    <row r="59" s="2" customFormat="1" ht="11.25">
      <c r="V59" s="65"/>
    </row>
    <row r="60" spans="1:23" s="2" customFormat="1" ht="12.75" customHeight="1">
      <c r="A60" s="3" t="s">
        <v>22</v>
      </c>
      <c r="H60" s="96" t="s">
        <v>35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4"/>
      <c r="W60" s="4"/>
    </row>
    <row r="61" spans="8:23" s="2" customFormat="1" ht="10.5" customHeight="1">
      <c r="H61" s="97" t="s">
        <v>23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10"/>
      <c r="W61" s="10" t="s">
        <v>24</v>
      </c>
    </row>
    <row r="62" spans="1:23" s="2" customFormat="1" ht="12.75" customHeight="1">
      <c r="A62" s="3" t="s">
        <v>25</v>
      </c>
      <c r="H62" s="96" t="s">
        <v>26</v>
      </c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4"/>
      <c r="W62" s="4"/>
    </row>
    <row r="63" spans="2:23" s="2" customFormat="1" ht="9.75" customHeight="1">
      <c r="B63" s="1" t="s">
        <v>27</v>
      </c>
      <c r="H63" s="97" t="s">
        <v>23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10"/>
      <c r="W63" s="10" t="s">
        <v>24</v>
      </c>
    </row>
  </sheetData>
  <sheetProtection/>
  <mergeCells count="55">
    <mergeCell ref="H62:U62"/>
    <mergeCell ref="H63:U63"/>
    <mergeCell ref="A57:U57"/>
    <mergeCell ref="A55:U55"/>
    <mergeCell ref="A58:U58"/>
    <mergeCell ref="H60:U60"/>
    <mergeCell ref="H61:U61"/>
    <mergeCell ref="A56:U56"/>
    <mergeCell ref="A49:U49"/>
    <mergeCell ref="A52:U52"/>
    <mergeCell ref="A53:U53"/>
    <mergeCell ref="A54:U54"/>
    <mergeCell ref="A51:U51"/>
    <mergeCell ref="A50:U50"/>
    <mergeCell ref="A40:U40"/>
    <mergeCell ref="A42:U42"/>
    <mergeCell ref="A45:U45"/>
    <mergeCell ref="A46:U46"/>
    <mergeCell ref="A47:U47"/>
    <mergeCell ref="A48:U48"/>
    <mergeCell ref="A41:U41"/>
    <mergeCell ref="A43:U43"/>
    <mergeCell ref="A44:U44"/>
    <mergeCell ref="A34:U34"/>
    <mergeCell ref="A35:U35"/>
    <mergeCell ref="A36:U36"/>
    <mergeCell ref="A37:U37"/>
    <mergeCell ref="A38:U38"/>
    <mergeCell ref="A39:U39"/>
    <mergeCell ref="A33:U33"/>
    <mergeCell ref="A30:U30"/>
    <mergeCell ref="A32:U32"/>
    <mergeCell ref="A31:U31"/>
    <mergeCell ref="A26:U26"/>
    <mergeCell ref="A27:U27"/>
    <mergeCell ref="A28:U28"/>
    <mergeCell ref="A29:U29"/>
    <mergeCell ref="A20:U20"/>
    <mergeCell ref="A21:U21"/>
    <mergeCell ref="A22:U22"/>
    <mergeCell ref="A25:U25"/>
    <mergeCell ref="A23:U23"/>
    <mergeCell ref="A24:U24"/>
    <mergeCell ref="A14:U14"/>
    <mergeCell ref="A16:U16"/>
    <mergeCell ref="A17:U17"/>
    <mergeCell ref="A18:U18"/>
    <mergeCell ref="A15:U15"/>
    <mergeCell ref="A19:U19"/>
    <mergeCell ref="H1:X2"/>
    <mergeCell ref="S5:X5"/>
    <mergeCell ref="A7:R9"/>
    <mergeCell ref="S7:X9"/>
    <mergeCell ref="A11:W11"/>
    <mergeCell ref="A12:W1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5">
      <selection activeCell="C25" sqref="C25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98" t="s">
        <v>0</v>
      </c>
      <c r="C1" s="98"/>
    </row>
    <row r="2" spans="1:2" s="2" customFormat="1" ht="18" customHeight="1">
      <c r="A2" s="3" t="s">
        <v>2</v>
      </c>
      <c r="B2" s="34">
        <v>196</v>
      </c>
    </row>
    <row r="3" s="2" customFormat="1" ht="18" customHeight="1">
      <c r="B3" s="33"/>
    </row>
    <row r="4" spans="1:4" s="2" customFormat="1" ht="39" customHeight="1">
      <c r="A4" s="19" t="s">
        <v>82</v>
      </c>
      <c r="B4" s="99" t="s">
        <v>4</v>
      </c>
      <c r="C4" s="99"/>
      <c r="D4" s="35"/>
    </row>
    <row r="5" spans="1:4" s="2" customFormat="1" ht="18" customHeight="1">
      <c r="A5" s="19"/>
      <c r="B5" s="19"/>
      <c r="C5" s="19"/>
      <c r="D5" s="19"/>
    </row>
    <row r="6" spans="1:4" s="2" customFormat="1" ht="18" customHeight="1">
      <c r="A6" s="84" t="s">
        <v>92</v>
      </c>
      <c r="B6" s="84"/>
      <c r="C6" s="84"/>
      <c r="D6" s="20"/>
    </row>
    <row r="7" spans="1:4" s="2" customFormat="1" ht="18" customHeight="1">
      <c r="A7" s="84" t="s">
        <v>103</v>
      </c>
      <c r="B7" s="84"/>
      <c r="C7" s="84"/>
      <c r="D7" s="84"/>
    </row>
    <row r="8" spans="1:4" s="2" customFormat="1" ht="18" customHeight="1">
      <c r="A8" s="15"/>
      <c r="B8" s="15"/>
      <c r="C8" s="15"/>
      <c r="D8" s="20"/>
    </row>
    <row r="9" spans="1:4" s="2" customFormat="1" ht="18" customHeight="1">
      <c r="A9" s="15"/>
      <c r="B9" s="15"/>
      <c r="C9" s="15"/>
      <c r="D9" s="52" t="s">
        <v>6</v>
      </c>
    </row>
    <row r="10" spans="1:4" s="2" customFormat="1" ht="18" customHeight="1" thickBot="1">
      <c r="A10" s="38"/>
      <c r="B10" s="72" t="s">
        <v>98</v>
      </c>
      <c r="C10" s="24">
        <v>44742</v>
      </c>
      <c r="D10" s="24">
        <v>44377</v>
      </c>
    </row>
    <row r="11" spans="1:4" s="2" customFormat="1" ht="18" customHeight="1">
      <c r="A11" s="39" t="s">
        <v>28</v>
      </c>
      <c r="B11" s="40"/>
      <c r="C11" s="41">
        <v>707826</v>
      </c>
      <c r="D11" s="41">
        <v>683355</v>
      </c>
    </row>
    <row r="12" spans="1:4" s="2" customFormat="1" ht="18" customHeight="1" thickBot="1">
      <c r="A12" s="42" t="s">
        <v>29</v>
      </c>
      <c r="B12" s="43">
        <v>15</v>
      </c>
      <c r="C12" s="60" t="s">
        <v>107</v>
      </c>
      <c r="D12" s="50" t="s">
        <v>110</v>
      </c>
    </row>
    <row r="13" spans="1:4" s="2" customFormat="1" ht="18" customHeight="1" thickBot="1">
      <c r="A13" s="45" t="s">
        <v>83</v>
      </c>
      <c r="B13" s="43"/>
      <c r="C13" s="46">
        <v>184729</v>
      </c>
      <c r="D13" s="46">
        <v>250960</v>
      </c>
    </row>
    <row r="14" spans="1:4" s="2" customFormat="1" ht="18" customHeight="1">
      <c r="A14" s="39" t="s">
        <v>84</v>
      </c>
      <c r="B14" s="40">
        <v>16</v>
      </c>
      <c r="C14" s="59" t="s">
        <v>108</v>
      </c>
      <c r="D14" s="59" t="s">
        <v>111</v>
      </c>
    </row>
    <row r="15" spans="1:4" s="2" customFormat="1" ht="18" customHeight="1" thickBot="1">
      <c r="A15" s="39" t="s">
        <v>31</v>
      </c>
      <c r="B15" s="40">
        <v>17</v>
      </c>
      <c r="C15" s="59" t="s">
        <v>109</v>
      </c>
      <c r="D15" s="59" t="s">
        <v>112</v>
      </c>
    </row>
    <row r="16" spans="1:4" s="2" customFormat="1" ht="18" customHeight="1">
      <c r="A16" s="47" t="s">
        <v>85</v>
      </c>
      <c r="B16" s="48"/>
      <c r="C16" s="49">
        <v>80309</v>
      </c>
      <c r="D16" s="49">
        <v>146868</v>
      </c>
    </row>
    <row r="17" spans="1:4" s="2" customFormat="1" ht="18" customHeight="1">
      <c r="A17" s="39" t="s">
        <v>86</v>
      </c>
      <c r="B17" s="40">
        <v>19</v>
      </c>
      <c r="C17" s="59" t="s">
        <v>116</v>
      </c>
      <c r="D17" s="59" t="s">
        <v>113</v>
      </c>
    </row>
    <row r="18" spans="1:4" s="2" customFormat="1" ht="18" customHeight="1">
      <c r="A18" s="39" t="s">
        <v>30</v>
      </c>
      <c r="B18" s="40"/>
      <c r="C18" s="41">
        <v>15248</v>
      </c>
      <c r="D18" s="41">
        <v>20186</v>
      </c>
    </row>
    <row r="19" spans="1:4" s="2" customFormat="1" ht="18" customHeight="1" thickBot="1">
      <c r="A19" s="42" t="s">
        <v>32</v>
      </c>
      <c r="B19" s="43">
        <v>18</v>
      </c>
      <c r="C19" s="60" t="s">
        <v>117</v>
      </c>
      <c r="D19" s="50" t="s">
        <v>114</v>
      </c>
    </row>
    <row r="20" spans="1:4" s="2" customFormat="1" ht="18" customHeight="1" thickBot="1">
      <c r="A20" s="45" t="s">
        <v>87</v>
      </c>
      <c r="B20" s="43"/>
      <c r="C20" s="46">
        <v>58580</v>
      </c>
      <c r="D20" s="46">
        <v>141890</v>
      </c>
    </row>
    <row r="21" spans="1:4" s="2" customFormat="1" ht="18" customHeight="1" thickBot="1">
      <c r="A21" s="42" t="s">
        <v>88</v>
      </c>
      <c r="B21" s="43"/>
      <c r="C21" s="60" t="s">
        <v>118</v>
      </c>
      <c r="D21" s="50" t="s">
        <v>115</v>
      </c>
    </row>
    <row r="22" spans="1:4" s="2" customFormat="1" ht="18" customHeight="1" thickBot="1">
      <c r="A22" s="45" t="s">
        <v>100</v>
      </c>
      <c r="B22" s="42"/>
      <c r="C22" s="46">
        <v>51384</v>
      </c>
      <c r="D22" s="46">
        <v>140406</v>
      </c>
    </row>
    <row r="23" spans="1:4" s="2" customFormat="1" ht="18" customHeight="1" thickBot="1">
      <c r="A23" s="45" t="s">
        <v>89</v>
      </c>
      <c r="B23" s="42"/>
      <c r="C23" s="50" t="s">
        <v>12</v>
      </c>
      <c r="D23" s="50" t="s">
        <v>12</v>
      </c>
    </row>
    <row r="24" spans="1:4" s="2" customFormat="1" ht="18" customHeight="1" thickBot="1">
      <c r="A24" s="45" t="s">
        <v>90</v>
      </c>
      <c r="B24" s="43"/>
      <c r="C24" s="46">
        <v>51384</v>
      </c>
      <c r="D24" s="46">
        <v>140406</v>
      </c>
    </row>
    <row r="25" spans="1:4" s="2" customFormat="1" ht="18" customHeight="1" thickBot="1">
      <c r="A25" s="38"/>
      <c r="B25" s="42"/>
      <c r="C25" s="50"/>
      <c r="D25" s="50"/>
    </row>
    <row r="26" spans="1:4" s="2" customFormat="1" ht="18" customHeight="1" thickBot="1">
      <c r="A26" s="45" t="s">
        <v>91</v>
      </c>
      <c r="B26" s="43">
        <v>20</v>
      </c>
      <c r="C26" s="73">
        <f>C24/214732*1000</f>
        <v>239.29363113089804</v>
      </c>
      <c r="D26" s="75">
        <v>654</v>
      </c>
    </row>
    <row r="27" spans="1:4" s="2" customFormat="1" ht="18" customHeight="1">
      <c r="A27" s="15"/>
      <c r="B27" s="15"/>
      <c r="C27" s="15"/>
      <c r="D27" s="20"/>
    </row>
    <row r="30" spans="1:3" s="2" customFormat="1" ht="12.75" customHeight="1">
      <c r="A30" s="37" t="s">
        <v>22</v>
      </c>
      <c r="B30" s="18" t="s">
        <v>35</v>
      </c>
      <c r="C30" s="18"/>
    </row>
    <row r="31" spans="2:3" s="2" customFormat="1" ht="10.5" customHeight="1">
      <c r="B31" s="36" t="s">
        <v>23</v>
      </c>
      <c r="C31" s="36"/>
    </row>
    <row r="32" spans="1:3" s="2" customFormat="1" ht="12.75" customHeight="1">
      <c r="A32" s="37" t="s">
        <v>25</v>
      </c>
      <c r="B32" s="18" t="s">
        <v>26</v>
      </c>
      <c r="C32" s="18"/>
    </row>
    <row r="33" spans="2:3" s="2" customFormat="1" ht="9.75" customHeight="1">
      <c r="B33" s="36" t="s">
        <v>23</v>
      </c>
      <c r="C33" s="36"/>
    </row>
  </sheetData>
  <sheetProtection/>
  <mergeCells count="4">
    <mergeCell ref="B1:C1"/>
    <mergeCell ref="B4:C4"/>
    <mergeCell ref="A6:C6"/>
    <mergeCell ref="A7:D7"/>
  </mergeCells>
  <printOptions horizontalCentered="1"/>
  <pageMargins left="0.3937007874015748" right="0.35433070866141736" top="0.5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D18" sqref="D18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98" t="s">
        <v>0</v>
      </c>
      <c r="C1" s="98"/>
    </row>
    <row r="2" spans="1:2" s="2" customFormat="1" ht="18" customHeight="1">
      <c r="A2" s="3" t="s">
        <v>2</v>
      </c>
      <c r="B2" s="34">
        <v>196</v>
      </c>
    </row>
    <row r="3" s="2" customFormat="1" ht="18" customHeight="1">
      <c r="B3" s="33"/>
    </row>
    <row r="4" spans="1:4" s="2" customFormat="1" ht="39" customHeight="1">
      <c r="A4" s="19" t="s">
        <v>82</v>
      </c>
      <c r="B4" s="99" t="s">
        <v>4</v>
      </c>
      <c r="C4" s="99"/>
      <c r="D4" s="35"/>
    </row>
    <row r="5" spans="1:4" s="2" customFormat="1" ht="18" customHeight="1">
      <c r="A5" s="19"/>
      <c r="B5" s="19"/>
      <c r="C5" s="19"/>
      <c r="D5" s="19"/>
    </row>
    <row r="6" spans="1:4" s="2" customFormat="1" ht="18" customHeight="1">
      <c r="A6" s="84" t="s">
        <v>99</v>
      </c>
      <c r="B6" s="84"/>
      <c r="C6" s="84"/>
      <c r="D6" s="20"/>
    </row>
    <row r="7" spans="1:4" s="2" customFormat="1" ht="18" customHeight="1">
      <c r="A7" s="84" t="s">
        <v>103</v>
      </c>
      <c r="B7" s="84"/>
      <c r="C7" s="84"/>
      <c r="D7" s="84"/>
    </row>
    <row r="8" spans="1:4" s="2" customFormat="1" ht="18" customHeight="1">
      <c r="A8" s="15"/>
      <c r="B8" s="15"/>
      <c r="C8" s="15"/>
      <c r="D8" s="20"/>
    </row>
    <row r="9" spans="1:4" s="2" customFormat="1" ht="18" customHeight="1">
      <c r="A9" s="15"/>
      <c r="B9" s="15"/>
      <c r="C9" s="15"/>
      <c r="D9" s="52" t="s">
        <v>6</v>
      </c>
    </row>
    <row r="10" spans="1:4" s="2" customFormat="1" ht="33.75" customHeight="1" thickBot="1">
      <c r="A10" s="38"/>
      <c r="B10" s="53" t="s">
        <v>93</v>
      </c>
      <c r="C10" s="53" t="s">
        <v>94</v>
      </c>
      <c r="D10" s="53" t="s">
        <v>34</v>
      </c>
    </row>
    <row r="11" spans="1:4" s="2" customFormat="1" ht="18" customHeight="1">
      <c r="A11" s="54" t="s">
        <v>96</v>
      </c>
      <c r="B11" s="55">
        <v>653399</v>
      </c>
      <c r="C11" s="76" t="s">
        <v>97</v>
      </c>
      <c r="D11" s="55">
        <v>620388</v>
      </c>
    </row>
    <row r="12" spans="1:4" s="2" customFormat="1" ht="18" customHeight="1" thickBot="1">
      <c r="A12" s="56" t="s">
        <v>95</v>
      </c>
      <c r="B12" s="51" t="s">
        <v>12</v>
      </c>
      <c r="C12" s="44">
        <v>140406</v>
      </c>
      <c r="D12" s="46">
        <v>140406</v>
      </c>
    </row>
    <row r="13" spans="1:4" s="2" customFormat="1" ht="18" customHeight="1" thickBot="1">
      <c r="A13" s="57" t="s">
        <v>105</v>
      </c>
      <c r="B13" s="46">
        <v>653399</v>
      </c>
      <c r="C13" s="46">
        <v>107395</v>
      </c>
      <c r="D13" s="46">
        <v>760794</v>
      </c>
    </row>
    <row r="14" spans="1:4" s="2" customFormat="1" ht="18" customHeight="1">
      <c r="A14" s="31"/>
      <c r="B14" s="31"/>
      <c r="C14" s="31"/>
      <c r="D14" s="31"/>
    </row>
    <row r="15" spans="1:4" s="2" customFormat="1" ht="18" customHeight="1">
      <c r="A15" s="58" t="s">
        <v>101</v>
      </c>
      <c r="B15" s="55">
        <v>653399</v>
      </c>
      <c r="C15" s="55">
        <v>129102</v>
      </c>
      <c r="D15" s="55">
        <v>782501</v>
      </c>
    </row>
    <row r="16" spans="1:4" s="2" customFormat="1" ht="18" customHeight="1" thickBot="1">
      <c r="A16" s="56" t="s">
        <v>95</v>
      </c>
      <c r="B16" s="51" t="s">
        <v>12</v>
      </c>
      <c r="C16" s="44">
        <v>51384</v>
      </c>
      <c r="D16" s="46">
        <v>51384</v>
      </c>
    </row>
    <row r="17" spans="1:4" s="2" customFormat="1" ht="18" customHeight="1" thickBot="1">
      <c r="A17" s="57" t="s">
        <v>106</v>
      </c>
      <c r="B17" s="46">
        <v>653399</v>
      </c>
      <c r="C17" s="46">
        <v>180486</v>
      </c>
      <c r="D17" s="46">
        <v>833885</v>
      </c>
    </row>
    <row r="18" spans="1:4" s="2" customFormat="1" ht="18" customHeight="1">
      <c r="A18" s="15"/>
      <c r="B18" s="15"/>
      <c r="C18" s="15"/>
      <c r="D18" s="20"/>
    </row>
    <row r="21" spans="1:3" s="2" customFormat="1" ht="12.75" customHeight="1">
      <c r="A21" s="37" t="s">
        <v>22</v>
      </c>
      <c r="B21" s="18" t="s">
        <v>35</v>
      </c>
      <c r="C21" s="18"/>
    </row>
    <row r="22" spans="2:3" s="2" customFormat="1" ht="10.5" customHeight="1">
      <c r="B22" s="36" t="s">
        <v>23</v>
      </c>
      <c r="C22" s="36"/>
    </row>
    <row r="23" spans="1:3" s="2" customFormat="1" ht="12.75" customHeight="1">
      <c r="A23" s="37" t="s">
        <v>25</v>
      </c>
      <c r="B23" s="18" t="s">
        <v>26</v>
      </c>
      <c r="C23" s="18"/>
    </row>
    <row r="24" spans="2:3" s="2" customFormat="1" ht="9.75" customHeight="1">
      <c r="B24" s="36" t="s">
        <v>23</v>
      </c>
      <c r="C24" s="36"/>
    </row>
  </sheetData>
  <sheetProtection/>
  <mergeCells count="4">
    <mergeCell ref="B1:C1"/>
    <mergeCell ref="B4:C4"/>
    <mergeCell ref="A6:C6"/>
    <mergeCell ref="A7:D7"/>
  </mergeCells>
  <printOptions/>
  <pageMargins left="0.5" right="0.42" top="0.4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110" zoomScaleNormal="110" zoomScalePageLayoutView="0" workbookViewId="0" topLeftCell="A9">
      <selection activeCell="B18" sqref="B18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</cols>
  <sheetData>
    <row r="1" spans="1:3" s="2" customFormat="1" ht="24.75" customHeight="1">
      <c r="A1" s="3" t="s">
        <v>1</v>
      </c>
      <c r="B1" s="98" t="s">
        <v>0</v>
      </c>
      <c r="C1" s="98"/>
    </row>
    <row r="2" spans="1:2" s="2" customFormat="1" ht="18" customHeight="1">
      <c r="A2" s="3" t="s">
        <v>2</v>
      </c>
      <c r="B2" s="34">
        <v>196</v>
      </c>
    </row>
    <row r="3" s="2" customFormat="1" ht="18" customHeight="1">
      <c r="B3" s="33"/>
    </row>
    <row r="4" spans="1:4" s="2" customFormat="1" ht="39" customHeight="1">
      <c r="A4" s="19" t="s">
        <v>82</v>
      </c>
      <c r="B4" s="99" t="s">
        <v>4</v>
      </c>
      <c r="C4" s="99"/>
      <c r="D4" s="35"/>
    </row>
    <row r="5" spans="1:4" s="2" customFormat="1" ht="18" customHeight="1">
      <c r="A5" s="19"/>
      <c r="B5" s="19"/>
      <c r="C5" s="19"/>
      <c r="D5" s="19"/>
    </row>
    <row r="6" spans="1:4" s="2" customFormat="1" ht="18" customHeight="1">
      <c r="A6" s="84" t="s">
        <v>33</v>
      </c>
      <c r="B6" s="84"/>
      <c r="C6" s="84"/>
      <c r="D6" s="20"/>
    </row>
    <row r="7" spans="1:4" s="5" customFormat="1" ht="18" customHeight="1">
      <c r="A7" s="85" t="s">
        <v>104</v>
      </c>
      <c r="B7" s="85"/>
      <c r="C7" s="85"/>
      <c r="D7" s="21"/>
    </row>
    <row r="8" s="2" customFormat="1" ht="12" customHeight="1">
      <c r="C8" s="52" t="s">
        <v>6</v>
      </c>
    </row>
    <row r="9" spans="1:3" ht="13.5" thickBot="1">
      <c r="A9" s="23"/>
      <c r="B9" s="24">
        <v>44742</v>
      </c>
      <c r="C9" s="24">
        <v>44377</v>
      </c>
    </row>
    <row r="10" spans="1:3" ht="15">
      <c r="A10" s="100" t="s">
        <v>61</v>
      </c>
      <c r="B10" s="100"/>
      <c r="C10" s="22"/>
    </row>
    <row r="11" spans="1:3" ht="19.5" customHeight="1">
      <c r="A11" s="25" t="s">
        <v>62</v>
      </c>
      <c r="B11" s="101">
        <v>1288292</v>
      </c>
      <c r="C11" s="101">
        <v>838999</v>
      </c>
    </row>
    <row r="12" spans="1:3" ht="19.5" customHeight="1">
      <c r="A12" s="25" t="s">
        <v>63</v>
      </c>
      <c r="B12" s="61" t="s">
        <v>131</v>
      </c>
      <c r="C12" s="61" t="s">
        <v>119</v>
      </c>
    </row>
    <row r="13" spans="1:3" ht="19.5" customHeight="1">
      <c r="A13" s="25" t="s">
        <v>64</v>
      </c>
      <c r="B13" s="61" t="s">
        <v>134</v>
      </c>
      <c r="C13" s="61" t="s">
        <v>120</v>
      </c>
    </row>
    <row r="14" spans="1:3" ht="19.5" customHeight="1">
      <c r="A14" s="25" t="s">
        <v>65</v>
      </c>
      <c r="B14" s="61" t="s">
        <v>133</v>
      </c>
      <c r="C14" s="61" t="s">
        <v>121</v>
      </c>
    </row>
    <row r="15" spans="1:3" ht="19.5" customHeight="1">
      <c r="A15" s="25" t="s">
        <v>66</v>
      </c>
      <c r="B15" s="61" t="s">
        <v>132</v>
      </c>
      <c r="C15" s="61" t="s">
        <v>122</v>
      </c>
    </row>
    <row r="16" spans="1:3" ht="19.5" customHeight="1">
      <c r="A16" s="25" t="s">
        <v>67</v>
      </c>
      <c r="B16" s="61" t="s">
        <v>141</v>
      </c>
      <c r="C16" s="61" t="s">
        <v>123</v>
      </c>
    </row>
    <row r="17" spans="1:3" ht="28.5" customHeight="1">
      <c r="A17" s="27" t="s">
        <v>68</v>
      </c>
      <c r="B17" s="62" t="s">
        <v>142</v>
      </c>
      <c r="C17" s="62" t="s">
        <v>124</v>
      </c>
    </row>
    <row r="18" spans="1:3" ht="19.5" customHeight="1">
      <c r="A18" s="25" t="s">
        <v>69</v>
      </c>
      <c r="B18" s="61" t="s">
        <v>116</v>
      </c>
      <c r="C18" s="61" t="s">
        <v>125</v>
      </c>
    </row>
    <row r="19" spans="1:3" ht="19.5" customHeight="1" thickBot="1">
      <c r="A19" s="28" t="s">
        <v>70</v>
      </c>
      <c r="B19" s="63" t="s">
        <v>135</v>
      </c>
      <c r="C19" s="63" t="s">
        <v>126</v>
      </c>
    </row>
    <row r="20" spans="1:3" ht="29.25" customHeight="1" thickBot="1">
      <c r="A20" s="29" t="s">
        <v>71</v>
      </c>
      <c r="B20" s="64" t="s">
        <v>140</v>
      </c>
      <c r="C20" s="64" t="s">
        <v>127</v>
      </c>
    </row>
    <row r="21" spans="1:3" ht="19.5" customHeight="1">
      <c r="A21" s="25"/>
      <c r="B21" s="61"/>
      <c r="C21" s="61"/>
    </row>
    <row r="22" spans="1:3" ht="19.5" customHeight="1">
      <c r="A22" s="27" t="s">
        <v>72</v>
      </c>
      <c r="B22" s="61"/>
      <c r="C22" s="61"/>
    </row>
    <row r="23" spans="1:3" ht="19.5" customHeight="1" thickBot="1">
      <c r="A23" s="28" t="s">
        <v>73</v>
      </c>
      <c r="B23" s="63" t="s">
        <v>12</v>
      </c>
      <c r="C23" s="63">
        <v>800</v>
      </c>
    </row>
    <row r="24" spans="1:3" ht="33" customHeight="1" thickBot="1">
      <c r="A24" s="29" t="s">
        <v>74</v>
      </c>
      <c r="B24" s="64" t="s">
        <v>12</v>
      </c>
      <c r="C24" s="64">
        <v>800</v>
      </c>
    </row>
    <row r="25" spans="1:3" ht="19.5" customHeight="1">
      <c r="A25" s="31"/>
      <c r="B25" s="61"/>
      <c r="C25" s="61"/>
    </row>
    <row r="26" spans="1:3" ht="19.5" customHeight="1">
      <c r="A26" s="27" t="s">
        <v>75</v>
      </c>
      <c r="B26" s="61"/>
      <c r="C26" s="61"/>
    </row>
    <row r="27" spans="1:3" ht="19.5" customHeight="1">
      <c r="A27" s="25" t="s">
        <v>76</v>
      </c>
      <c r="B27" s="61" t="s">
        <v>136</v>
      </c>
      <c r="C27" s="61" t="s">
        <v>128</v>
      </c>
    </row>
    <row r="28" spans="1:3" ht="19.5" customHeight="1" thickBot="1">
      <c r="A28" s="25" t="s">
        <v>77</v>
      </c>
      <c r="B28" s="61" t="s">
        <v>137</v>
      </c>
      <c r="C28" s="61" t="s">
        <v>129</v>
      </c>
    </row>
    <row r="29" spans="1:3" ht="32.25" customHeight="1" thickBot="1">
      <c r="A29" s="32" t="s">
        <v>78</v>
      </c>
      <c r="B29" s="74" t="s">
        <v>138</v>
      </c>
      <c r="C29" s="77" t="s">
        <v>130</v>
      </c>
    </row>
    <row r="30" spans="1:3" ht="19.5" customHeight="1">
      <c r="A30" s="31"/>
      <c r="B30" s="26"/>
      <c r="C30" s="26"/>
    </row>
    <row r="31" spans="1:3" ht="19.5" customHeight="1" thickBot="1">
      <c r="A31" s="29" t="s">
        <v>79</v>
      </c>
      <c r="B31" s="64" t="s">
        <v>139</v>
      </c>
      <c r="C31" s="30">
        <v>35424</v>
      </c>
    </row>
    <row r="32" spans="1:3" ht="19.5" customHeight="1" thickBot="1">
      <c r="A32" s="29" t="s">
        <v>80</v>
      </c>
      <c r="B32" s="30">
        <v>13315</v>
      </c>
      <c r="C32" s="30">
        <v>3940</v>
      </c>
    </row>
    <row r="33" spans="1:3" ht="19.5" customHeight="1" thickBot="1">
      <c r="A33" s="29" t="s">
        <v>81</v>
      </c>
      <c r="B33" s="30">
        <v>43074</v>
      </c>
      <c r="C33" s="30">
        <v>39365</v>
      </c>
    </row>
    <row r="36" spans="1:3" s="2" customFormat="1" ht="12.75" customHeight="1">
      <c r="A36" s="37" t="s">
        <v>22</v>
      </c>
      <c r="B36" s="18" t="s">
        <v>35</v>
      </c>
      <c r="C36" s="18"/>
    </row>
    <row r="37" spans="2:3" s="2" customFormat="1" ht="10.5" customHeight="1">
      <c r="B37" s="36" t="s">
        <v>23</v>
      </c>
      <c r="C37" s="36"/>
    </row>
    <row r="38" spans="1:3" s="2" customFormat="1" ht="12.75" customHeight="1">
      <c r="A38" s="37" t="s">
        <v>25</v>
      </c>
      <c r="B38" s="18" t="s">
        <v>26</v>
      </c>
      <c r="C38" s="18"/>
    </row>
    <row r="39" spans="2:3" s="2" customFormat="1" ht="9.75" customHeight="1">
      <c r="B39" s="36" t="s">
        <v>23</v>
      </c>
      <c r="C39" s="36"/>
    </row>
  </sheetData>
  <sheetProtection/>
  <mergeCells count="5">
    <mergeCell ref="B1:C1"/>
    <mergeCell ref="B4:C4"/>
    <mergeCell ref="A10:B10"/>
    <mergeCell ref="A6:C6"/>
    <mergeCell ref="A7:C7"/>
  </mergeCells>
  <printOptions horizontalCentered="1"/>
  <pageMargins left="0.4724409448818898" right="0.35433070866141736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</dc:creator>
  <cp:keywords/>
  <dc:description/>
  <cp:lastModifiedBy>ТАМАРА Николаевна</cp:lastModifiedBy>
  <cp:lastPrinted>2022-08-09T11:11:23Z</cp:lastPrinted>
  <dcterms:created xsi:type="dcterms:W3CDTF">2020-05-26T09:30:57Z</dcterms:created>
  <dcterms:modified xsi:type="dcterms:W3CDTF">2022-08-09T11:34:57Z</dcterms:modified>
  <cp:category/>
  <cp:version/>
  <cp:contentType/>
  <cp:contentStatus/>
  <cp:revision>1</cp:revision>
</cp:coreProperties>
</file>