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3125" windowHeight="10725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'Ф3'!$B$4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<sst xmlns="http://schemas.openxmlformats.org/spreadsheetml/2006/main" count="148" uniqueCount="110">
  <si>
    <t>Прочие долгосрочные активы</t>
  </si>
  <si>
    <t xml:space="preserve">Дебиторская задолженность </t>
  </si>
  <si>
    <t>Долгосрочные активы</t>
  </si>
  <si>
    <t>Долгосрочные обязательства</t>
  </si>
  <si>
    <t>Возврат банковских вкладов</t>
  </si>
  <si>
    <t>Размещение банковских вкладов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</si>
  <si>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</si>
  <si>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</si>
  <si>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</si>
  <si>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</si>
  <si>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</si>
  <si>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</si>
  <si>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</si>
  <si>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</si>
  <si>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</si>
  <si>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Кредиторская задолженность</t>
  </si>
  <si>
    <t>Акционерный капитал</t>
  </si>
  <si>
    <t>Нераспределенная прибыль</t>
  </si>
  <si>
    <t>Резервы по обязательствам и расходам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</si>
  <si>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</si>
  <si>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</si>
  <si>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</si>
  <si>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</si>
  <si>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Убытки от выбытия основных средств</t>
  </si>
  <si>
    <t>Стоимость текущих услуг и актуарные убытки по вознаграждениям работников</t>
  </si>
  <si>
    <t>Финансовые расходы</t>
  </si>
  <si>
    <t>Финансовые доходы</t>
  </si>
  <si>
    <t>Движение денежных средств от операционной</t>
  </si>
  <si>
    <t>деятельности до изменений в оборотном капитале</t>
  </si>
  <si>
    <t>Уменьшение товарно-материальных запасов</t>
  </si>
  <si>
    <t>Уменьшение налогов к уплате</t>
  </si>
  <si>
    <t xml:space="preserve">Денежные средства, полученные от операционной деятельности </t>
  </si>
  <si>
    <t>Подоходный налог уплаченный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</si>
  <si>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</si>
  <si>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</si>
  <si>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</si>
  <si>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Авансы, выданные на приобретение долгосрочных активов</t>
  </si>
  <si>
    <t xml:space="preserve">Движение денежных средств от финансовой деятельности </t>
  </si>
  <si>
    <t>Поступление от эмиссии акций</t>
  </si>
  <si>
    <t>Поступление займов</t>
  </si>
  <si>
    <t>Погашение займов</t>
  </si>
  <si>
    <t>Денежные средства на начало периода</t>
  </si>
  <si>
    <t>Денежные средства на конец периода</t>
  </si>
  <si>
    <t>Процентный доход полученный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</si>
  <si>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</si>
  <si>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</si>
  <si>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</si>
  <si>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</si>
  <si>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</si>
  <si>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</si>
  <si>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</si>
  <si>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</si>
  <si>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>Резерв на восстановление золоотвалов</t>
  </si>
  <si>
    <t>Обязательство по вознаграждениям работникам</t>
  </si>
  <si>
    <t>Обязательство по отсроченному подоходному налогу</t>
  </si>
  <si>
    <t xml:space="preserve">Итого долгосрочные обязательства </t>
  </si>
  <si>
    <t xml:space="preserve">Прочие налоги к уплате </t>
  </si>
  <si>
    <t>Резерв по востановлению золоотвалов</t>
  </si>
  <si>
    <t>-</t>
  </si>
  <si>
    <t>ИТОГО ОБЯЗАТЕЛЬСТВА</t>
  </si>
  <si>
    <t>ИТОГО ОБЯЗАТЕЛЬСТВА И КАПИТАЛ</t>
  </si>
  <si>
    <t>Балансовая стоимость одной простой  акции, рассчитанная на основании данных финансовой отчетности на 30 сентября 2013г составила 18 028 тенге.</t>
  </si>
  <si>
    <t>Мухамед-Рахимов Н.Т.</t>
  </si>
  <si>
    <t>Председатель Правления</t>
  </si>
  <si>
    <t>Нукушева Ж.О.</t>
  </si>
  <si>
    <t>Главный бухгалтер</t>
  </si>
  <si>
    <t>В тысячах казахстанских тенге</t>
  </si>
  <si>
    <t>30 сентября 2013г.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</si>
  <si>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</si>
  <si>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</si>
  <si>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</si>
  <si>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</si>
  <si>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</si>
  <si>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Операционная прибыль</t>
  </si>
  <si>
    <t>Расходы по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</si>
  <si>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</si>
  <si>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</si>
  <si>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</si>
  <si>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На 30 сентября 2013 года базовая прибыль на 1 простую акцию - 1,02 тыс.тг (на 30 сентября 2012 года  -1,37 тыс.тг).</t>
  </si>
  <si>
    <t>Остаток на 31 декабря 2011г.</t>
  </si>
  <si>
    <t>Совокупный доход за период</t>
  </si>
  <si>
    <t>Эмиссия акций</t>
  </si>
  <si>
    <t xml:space="preserve">Остаток на 30 сентября 2012г. </t>
  </si>
  <si>
    <t>Остаток на 31 декабря 2012г.</t>
  </si>
  <si>
    <t>Дивиденды акционерам</t>
  </si>
  <si>
    <t xml:space="preserve">Остаток на 30 сентября 2013г. </t>
  </si>
  <si>
    <t>(Восстановление)/начисление резерва на обесценение дебиторской задолженности и прочих текущих активов</t>
  </si>
  <si>
    <t>Восстановление резерва по неликвидным и устаревшим товарно-материальным запасам</t>
  </si>
  <si>
    <t>(Восстановление)/начисление резерва предстоящих расходов и платежей</t>
  </si>
  <si>
    <t>Уменьшение дебиторской задолженности</t>
  </si>
  <si>
    <t>Уменьшение кредиторской задолженности</t>
  </si>
  <si>
    <t>Уменьшение резервов по обязательствам и расходам</t>
  </si>
  <si>
    <t>Изменения в прочих краткосрочных обязательствах</t>
  </si>
  <si>
    <t>Приобретение основных средств и нематериальных активов</t>
  </si>
  <si>
    <t>Дивиденды выплаченные акционерам</t>
  </si>
  <si>
    <t>Чистые денежные средства, использованные в финансовой деятельности</t>
  </si>
  <si>
    <t>Влияние обменных курсов валют к тенге</t>
  </si>
  <si>
    <t xml:space="preserve">Чистое уменьшение денежных средств </t>
  </si>
  <si>
    <t>Предоплата по текущему корпоративному подоходному налогу</t>
  </si>
  <si>
    <t>АО "АЛМАТИНСКИЕ ЭЛЕКТРИЧЕСКИЕ СТАНЦИИ"</t>
  </si>
  <si>
    <t>Промежуточный отчет о финансовом положении</t>
  </si>
  <si>
    <t>31 декабря 2012г.</t>
  </si>
  <si>
    <t>Промежуточный отчет о совокупном доходе</t>
  </si>
  <si>
    <t>Девять месяцев, закончившиеся 30 сентября 2013г.</t>
  </si>
  <si>
    <t>Девять месяцев, закончившиеся 30 сентября 2012г.</t>
  </si>
  <si>
    <t>Промежуточный отчет об изменениях в капитале</t>
  </si>
  <si>
    <t>Промежуточный отчет о движении денежных средств</t>
  </si>
  <si>
    <t>Чистые денежные средства, использованные в инвестиционной деятельности</t>
  </si>
  <si>
    <t xml:space="preserve">       Нукушева Ж.О.</t>
  </si>
  <si>
    <t xml:space="preserve">       Главный бухгалтер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</si>
</sst>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8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4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44" fillId="0" borderId="0" xfId="0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9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18" xfId="0" applyNumberFormat="1" applyFont="1" applyBorder="1" applyAlignment="1">
      <alignment wrapText="1"/>
    </xf>
    <xf numFmtId="0" fontId="37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19" xfId="0" applyFont="1" applyBorder="1" applyAlignment="1">
      <alignment vertical="top" wrapText="1"/>
    </xf>
    <xf numFmtId="3" fontId="2" fillId="0" borderId="8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21" xfId="0" applyFont="1" applyBorder="1" applyAlignment="1">
      <alignment vertical="top" wrapText="1"/>
    </xf>
    <xf numFmtId="3" fontId="2" fillId="0" borderId="7" xfId="0" applyNumberFormat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3" fillId="0" borderId="0" xfId="0" applyNumberFormat="1" applyFont="1" applyAlignment="1">
      <alignment horizontal="right" wrapText="1"/>
    </xf>
    <xf numFmtId="165" fontId="3" fillId="22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4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" fillId="0" borderId="19" xfId="0" applyFont="1" applyBorder="1" applyAlignment="1">
      <alignment horizontal="left" wrapText="1" indent="1"/>
    </xf>
    <xf numFmtId="3" fontId="2" fillId="0" borderId="8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 wrapText="1" inden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3" fontId="42" fillId="0" borderId="8" xfId="0" applyNumberFormat="1" applyFont="1" applyBorder="1" applyAlignment="1">
      <alignment wrapText="1"/>
    </xf>
    <xf numFmtId="3" fontId="42" fillId="0" borderId="2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9" xfId="0" applyFont="1" applyBorder="1" applyAlignment="1">
      <alignment wrapText="1"/>
    </xf>
    <xf numFmtId="0" fontId="48" fillId="0" borderId="0" xfId="0" applyFont="1" applyAlignment="1">
      <alignment horizontal="left" vertical="top" wrapText="1"/>
    </xf>
    <xf numFmtId="165" fontId="5" fillId="22" borderId="0" xfId="0" applyNumberFormat="1" applyFont="1" applyFill="1" applyBorder="1" applyAlignment="1">
      <alignment horizontal="center" wrapText="1"/>
    </xf>
    <xf numFmtId="165" fontId="5" fillId="22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5" fontId="42" fillId="22" borderId="0" xfId="0" applyNumberFormat="1" applyFont="1" applyFill="1" applyBorder="1" applyAlignment="1">
      <alignment horizontal="center" wrapText="1"/>
    </xf>
    <xf numFmtId="3" fontId="5" fillId="0" borderId="9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28">
      <selection activeCell="B50" sqref="B50"/>
    </sheetView>
  </sheetViews>
  <sheetFormatPr defaultColWidth="9.00390625" defaultRowHeight="12.75"/>
  <cols>
    <col min="1" max="1" width="43.375" style="0" customWidth="1"/>
    <col min="2" max="3" width="21.125" style="0" customWidth="1"/>
  </cols>
  <sheetData>
    <row r="1" ht="12.75">
      <c r="A1" s="18" t="s">
        <v>99</v>
      </c>
    </row>
    <row r="2" ht="12.75">
      <c r="A2" s="18" t="s">
        <v>100</v>
      </c>
    </row>
    <row r="3" ht="12.75">
      <c r="A3" s="18"/>
    </row>
    <row r="4" spans="1:3" ht="12.75">
      <c r="A4" s="19" t="s">
        <v>66</v>
      </c>
      <c r="B4" s="20" t="s">
        <v>67</v>
      </c>
      <c r="C4" s="20" t="s">
        <v>101</v>
      </c>
    </row>
    <row r="6" spans="1:3" ht="17.25" customHeight="1">
      <c r="A6" s="22" t="s">
        <v>44</v>
      </c>
      <c r="B6" s="22"/>
      <c r="C6" s="22"/>
    </row>
    <row r="7" spans="1:3" ht="7.5" customHeight="1">
      <c r="A7" s="22"/>
      <c r="B7" s="22"/>
      <c r="C7" s="22"/>
    </row>
    <row r="8" spans="1:3" ht="12.75" customHeight="1">
      <c r="A8" s="22" t="s">
        <v>2</v>
      </c>
      <c r="B8" s="22"/>
      <c r="C8" s="22"/>
    </row>
    <row r="9" spans="1:3" ht="12.75" customHeight="1">
      <c r="A9" s="21" t="s">
        <v>11</v>
      </c>
      <c r="B9" s="23">
        <v>62784179</v>
      </c>
      <c r="C9" s="23">
        <v>61222662</v>
      </c>
    </row>
    <row r="10" spans="1:3" ht="12.75" customHeight="1">
      <c r="A10" s="21" t="s">
        <v>12</v>
      </c>
      <c r="B10" s="23">
        <v>161255</v>
      </c>
      <c r="C10" s="23">
        <v>199461</v>
      </c>
    </row>
    <row r="11" spans="1:3" ht="12.75" customHeight="1">
      <c r="A11" s="21" t="s">
        <v>0</v>
      </c>
      <c r="B11" s="23">
        <v>2486923</v>
      </c>
      <c r="C11" s="23">
        <v>920208</v>
      </c>
    </row>
    <row r="12" spans="1:3" ht="18.75" customHeight="1">
      <c r="A12" s="25" t="s">
        <v>46</v>
      </c>
      <c r="B12" s="26">
        <f>SUM(B9:B11)</f>
        <v>65432357</v>
      </c>
      <c r="C12" s="27">
        <f>SUM(C9:C11)</f>
        <v>62342331</v>
      </c>
    </row>
    <row r="13" spans="1:3" ht="12.75">
      <c r="A13" s="21"/>
      <c r="B13" s="23"/>
      <c r="C13" s="23"/>
    </row>
    <row r="14" spans="1:3" ht="12.75" customHeight="1">
      <c r="A14" s="22" t="s">
        <v>6</v>
      </c>
      <c r="B14" s="23"/>
      <c r="C14" s="23"/>
    </row>
    <row r="15" spans="1:3" ht="12.75" customHeight="1">
      <c r="A15" s="21" t="s">
        <v>8</v>
      </c>
      <c r="B15" s="23">
        <v>6295433</v>
      </c>
      <c r="C15" s="23">
        <v>6471084</v>
      </c>
    </row>
    <row r="16" spans="1:3" ht="12.75" customHeight="1">
      <c r="A16" s="21" t="s">
        <v>1</v>
      </c>
      <c r="B16" s="23">
        <v>2213821</v>
      </c>
      <c r="C16" s="23">
        <v>5756343</v>
      </c>
    </row>
    <row r="17" spans="1:3" ht="15" customHeight="1">
      <c r="A17" s="21" t="s">
        <v>10</v>
      </c>
      <c r="B17" s="23">
        <v>1166196</v>
      </c>
      <c r="C17" s="23">
        <v>1836071</v>
      </c>
    </row>
    <row r="18" spans="1:3" ht="24" customHeight="1">
      <c r="A18" s="21" t="s">
        <v>98</v>
      </c>
      <c r="B18" s="23"/>
      <c r="C18" s="23">
        <v>1192590</v>
      </c>
    </row>
    <row r="19" spans="1:3" ht="19.5" customHeight="1">
      <c r="A19" s="25" t="s">
        <v>47</v>
      </c>
      <c r="B19" s="26">
        <f>SUM(B15:B18)</f>
        <v>9675450</v>
      </c>
      <c r="C19" s="27">
        <f>SUM(C15:C18)</f>
        <v>15256088</v>
      </c>
    </row>
    <row r="20" spans="1:3" ht="8.25" customHeight="1" thickBot="1">
      <c r="A20" s="22"/>
      <c r="B20" s="24"/>
      <c r="C20" s="24"/>
    </row>
    <row r="21" spans="1:3" ht="17.25" customHeight="1" thickBot="1">
      <c r="A21" s="28" t="s">
        <v>48</v>
      </c>
      <c r="B21" s="29">
        <f>B12+B19</f>
        <v>75107807</v>
      </c>
      <c r="C21" s="30">
        <f>C12+C19</f>
        <v>77598419</v>
      </c>
    </row>
    <row r="22" spans="1:3" ht="9" customHeight="1">
      <c r="A22" s="21"/>
      <c r="B22" s="23"/>
      <c r="C22" s="23"/>
    </row>
    <row r="23" spans="1:3" ht="12.75">
      <c r="A23" s="22" t="s">
        <v>49</v>
      </c>
      <c r="B23" s="24"/>
      <c r="C23" s="24"/>
    </row>
    <row r="24" spans="1:3" ht="9" customHeight="1">
      <c r="A24" s="21"/>
      <c r="B24" s="23"/>
      <c r="C24" s="23"/>
    </row>
    <row r="25" spans="1:3" ht="12.75" customHeight="1">
      <c r="A25" s="21" t="s">
        <v>16</v>
      </c>
      <c r="B25" s="23">
        <v>30212475</v>
      </c>
      <c r="C25" s="23">
        <v>30212475</v>
      </c>
    </row>
    <row r="26" spans="1:3" ht="12.75" customHeight="1">
      <c r="A26" s="21" t="s">
        <v>17</v>
      </c>
      <c r="B26" s="23">
        <v>22828227</v>
      </c>
      <c r="C26" s="23">
        <v>19903637</v>
      </c>
    </row>
    <row r="27" spans="1:3" ht="8.25" customHeight="1" thickBot="1">
      <c r="A27" s="21"/>
      <c r="B27" s="23"/>
      <c r="C27" s="23"/>
    </row>
    <row r="28" spans="1:3" ht="18" customHeight="1" thickBot="1">
      <c r="A28" s="28" t="s">
        <v>50</v>
      </c>
      <c r="B28" s="29">
        <f>SUM(B25:B26)</f>
        <v>53040702</v>
      </c>
      <c r="C28" s="30">
        <f>SUM(C25:C26)</f>
        <v>50116112</v>
      </c>
    </row>
    <row r="29" spans="1:3" ht="12.75">
      <c r="A29" s="21"/>
      <c r="B29" s="23"/>
      <c r="C29" s="23"/>
    </row>
    <row r="30" spans="1:3" ht="12.75" customHeight="1">
      <c r="A30" s="22" t="s">
        <v>51</v>
      </c>
      <c r="B30" s="23"/>
      <c r="C30" s="23"/>
    </row>
    <row r="31" spans="1:3" ht="8.25" customHeight="1">
      <c r="A31" s="21"/>
      <c r="B31" s="23"/>
      <c r="C31" s="23"/>
    </row>
    <row r="32" spans="1:3" ht="12.75" customHeight="1">
      <c r="A32" s="22" t="s">
        <v>3</v>
      </c>
      <c r="B32" s="23"/>
      <c r="C32" s="23"/>
    </row>
    <row r="33" spans="1:3" ht="14.25" customHeight="1">
      <c r="A33" s="21" t="s">
        <v>52</v>
      </c>
      <c r="B33" s="23">
        <v>345384</v>
      </c>
      <c r="C33" s="23">
        <v>121031</v>
      </c>
    </row>
    <row r="34" spans="1:3" ht="12.75">
      <c r="A34" s="21" t="s">
        <v>13</v>
      </c>
      <c r="B34" s="23">
        <v>8373062.2</v>
      </c>
      <c r="C34" s="23">
        <v>9159534</v>
      </c>
    </row>
    <row r="35" spans="1:3" ht="15.75" customHeight="1">
      <c r="A35" s="21" t="s">
        <v>53</v>
      </c>
      <c r="B35" s="23">
        <v>634801</v>
      </c>
      <c r="C35" s="23">
        <v>606143</v>
      </c>
    </row>
    <row r="36" spans="1:3" ht="24" customHeight="1">
      <c r="A36" s="21" t="s">
        <v>54</v>
      </c>
      <c r="B36" s="23">
        <v>2042501.2</v>
      </c>
      <c r="C36" s="23">
        <v>1944219</v>
      </c>
    </row>
    <row r="37" spans="1:3" ht="16.5" customHeight="1">
      <c r="A37" s="25" t="s">
        <v>55</v>
      </c>
      <c r="B37" s="26">
        <f>SUM(B33:B36)</f>
        <v>11395748.399999999</v>
      </c>
      <c r="C37" s="27">
        <f>SUM(C33:C36)</f>
        <v>11830927</v>
      </c>
    </row>
    <row r="38" spans="1:3" ht="9.75" customHeight="1">
      <c r="A38" s="21"/>
      <c r="B38" s="23"/>
      <c r="C38" s="23"/>
    </row>
    <row r="39" spans="1:3" ht="12.75" customHeight="1">
      <c r="A39" s="22" t="s">
        <v>7</v>
      </c>
      <c r="B39" s="23"/>
      <c r="C39" s="23"/>
    </row>
    <row r="40" spans="1:3" ht="12.75">
      <c r="A40" s="21" t="s">
        <v>13</v>
      </c>
      <c r="B40" s="23">
        <v>3712218.2</v>
      </c>
      <c r="C40" s="23">
        <v>2993315</v>
      </c>
    </row>
    <row r="41" spans="1:3" ht="12.75" customHeight="1">
      <c r="A41" s="21" t="s">
        <v>15</v>
      </c>
      <c r="B41" s="23">
        <v>6514695.2</v>
      </c>
      <c r="C41" s="23">
        <v>11947849</v>
      </c>
    </row>
    <row r="42" spans="1:3" ht="15" customHeight="1">
      <c r="A42" s="21" t="s">
        <v>53</v>
      </c>
      <c r="B42" s="23">
        <v>37181</v>
      </c>
      <c r="C42" s="23">
        <v>31750</v>
      </c>
    </row>
    <row r="43" spans="1:3" ht="15" customHeight="1">
      <c r="A43" s="21" t="s">
        <v>18</v>
      </c>
      <c r="B43" s="23">
        <v>68000</v>
      </c>
      <c r="C43" s="23">
        <v>135507</v>
      </c>
    </row>
    <row r="44" spans="1:3" ht="12.75" customHeight="1">
      <c r="A44" s="21" t="s">
        <v>56</v>
      </c>
      <c r="B44" s="23">
        <v>339263</v>
      </c>
      <c r="C44" s="23">
        <v>298900</v>
      </c>
    </row>
    <row r="45" spans="1:3" ht="16.5" customHeight="1">
      <c r="A45" s="21" t="s">
        <v>57</v>
      </c>
      <c r="B45" s="46" t="s">
        <v>58</v>
      </c>
      <c r="C45" s="23">
        <v>244059</v>
      </c>
    </row>
    <row r="46" spans="1:3" ht="20.25" customHeight="1">
      <c r="A46" s="25" t="s">
        <v>9</v>
      </c>
      <c r="B46" s="26">
        <f>SUM(B40:B45)</f>
        <v>10671357.4</v>
      </c>
      <c r="C46" s="27">
        <f>SUM(C40:C45)</f>
        <v>15651380</v>
      </c>
    </row>
    <row r="47" spans="1:3" ht="6.75" customHeight="1">
      <c r="A47" s="22"/>
      <c r="B47" s="24"/>
      <c r="C47" s="24"/>
    </row>
    <row r="48" spans="1:3" ht="12.75" customHeight="1">
      <c r="A48" s="25" t="s">
        <v>59</v>
      </c>
      <c r="B48" s="26">
        <f>B37+B46</f>
        <v>22067105.799999997</v>
      </c>
      <c r="C48" s="27">
        <f>C37+C46</f>
        <v>27482307</v>
      </c>
    </row>
    <row r="49" spans="1:3" ht="9" customHeight="1" thickBot="1">
      <c r="A49" s="22"/>
      <c r="B49" s="24"/>
      <c r="C49" s="24"/>
    </row>
    <row r="50" spans="1:3" ht="22.5" customHeight="1" thickBot="1">
      <c r="A50" s="28" t="s">
        <v>60</v>
      </c>
      <c r="B50" s="29">
        <v>75107807</v>
      </c>
      <c r="C50" s="30">
        <v>77598419</v>
      </c>
    </row>
    <row r="51" spans="1:3" ht="9" customHeight="1">
      <c r="A51" s="22"/>
      <c r="B51" s="24"/>
      <c r="C51" s="24"/>
    </row>
    <row r="52" spans="1:3" ht="47.25" customHeight="1">
      <c r="A52" s="6" t="s">
        <v>61</v>
      </c>
      <c r="B52" s="6"/>
      <c r="C52" s="21"/>
    </row>
    <row r="53" spans="1:3" ht="16.5" customHeight="1">
      <c r="A53" s="6"/>
      <c r="B53" s="6"/>
      <c r="C53" s="21"/>
    </row>
    <row r="54" spans="1:3" ht="12.75">
      <c r="A54" s="6"/>
      <c r="B54" s="6"/>
      <c r="C54" s="6"/>
    </row>
    <row r="55" spans="1:3" ht="15">
      <c r="A55" s="33" t="s">
        <v>62</v>
      </c>
      <c r="B55" s="34"/>
      <c r="C55" s="33" t="s">
        <v>64</v>
      </c>
    </row>
    <row r="56" spans="1:3" ht="25.5" customHeight="1">
      <c r="A56" s="33" t="s">
        <v>63</v>
      </c>
      <c r="B56" s="34"/>
      <c r="C56" s="35" t="s">
        <v>65</v>
      </c>
    </row>
    <row r="57" spans="1:3" ht="12.75" customHeight="1">
      <c r="A57" s="2"/>
      <c r="B57" s="6"/>
      <c r="C57" s="6"/>
    </row>
    <row r="58" spans="1:3" ht="12.75" customHeight="1">
      <c r="A58" s="2"/>
      <c r="B58" s="6"/>
      <c r="C58" s="6"/>
    </row>
    <row r="59" spans="1:3" ht="15">
      <c r="A59" s="10"/>
      <c r="B59" s="10"/>
      <c r="C59" s="10"/>
    </row>
  </sheetData>
  <sheetProtection/>
  <printOptions/>
  <pageMargins left="0.48" right="0.38" top="0.27" bottom="0.32" header="0.1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4.125" style="0" customWidth="1"/>
    <col min="2" max="3" width="21.75390625" style="0" customWidth="1"/>
  </cols>
  <sheetData>
    <row r="1" ht="12.75">
      <c r="A1" s="18" t="s">
        <v>99</v>
      </c>
    </row>
    <row r="2" ht="12.75">
      <c r="A2" s="18" t="s">
        <v>102</v>
      </c>
    </row>
    <row r="3" spans="1:3" ht="46.5" customHeight="1">
      <c r="A3" s="78" t="s">
        <v>66</v>
      </c>
      <c r="B3" s="11" t="s">
        <v>103</v>
      </c>
      <c r="C3" s="11" t="s">
        <v>104</v>
      </c>
    </row>
    <row r="4" spans="1:3" ht="30.75" customHeight="1" thickBot="1">
      <c r="A4" s="79"/>
      <c r="B4" s="12"/>
      <c r="C4" s="12"/>
    </row>
    <row r="5" spans="1:3" ht="12.75">
      <c r="A5" s="6"/>
      <c r="B5" s="5"/>
      <c r="C5" s="5"/>
    </row>
    <row r="6" spans="1:3" ht="12.75">
      <c r="A6" s="6" t="s">
        <v>68</v>
      </c>
      <c r="B6" s="14">
        <v>34359225</v>
      </c>
      <c r="C6" s="14">
        <v>33230665</v>
      </c>
    </row>
    <row r="7" spans="1:3" ht="12.75">
      <c r="A7" s="6" t="s">
        <v>69</v>
      </c>
      <c r="B7" s="32">
        <v>-28931201</v>
      </c>
      <c r="C7" s="32">
        <v>-26680790</v>
      </c>
    </row>
    <row r="8" spans="1:3" ht="13.5" thickBot="1">
      <c r="A8" s="7"/>
      <c r="B8" s="15"/>
      <c r="C8" s="15"/>
    </row>
    <row r="9" spans="1:3" ht="12.75">
      <c r="A9" s="3"/>
      <c r="B9" s="16"/>
      <c r="C9" s="16"/>
    </row>
    <row r="10" spans="1:3" ht="12.75">
      <c r="A10" s="3" t="s">
        <v>70</v>
      </c>
      <c r="B10" s="16">
        <f>SUM(B6:B7)</f>
        <v>5428024</v>
      </c>
      <c r="C10" s="16">
        <f>SUM(C6:C7)</f>
        <v>6549875</v>
      </c>
    </row>
    <row r="11" spans="1:3" ht="12.75">
      <c r="A11" s="6"/>
      <c r="B11" s="14"/>
      <c r="C11" s="14"/>
    </row>
    <row r="12" spans="1:3" ht="12.75">
      <c r="A12" s="6" t="s">
        <v>71</v>
      </c>
      <c r="B12" s="14">
        <v>574248.8</v>
      </c>
      <c r="C12" s="14">
        <v>1061885</v>
      </c>
    </row>
    <row r="13" spans="1:3" ht="12.75">
      <c r="A13" s="6" t="s">
        <v>45</v>
      </c>
      <c r="B13" s="32">
        <v>-1311022</v>
      </c>
      <c r="C13" s="32">
        <v>-1335183</v>
      </c>
    </row>
    <row r="14" spans="1:3" ht="12.75">
      <c r="A14" s="6" t="s">
        <v>72</v>
      </c>
      <c r="B14" s="32">
        <v>-77837</v>
      </c>
      <c r="C14" s="32">
        <v>-171192</v>
      </c>
    </row>
    <row r="15" spans="1:3" ht="13.5" thickBot="1">
      <c r="A15" s="7"/>
      <c r="B15" s="15"/>
      <c r="C15" s="15"/>
    </row>
    <row r="16" spans="1:3" ht="12.75">
      <c r="A16" s="3"/>
      <c r="B16" s="16"/>
      <c r="C16" s="16"/>
    </row>
    <row r="17" spans="1:3" ht="12.75">
      <c r="A17" s="3" t="s">
        <v>73</v>
      </c>
      <c r="B17" s="16">
        <f>SUM(B10:B14)</f>
        <v>4613413.8</v>
      </c>
      <c r="C17" s="16">
        <f>SUM(C10:C14)</f>
        <v>6105385</v>
      </c>
    </row>
    <row r="18" spans="1:3" ht="12.75">
      <c r="A18" s="6"/>
      <c r="B18" s="14"/>
      <c r="C18" s="14"/>
    </row>
    <row r="19" spans="1:3" ht="12.75">
      <c r="A19" s="6" t="s">
        <v>26</v>
      </c>
      <c r="B19" s="14">
        <v>33093.7</v>
      </c>
      <c r="C19" s="14">
        <v>56145</v>
      </c>
    </row>
    <row r="20" spans="1:3" ht="12.75">
      <c r="A20" s="6" t="s">
        <v>25</v>
      </c>
      <c r="B20" s="32">
        <v>-614536.1</v>
      </c>
      <c r="C20" s="32">
        <v>-788017</v>
      </c>
    </row>
    <row r="21" spans="1:3" ht="13.5" thickBot="1">
      <c r="A21" s="7"/>
      <c r="B21" s="15"/>
      <c r="C21" s="15"/>
    </row>
    <row r="22" spans="1:3" ht="12.75">
      <c r="A22" s="3"/>
      <c r="B22" s="16"/>
      <c r="C22" s="16"/>
    </row>
    <row r="23" spans="1:3" ht="12.75">
      <c r="A23" s="3" t="s">
        <v>20</v>
      </c>
      <c r="B23" s="16">
        <f>SUM(B17:B20)</f>
        <v>4031971.4</v>
      </c>
      <c r="C23" s="16">
        <f>SUM(C17:C20)</f>
        <v>5373513</v>
      </c>
    </row>
    <row r="24" spans="1:3" ht="8.25" customHeight="1">
      <c r="A24" s="6"/>
      <c r="B24" s="14"/>
      <c r="C24" s="14"/>
    </row>
    <row r="25" spans="1:3" ht="12.75">
      <c r="A25" s="6" t="s">
        <v>74</v>
      </c>
      <c r="B25" s="32">
        <v>-1037382</v>
      </c>
      <c r="C25" s="32">
        <v>-1404258</v>
      </c>
    </row>
    <row r="26" spans="1:3" ht="13.5" thickBot="1">
      <c r="A26" s="7"/>
      <c r="B26" s="15"/>
      <c r="C26" s="15"/>
    </row>
    <row r="27" spans="1:3" ht="12.75">
      <c r="A27" s="3"/>
      <c r="B27" s="16"/>
      <c r="C27" s="16"/>
    </row>
    <row r="28" spans="1:3" ht="12.75">
      <c r="A28" s="3" t="s">
        <v>75</v>
      </c>
      <c r="B28" s="16">
        <f>SUM(B23:B25)</f>
        <v>2994589.4</v>
      </c>
      <c r="C28" s="16">
        <f>SUM(C23:C25)</f>
        <v>3969255</v>
      </c>
    </row>
    <row r="29" spans="1:3" ht="13.5" thickBot="1">
      <c r="A29" s="8"/>
      <c r="B29" s="17"/>
      <c r="C29" s="17"/>
    </row>
    <row r="30" spans="1:3" ht="13.5" thickTop="1">
      <c r="A30" s="3"/>
      <c r="B30" s="16"/>
      <c r="C30" s="16"/>
    </row>
    <row r="31" spans="1:3" ht="12.75">
      <c r="A31" s="6" t="s">
        <v>76</v>
      </c>
      <c r="B31" s="31" t="s">
        <v>58</v>
      </c>
      <c r="C31" s="31" t="s">
        <v>58</v>
      </c>
    </row>
    <row r="32" spans="1:3" ht="13.5" thickBot="1">
      <c r="A32" s="7"/>
      <c r="B32" s="15"/>
      <c r="C32" s="15"/>
    </row>
    <row r="33" spans="1:3" ht="12.75">
      <c r="A33" s="3"/>
      <c r="B33" s="16"/>
      <c r="C33" s="16"/>
    </row>
    <row r="34" spans="1:3" ht="12.75">
      <c r="A34" s="3" t="s">
        <v>77</v>
      </c>
      <c r="B34" s="16">
        <f>B28</f>
        <v>2994589.4</v>
      </c>
      <c r="C34" s="16">
        <f>C28</f>
        <v>3969255</v>
      </c>
    </row>
    <row r="35" spans="1:3" ht="13.5" thickBot="1">
      <c r="A35" s="8"/>
      <c r="B35" s="9"/>
      <c r="C35" s="9"/>
    </row>
    <row r="36" ht="13.5" thickTop="1">
      <c r="A36" s="4"/>
    </row>
    <row r="37" ht="12.75">
      <c r="A37" s="13" t="s">
        <v>78</v>
      </c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spans="1:3" ht="15">
      <c r="A42" s="33" t="s">
        <v>62</v>
      </c>
      <c r="B42" s="34"/>
      <c r="C42" s="33" t="s">
        <v>64</v>
      </c>
    </row>
    <row r="43" spans="1:3" ht="30">
      <c r="A43" s="33" t="s">
        <v>63</v>
      </c>
      <c r="B43" s="34"/>
      <c r="C43" s="35" t="s">
        <v>65</v>
      </c>
    </row>
  </sheetData>
  <sheetProtection/>
  <mergeCells count="1">
    <mergeCell ref="A3:A4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28">
      <selection activeCell="C55" sqref="C55:D55"/>
    </sheetView>
  </sheetViews>
  <sheetFormatPr defaultColWidth="9.00390625" defaultRowHeight="12.75"/>
  <cols>
    <col min="1" max="1" width="2.625" style="0" customWidth="1"/>
    <col min="2" max="2" width="45.625" style="0" customWidth="1"/>
    <col min="3" max="4" width="18.875" style="0" customWidth="1"/>
    <col min="7" max="7" width="9.75390625" style="0" bestFit="1" customWidth="1"/>
  </cols>
  <sheetData>
    <row r="1" ht="12.75">
      <c r="A1" s="18" t="s">
        <v>99</v>
      </c>
    </row>
    <row r="2" ht="12.75">
      <c r="A2" s="18" t="s">
        <v>106</v>
      </c>
    </row>
    <row r="3" ht="12" customHeight="1"/>
    <row r="4" spans="1:5" ht="34.5" customHeight="1">
      <c r="A4" s="5"/>
      <c r="B4" s="63" t="s">
        <v>66</v>
      </c>
      <c r="C4" s="37" t="s">
        <v>103</v>
      </c>
      <c r="D4" s="37" t="s">
        <v>104</v>
      </c>
      <c r="E4" s="5"/>
    </row>
    <row r="5" spans="1:5" ht="12.75">
      <c r="A5" s="5"/>
      <c r="B5" s="65"/>
      <c r="C5" s="66"/>
      <c r="D5" s="66"/>
      <c r="E5" s="5"/>
    </row>
    <row r="6" spans="1:5" ht="22.5" customHeight="1">
      <c r="A6" s="5"/>
      <c r="B6" s="64" t="s">
        <v>19</v>
      </c>
      <c r="C6" s="43"/>
      <c r="D6" s="43"/>
      <c r="E6" s="5"/>
    </row>
    <row r="7" spans="1:5" ht="12.75">
      <c r="A7" s="5"/>
      <c r="B7" s="41"/>
      <c r="C7" s="41"/>
      <c r="D7" s="41"/>
      <c r="E7" s="5"/>
    </row>
    <row r="8" spans="1:5" ht="12.75" customHeight="1">
      <c r="A8" s="5"/>
      <c r="B8" s="43" t="s">
        <v>20</v>
      </c>
      <c r="C8" s="48">
        <v>4031971</v>
      </c>
      <c r="D8" s="48">
        <v>5373513</v>
      </c>
      <c r="E8" s="5"/>
    </row>
    <row r="9" spans="1:5" ht="12.75">
      <c r="A9" s="5"/>
      <c r="B9" s="67"/>
      <c r="C9" s="68"/>
      <c r="D9" s="68"/>
      <c r="E9" s="5"/>
    </row>
    <row r="10" spans="1:5" ht="12.75" customHeight="1">
      <c r="A10" s="5"/>
      <c r="B10" s="43" t="s">
        <v>21</v>
      </c>
      <c r="C10" s="43"/>
      <c r="D10" s="43"/>
      <c r="E10" s="5"/>
    </row>
    <row r="11" spans="1:5" ht="12.75">
      <c r="A11" s="5"/>
      <c r="B11" s="41"/>
      <c r="C11" s="41"/>
      <c r="D11" s="41"/>
      <c r="E11" s="5"/>
    </row>
    <row r="12" spans="1:5" ht="15" customHeight="1">
      <c r="A12" s="5"/>
      <c r="B12" s="43" t="s">
        <v>22</v>
      </c>
      <c r="C12" s="48">
        <v>3856063</v>
      </c>
      <c r="D12" s="48">
        <v>336948</v>
      </c>
      <c r="E12" s="5"/>
    </row>
    <row r="13" spans="1:5" ht="15" customHeight="1">
      <c r="A13" s="5"/>
      <c r="B13" s="43" t="s">
        <v>23</v>
      </c>
      <c r="C13" s="48">
        <v>113333</v>
      </c>
      <c r="D13" s="48">
        <v>2912100</v>
      </c>
      <c r="E13" s="5"/>
    </row>
    <row r="14" spans="1:5" ht="24" customHeight="1">
      <c r="A14" s="5"/>
      <c r="B14" s="43" t="s">
        <v>86</v>
      </c>
      <c r="C14" s="81">
        <v>-14369</v>
      </c>
      <c r="D14" s="43"/>
      <c r="E14" s="5"/>
    </row>
    <row r="15" spans="1:5" ht="26.25" customHeight="1">
      <c r="A15" s="5"/>
      <c r="B15" s="43" t="s">
        <v>87</v>
      </c>
      <c r="C15" s="43"/>
      <c r="D15" s="43"/>
      <c r="E15" s="5"/>
    </row>
    <row r="16" spans="1:5" ht="26.25" customHeight="1">
      <c r="A16" s="5"/>
      <c r="B16" s="43" t="s">
        <v>88</v>
      </c>
      <c r="C16" s="43"/>
      <c r="D16" s="43"/>
      <c r="E16" s="5"/>
    </row>
    <row r="17" spans="1:5" ht="28.5" customHeight="1">
      <c r="A17" s="5"/>
      <c r="B17" s="43" t="s">
        <v>24</v>
      </c>
      <c r="C17" s="48">
        <v>55375</v>
      </c>
      <c r="D17" s="81">
        <v>-62582</v>
      </c>
      <c r="E17" s="5"/>
    </row>
    <row r="18" spans="1:5" ht="12.75" customHeight="1">
      <c r="A18" s="5"/>
      <c r="B18" s="43" t="s">
        <v>25</v>
      </c>
      <c r="C18" s="48">
        <v>627159</v>
      </c>
      <c r="D18" s="69">
        <v>872310</v>
      </c>
      <c r="E18" s="5"/>
    </row>
    <row r="19" spans="1:5" ht="12.75" customHeight="1">
      <c r="A19" s="5"/>
      <c r="B19" s="43" t="s">
        <v>26</v>
      </c>
      <c r="C19" s="81">
        <v>-30769</v>
      </c>
      <c r="D19" s="43"/>
      <c r="E19" s="5"/>
    </row>
    <row r="20" spans="1:6" ht="24.75" customHeight="1">
      <c r="A20" s="5"/>
      <c r="B20" s="64" t="s">
        <v>27</v>
      </c>
      <c r="C20" s="70">
        <f>SUM(C12:C19)</f>
        <v>4606792</v>
      </c>
      <c r="D20" s="70">
        <f>SUM(D12:D19)</f>
        <v>4058776</v>
      </c>
      <c r="E20" s="5"/>
      <c r="F20" s="1"/>
    </row>
    <row r="21" spans="1:5" ht="22.5" customHeight="1">
      <c r="A21" s="5"/>
      <c r="B21" s="64" t="s">
        <v>28</v>
      </c>
      <c r="C21" s="64"/>
      <c r="D21" s="64"/>
      <c r="E21" s="5"/>
    </row>
    <row r="22" spans="1:5" ht="16.5" customHeight="1">
      <c r="A22" s="5"/>
      <c r="B22" s="43" t="s">
        <v>89</v>
      </c>
      <c r="C22" s="48">
        <v>2767828</v>
      </c>
      <c r="D22" s="48">
        <v>728495</v>
      </c>
      <c r="E22" s="5"/>
    </row>
    <row r="23" spans="1:5" ht="16.5" customHeight="1">
      <c r="A23" s="5"/>
      <c r="B23" s="43" t="s">
        <v>29</v>
      </c>
      <c r="C23" s="48">
        <v>175651</v>
      </c>
      <c r="D23" s="44">
        <v>3860532</v>
      </c>
      <c r="E23" s="5"/>
    </row>
    <row r="24" spans="1:5" ht="16.5" customHeight="1">
      <c r="A24" s="5"/>
      <c r="B24" s="43" t="s">
        <v>90</v>
      </c>
      <c r="C24" s="81">
        <v>-2546291</v>
      </c>
      <c r="D24" s="81">
        <v>-3862449</v>
      </c>
      <c r="E24" s="5"/>
    </row>
    <row r="25" spans="1:5" ht="16.5" customHeight="1">
      <c r="A25" s="5"/>
      <c r="B25" s="43" t="s">
        <v>91</v>
      </c>
      <c r="C25" s="82" t="s">
        <v>58</v>
      </c>
      <c r="D25" s="81">
        <v>-1923500</v>
      </c>
      <c r="E25" s="5"/>
    </row>
    <row r="26" spans="1:5" ht="16.5" customHeight="1">
      <c r="A26" s="5"/>
      <c r="B26" s="43" t="s">
        <v>30</v>
      </c>
      <c r="C26" s="48">
        <v>357816</v>
      </c>
      <c r="D26" s="43" t="s">
        <v>58</v>
      </c>
      <c r="E26" s="5"/>
    </row>
    <row r="27" spans="1:5" ht="16.5" customHeight="1">
      <c r="A27" s="5"/>
      <c r="B27" s="43" t="s">
        <v>92</v>
      </c>
      <c r="C27" s="81">
        <v>-112997</v>
      </c>
      <c r="D27" s="43"/>
      <c r="E27" s="5"/>
    </row>
    <row r="28" spans="1:5" ht="12.75">
      <c r="A28" s="5"/>
      <c r="B28" s="21"/>
      <c r="C28" s="41"/>
      <c r="D28" s="41"/>
      <c r="E28" s="5"/>
    </row>
    <row r="29" spans="1:7" ht="24" customHeight="1">
      <c r="A29" s="5"/>
      <c r="B29" s="64" t="s">
        <v>31</v>
      </c>
      <c r="C29" s="70">
        <f>SUM(C20:C27)+C8</f>
        <v>9280770</v>
      </c>
      <c r="D29" s="70">
        <f>SUM(D20:D27)+D8</f>
        <v>8235367</v>
      </c>
      <c r="E29" s="5"/>
      <c r="G29" s="1"/>
    </row>
    <row r="30" spans="1:5" ht="12.75" customHeight="1">
      <c r="A30" s="5"/>
      <c r="B30" s="43" t="s">
        <v>32</v>
      </c>
      <c r="C30" s="81">
        <v>-63963</v>
      </c>
      <c r="D30" s="48">
        <v>1713960</v>
      </c>
      <c r="E30" s="5"/>
    </row>
    <row r="31" spans="1:5" ht="12.75" customHeight="1">
      <c r="A31" s="5"/>
      <c r="B31" s="43" t="s">
        <v>33</v>
      </c>
      <c r="C31" s="81">
        <v>-533928</v>
      </c>
      <c r="D31" s="81">
        <v>-862034</v>
      </c>
      <c r="E31" s="5"/>
    </row>
    <row r="32" spans="1:5" ht="12.75">
      <c r="A32" s="5"/>
      <c r="B32" s="21"/>
      <c r="C32" s="41"/>
      <c r="D32" s="41"/>
      <c r="E32" s="5"/>
    </row>
    <row r="33" spans="1:5" ht="26.25" customHeight="1">
      <c r="A33" s="5"/>
      <c r="B33" s="75" t="s">
        <v>34</v>
      </c>
      <c r="C33" s="76">
        <f>SUM(C29:C31)</f>
        <v>8682879</v>
      </c>
      <c r="D33" s="77">
        <f>SUM(D29:D31)</f>
        <v>9087293</v>
      </c>
      <c r="E33" s="5"/>
    </row>
    <row r="34" spans="1:5" ht="12.75">
      <c r="A34" s="5"/>
      <c r="B34" s="21"/>
      <c r="C34" s="41"/>
      <c r="D34" s="41"/>
      <c r="E34" s="5"/>
    </row>
    <row r="35" spans="1:5" ht="22.5" customHeight="1">
      <c r="A35" s="5"/>
      <c r="B35" s="64" t="s">
        <v>35</v>
      </c>
      <c r="C35" s="43"/>
      <c r="D35" s="43"/>
      <c r="E35" s="5"/>
    </row>
    <row r="36" spans="1:5" ht="22.5" customHeight="1">
      <c r="A36" s="5"/>
      <c r="B36" s="43" t="s">
        <v>93</v>
      </c>
      <c r="C36" s="81">
        <v>-6537299</v>
      </c>
      <c r="D36" s="81">
        <v>-9679467</v>
      </c>
      <c r="E36" s="5"/>
    </row>
    <row r="37" spans="1:5" ht="12.75" customHeight="1">
      <c r="A37" s="5"/>
      <c r="B37" s="43" t="s">
        <v>43</v>
      </c>
      <c r="C37" s="81"/>
      <c r="D37" s="48">
        <v>56145</v>
      </c>
      <c r="E37" s="5"/>
    </row>
    <row r="38" spans="1:5" ht="12.75" customHeight="1">
      <c r="A38" s="5"/>
      <c r="B38" s="43" t="s">
        <v>5</v>
      </c>
      <c r="C38" s="81">
        <v>-1385000</v>
      </c>
      <c r="D38" s="83" t="s">
        <v>58</v>
      </c>
      <c r="E38" s="5"/>
    </row>
    <row r="39" spans="1:5" ht="12.75" customHeight="1">
      <c r="A39" s="5"/>
      <c r="B39" s="43" t="s">
        <v>4</v>
      </c>
      <c r="C39" s="48">
        <v>2174025</v>
      </c>
      <c r="D39" s="83" t="s">
        <v>58</v>
      </c>
      <c r="E39" s="5"/>
    </row>
    <row r="40" spans="1:5" ht="17.25" customHeight="1">
      <c r="A40" s="5"/>
      <c r="B40" s="43" t="s">
        <v>36</v>
      </c>
      <c r="C40" s="81">
        <v>-2160248</v>
      </c>
      <c r="D40" s="43"/>
      <c r="E40" s="5"/>
    </row>
    <row r="41" spans="1:5" ht="10.5" customHeight="1">
      <c r="A41" s="5"/>
      <c r="B41" s="21"/>
      <c r="C41" s="41"/>
      <c r="D41" s="41"/>
      <c r="E41" s="5"/>
    </row>
    <row r="42" spans="1:5" ht="23.25" customHeight="1">
      <c r="A42" s="5"/>
      <c r="B42" s="75" t="s">
        <v>107</v>
      </c>
      <c r="C42" s="76">
        <f>SUM(C36:C40)</f>
        <v>-7908522</v>
      </c>
      <c r="D42" s="77">
        <f>SUM(D36:D40)</f>
        <v>-9623322</v>
      </c>
      <c r="E42" s="5"/>
    </row>
    <row r="43" spans="1:5" ht="12.75">
      <c r="A43" s="5"/>
      <c r="B43" s="21"/>
      <c r="C43" s="41"/>
      <c r="D43" s="41"/>
      <c r="E43" s="5"/>
    </row>
    <row r="44" spans="1:5" ht="22.5" customHeight="1">
      <c r="A44" s="5"/>
      <c r="B44" s="64" t="s">
        <v>37</v>
      </c>
      <c r="C44" s="43"/>
      <c r="D44" s="43"/>
      <c r="E44" s="5"/>
    </row>
    <row r="45" spans="1:5" ht="12.75" customHeight="1">
      <c r="A45" s="5"/>
      <c r="B45" s="43" t="s">
        <v>38</v>
      </c>
      <c r="C45" s="83" t="s">
        <v>58</v>
      </c>
      <c r="D45" s="48">
        <v>3028715</v>
      </c>
      <c r="E45" s="5"/>
    </row>
    <row r="46" spans="1:5" ht="12.75" customHeight="1">
      <c r="A46" s="5"/>
      <c r="B46" s="43" t="s">
        <v>39</v>
      </c>
      <c r="C46" s="48">
        <v>4500000</v>
      </c>
      <c r="D46" s="83" t="s">
        <v>58</v>
      </c>
      <c r="E46" s="5"/>
    </row>
    <row r="47" spans="1:5" ht="12.75" customHeight="1">
      <c r="A47" s="5"/>
      <c r="B47" s="43" t="s">
        <v>40</v>
      </c>
      <c r="C47" s="81">
        <v>-4674220</v>
      </c>
      <c r="D47" s="81">
        <v>-5739088</v>
      </c>
      <c r="E47" s="5"/>
    </row>
    <row r="48" spans="1:5" ht="16.5" customHeight="1">
      <c r="A48" s="5"/>
      <c r="B48" s="43" t="s">
        <v>94</v>
      </c>
      <c r="C48" s="81">
        <v>-1270000</v>
      </c>
      <c r="D48" s="83" t="s">
        <v>58</v>
      </c>
      <c r="E48" s="5"/>
    </row>
    <row r="49" spans="1:5" ht="12.75">
      <c r="A49" s="5"/>
      <c r="B49" s="21"/>
      <c r="C49" s="41"/>
      <c r="D49" s="41"/>
      <c r="E49" s="5"/>
    </row>
    <row r="50" spans="1:5" ht="26.25" customHeight="1">
      <c r="A50" s="5"/>
      <c r="B50" s="75" t="s">
        <v>95</v>
      </c>
      <c r="C50" s="81">
        <f>SUM(C45:C48)</f>
        <v>-1444220</v>
      </c>
      <c r="D50" s="81">
        <f>SUM(D45:D48)</f>
        <v>-2710373</v>
      </c>
      <c r="E50" s="5"/>
    </row>
    <row r="51" spans="1:5" ht="12.75">
      <c r="A51" s="5"/>
      <c r="B51" s="21"/>
      <c r="C51" s="41"/>
      <c r="D51" s="41"/>
      <c r="E51" s="5"/>
    </row>
    <row r="52" spans="1:5" ht="12.75" customHeight="1" thickBot="1">
      <c r="A52" s="5"/>
      <c r="B52" s="67" t="s">
        <v>96</v>
      </c>
      <c r="C52" s="68">
        <v>-12</v>
      </c>
      <c r="D52" s="68"/>
      <c r="E52" s="5"/>
    </row>
    <row r="53" spans="1:5" ht="22.5" customHeight="1" thickBot="1">
      <c r="A53" s="5"/>
      <c r="B53" s="72" t="s">
        <v>97</v>
      </c>
      <c r="C53" s="84">
        <f>C33+C42+C50+C52</f>
        <v>-669875</v>
      </c>
      <c r="D53" s="84">
        <f>D33+D42+D50+D52</f>
        <v>-3246402</v>
      </c>
      <c r="E53" s="5"/>
    </row>
    <row r="54" spans="1:5" ht="9" customHeight="1" thickBot="1">
      <c r="A54" s="5"/>
      <c r="B54" s="41"/>
      <c r="C54" s="41"/>
      <c r="D54" s="41"/>
      <c r="E54" s="5"/>
    </row>
    <row r="55" spans="1:5" ht="21" customHeight="1">
      <c r="A55" s="5"/>
      <c r="B55" s="73" t="s">
        <v>41</v>
      </c>
      <c r="C55" s="87">
        <v>1836071</v>
      </c>
      <c r="D55" s="88">
        <v>6011957</v>
      </c>
      <c r="E55" s="5"/>
    </row>
    <row r="56" spans="1:5" ht="20.25" customHeight="1" thickBot="1">
      <c r="A56" s="5"/>
      <c r="B56" s="74" t="s">
        <v>42</v>
      </c>
      <c r="C56" s="85">
        <f>C53+C55</f>
        <v>1166196</v>
      </c>
      <c r="D56" s="86">
        <f>D53+D55</f>
        <v>2765555</v>
      </c>
      <c r="E56" s="5"/>
    </row>
    <row r="57" spans="1:5" ht="12.75">
      <c r="A57" s="5"/>
      <c r="B57" s="22"/>
      <c r="C57" s="71"/>
      <c r="D57" s="71"/>
      <c r="E57" s="5"/>
    </row>
    <row r="58" spans="1:5" ht="12.75">
      <c r="A58" s="6"/>
      <c r="B58" s="6"/>
      <c r="C58" s="21"/>
      <c r="D58" s="6"/>
      <c r="E58" s="6"/>
    </row>
    <row r="59" spans="1:5" ht="12.75">
      <c r="A59" s="6"/>
      <c r="B59" s="6"/>
      <c r="C59" s="21"/>
      <c r="D59" s="6"/>
      <c r="E59" s="6"/>
    </row>
    <row r="60" spans="1:5" ht="12.75">
      <c r="A60" s="6"/>
      <c r="B60" s="6"/>
      <c r="C60" s="6"/>
      <c r="D60" s="6"/>
      <c r="E60" s="6"/>
    </row>
    <row r="61" spans="1:5" ht="15">
      <c r="A61" s="10"/>
      <c r="B61" s="33" t="s">
        <v>62</v>
      </c>
      <c r="D61" s="33" t="s">
        <v>64</v>
      </c>
      <c r="E61" s="10"/>
    </row>
    <row r="62" spans="1:5" ht="30" customHeight="1">
      <c r="A62" s="4"/>
      <c r="B62" s="33" t="s">
        <v>63</v>
      </c>
      <c r="D62" s="80" t="s">
        <v>65</v>
      </c>
      <c r="E62" s="80"/>
    </row>
    <row r="63" spans="1:4" ht="12.75">
      <c r="A63" s="60"/>
      <c r="B63" s="61"/>
      <c r="C63" s="61"/>
      <c r="D63" s="61"/>
    </row>
    <row r="64" spans="1:4" ht="12.75">
      <c r="A64" s="62"/>
      <c r="B64" s="22"/>
      <c r="C64" s="61"/>
      <c r="D64" s="61"/>
    </row>
    <row r="65" spans="1:4" ht="12.75">
      <c r="A65" s="62"/>
      <c r="B65" s="22"/>
      <c r="C65" s="61"/>
      <c r="D65" s="61"/>
    </row>
  </sheetData>
  <sheetProtection/>
  <mergeCells count="1">
    <mergeCell ref="D62:E62"/>
  </mergeCells>
  <printOptions/>
  <pageMargins left="0.4724409448818898" right="0.35433070866141736" top="0.31496062992125984" bottom="0.2755905511811024" header="0.1968503937007874" footer="0.196850393700787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2.875" style="0" customWidth="1"/>
    <col min="2" max="2" width="21.875" style="0" customWidth="1"/>
    <col min="3" max="3" width="21.125" style="0" customWidth="1"/>
    <col min="4" max="4" width="18.75390625" style="0" customWidth="1"/>
  </cols>
  <sheetData>
    <row r="1" ht="12.75">
      <c r="A1" s="18" t="s">
        <v>99</v>
      </c>
    </row>
    <row r="2" ht="12.75">
      <c r="A2" s="18" t="s">
        <v>105</v>
      </c>
    </row>
    <row r="3" spans="1:4" ht="25.5">
      <c r="A3" s="49"/>
      <c r="B3" s="50" t="s">
        <v>16</v>
      </c>
      <c r="C3" s="51" t="s">
        <v>17</v>
      </c>
      <c r="D3" s="51" t="s">
        <v>14</v>
      </c>
    </row>
    <row r="4" spans="1:4" ht="12.75">
      <c r="A4" s="36"/>
      <c r="B4" s="38"/>
      <c r="C4" s="38"/>
      <c r="D4" s="38"/>
    </row>
    <row r="5" spans="1:4" ht="12.75">
      <c r="A5" s="52" t="s">
        <v>79</v>
      </c>
      <c r="B5" s="53">
        <v>27183760</v>
      </c>
      <c r="C5" s="53">
        <v>16399467</v>
      </c>
      <c r="D5" s="54">
        <f>SUM(B5:C5)</f>
        <v>43583227</v>
      </c>
    </row>
    <row r="6" spans="1:4" ht="12.75">
      <c r="A6" s="39"/>
      <c r="B6" s="46"/>
      <c r="C6" s="46"/>
      <c r="D6" s="45"/>
    </row>
    <row r="7" spans="1:4" ht="12.75">
      <c r="A7" s="39" t="s">
        <v>80</v>
      </c>
      <c r="B7" s="46" t="s">
        <v>58</v>
      </c>
      <c r="C7" s="46">
        <v>2769255</v>
      </c>
      <c r="D7" s="45">
        <f>SUM(B7:C7)</f>
        <v>2769255</v>
      </c>
    </row>
    <row r="8" spans="1:4" ht="12.75">
      <c r="A8" s="39" t="s">
        <v>81</v>
      </c>
      <c r="B8" s="46">
        <v>3028715</v>
      </c>
      <c r="C8" s="46" t="s">
        <v>58</v>
      </c>
      <c r="D8" s="45">
        <f>SUM(B8:C8)</f>
        <v>3028715</v>
      </c>
    </row>
    <row r="9" spans="1:4" ht="12.75">
      <c r="A9" s="39"/>
      <c r="B9" s="46"/>
      <c r="C9" s="46"/>
      <c r="D9" s="45"/>
    </row>
    <row r="10" spans="1:4" ht="12.75">
      <c r="A10" s="39"/>
      <c r="B10" s="46"/>
      <c r="C10" s="46"/>
      <c r="D10" s="45"/>
    </row>
    <row r="11" spans="1:4" ht="12.75">
      <c r="A11" s="52" t="s">
        <v>82</v>
      </c>
      <c r="B11" s="53">
        <f>SUM(B5:B8)</f>
        <v>30212475</v>
      </c>
      <c r="C11" s="53">
        <f>SUM(C5:C8)</f>
        <v>19168722</v>
      </c>
      <c r="D11" s="54">
        <f>SUM(D5:D8)</f>
        <v>49381197</v>
      </c>
    </row>
    <row r="12" spans="1:4" ht="12.75">
      <c r="A12" s="40"/>
      <c r="B12" s="23"/>
      <c r="C12" s="23"/>
      <c r="D12" s="45"/>
    </row>
    <row r="13" spans="1:4" ht="17.25" customHeight="1">
      <c r="A13" s="52" t="s">
        <v>83</v>
      </c>
      <c r="B13" s="55">
        <v>30212475.2</v>
      </c>
      <c r="C13" s="55">
        <v>19903637.25</v>
      </c>
      <c r="D13" s="56">
        <f>SUM(B13:C13)</f>
        <v>50116112.45</v>
      </c>
    </row>
    <row r="14" spans="1:4" ht="12.75">
      <c r="A14" s="39"/>
      <c r="B14" s="47"/>
      <c r="C14" s="47"/>
      <c r="D14" s="45"/>
    </row>
    <row r="15" spans="1:4" ht="12.75">
      <c r="A15" s="39"/>
      <c r="B15" s="47"/>
      <c r="C15" s="47"/>
      <c r="D15" s="45"/>
    </row>
    <row r="16" spans="1:4" ht="12.75">
      <c r="A16" s="39" t="s">
        <v>80</v>
      </c>
      <c r="B16" s="47" t="s">
        <v>58</v>
      </c>
      <c r="C16" s="47">
        <v>2994589.1</v>
      </c>
      <c r="D16" s="45">
        <f>SUM(B16:C16)</f>
        <v>2994589.1</v>
      </c>
    </row>
    <row r="17" spans="1:4" ht="12.75">
      <c r="A17" s="39" t="s">
        <v>84</v>
      </c>
      <c r="B17" s="47" t="s">
        <v>58</v>
      </c>
      <c r="C17" s="47">
        <v>-70000</v>
      </c>
      <c r="D17" s="45">
        <f>SUM(B17:C17)</f>
        <v>-70000</v>
      </c>
    </row>
    <row r="18" spans="1:4" ht="12.75">
      <c r="A18" s="39"/>
      <c r="B18" s="47"/>
      <c r="C18" s="47"/>
      <c r="D18" s="45"/>
    </row>
    <row r="19" spans="1:4" ht="13.5" thickBot="1">
      <c r="A19" s="39"/>
      <c r="B19" s="47"/>
      <c r="C19" s="47"/>
      <c r="D19" s="45"/>
    </row>
    <row r="20" spans="1:4" ht="13.5" thickBot="1">
      <c r="A20" s="57" t="s">
        <v>85</v>
      </c>
      <c r="B20" s="58">
        <f>SUM(B13:B17)</f>
        <v>30212475.2</v>
      </c>
      <c r="C20" s="58">
        <f>SUM(C13:C17)</f>
        <v>22828226.35</v>
      </c>
      <c r="D20" s="59">
        <f>SUM(D13:D17)</f>
        <v>53040701.550000004</v>
      </c>
    </row>
    <row r="21" spans="1:4" ht="12.75">
      <c r="A21" s="42"/>
      <c r="B21" s="48"/>
      <c r="C21" s="48"/>
      <c r="D21" s="48"/>
    </row>
    <row r="22" spans="1:4" ht="12.75">
      <c r="A22" s="4"/>
      <c r="B22" s="1"/>
      <c r="C22" s="1"/>
      <c r="D22" s="1"/>
    </row>
    <row r="23" spans="1:4" ht="12.75">
      <c r="A23" s="4"/>
      <c r="B23" s="1"/>
      <c r="C23" s="1"/>
      <c r="D23" s="1"/>
    </row>
    <row r="24" spans="1:3" ht="15">
      <c r="A24" s="33" t="s">
        <v>62</v>
      </c>
      <c r="C24" s="33" t="s">
        <v>108</v>
      </c>
    </row>
    <row r="25" spans="1:4" ht="30" customHeight="1">
      <c r="A25" s="33" t="s">
        <v>63</v>
      </c>
      <c r="C25" s="80" t="s">
        <v>109</v>
      </c>
      <c r="D25" s="80"/>
    </row>
    <row r="26" ht="12.75">
      <c r="A26" s="4"/>
    </row>
  </sheetData>
  <sheetProtection/>
  <mergeCells count="1">
    <mergeCell ref="C25:D25"/>
  </mergeCells>
  <printOptions/>
  <pageMargins left="0.53" right="0.28" top="0.5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ashakaeva</cp:lastModifiedBy>
  <cp:lastPrinted>2013-12-03T11:35:55Z</cp:lastPrinted>
  <dcterms:created xsi:type="dcterms:W3CDTF">2007-11-14T10:21:26Z</dcterms:created>
  <dcterms:modified xsi:type="dcterms:W3CDTF">2013-12-04T09:18:55Z</dcterms:modified>
  <cp:category/>
  <cp:version/>
  <cp:contentType/>
  <cp:contentStatus/>
</cp:coreProperties>
</file>