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75" windowWidth="9690" windowHeight="9300"/>
  </bookViews>
  <sheets>
    <sheet name="Ф1" sheetId="1" r:id="rId1"/>
    <sheet name="Ф2" sheetId="2" r:id="rId2"/>
    <sheet name="Ф3_1" sheetId="3" r:id="rId3"/>
    <sheet name="Ф4" sheetId="4" r:id="rId4"/>
    <sheet name="Опросник" sheetId="5" r:id="rId5"/>
  </sheets>
  <definedNames>
    <definedName name="_xlnm.Print_Titles" localSheetId="0">Ф1!$36:$36</definedName>
    <definedName name="_xlnm.Print_Titles" localSheetId="2">Ф3_1!$38:$38</definedName>
    <definedName name="_xlnm.Print_Titles" localSheetId="3">Ф4!$37:$38</definedName>
  </definedNames>
  <calcPr calcId="125725" refMode="R1C1"/>
</workbook>
</file>

<file path=xl/calcChain.xml><?xml version="1.0" encoding="utf-8"?>
<calcChain xmlns="http://schemas.openxmlformats.org/spreadsheetml/2006/main">
  <c r="E100" i="1"/>
  <c r="J73" i="4"/>
  <c r="J75"/>
  <c r="E49" i="3"/>
  <c r="E58" s="1"/>
  <c r="K89" i="4"/>
  <c r="J77"/>
  <c r="H76"/>
  <c r="J76" s="1"/>
  <c r="K75"/>
  <c r="F73"/>
  <c r="F75" s="1"/>
  <c r="F105" s="1"/>
  <c r="J46"/>
  <c r="J45"/>
  <c r="H44"/>
  <c r="J44" s="1"/>
  <c r="I43"/>
  <c r="I73" s="1"/>
  <c r="I75" s="1"/>
  <c r="I105" s="1"/>
  <c r="H43"/>
  <c r="H73" s="1"/>
  <c r="G43"/>
  <c r="G73" s="1"/>
  <c r="G75" s="1"/>
  <c r="G105" s="1"/>
  <c r="F43"/>
  <c r="E43"/>
  <c r="E73" s="1"/>
  <c r="E75" s="1"/>
  <c r="E105" s="1"/>
  <c r="D43"/>
  <c r="D73" s="1"/>
  <c r="D75" s="1"/>
  <c r="D105" s="1"/>
  <c r="J41"/>
  <c r="J43" s="1"/>
  <c r="E94" i="3"/>
  <c r="D94"/>
  <c r="E88"/>
  <c r="E101" s="1"/>
  <c r="D88"/>
  <c r="E73"/>
  <c r="D73"/>
  <c r="E60"/>
  <c r="E86" s="1"/>
  <c r="D60"/>
  <c r="D86" s="1"/>
  <c r="D49"/>
  <c r="E41"/>
  <c r="D41"/>
  <c r="E40" i="2"/>
  <c r="E45" s="1"/>
  <c r="E51" s="1"/>
  <c r="E53" s="1"/>
  <c r="E55" s="1"/>
  <c r="E71" s="1"/>
  <c r="D40"/>
  <c r="D45" s="1"/>
  <c r="D51" s="1"/>
  <c r="D53" s="1"/>
  <c r="D55" s="1"/>
  <c r="D71" s="1"/>
  <c r="F98" i="1"/>
  <c r="E98"/>
  <c r="F89"/>
  <c r="F100" s="1"/>
  <c r="E89"/>
  <c r="F79"/>
  <c r="E79"/>
  <c r="F67"/>
  <c r="E67"/>
  <c r="F50"/>
  <c r="E50"/>
  <c r="H105" i="4" l="1"/>
  <c r="J105"/>
  <c r="D58" i="3"/>
  <c r="D101"/>
  <c r="E103"/>
  <c r="E105" s="1"/>
  <c r="E99" i="1"/>
  <c r="F99"/>
  <c r="E68"/>
  <c r="F68"/>
  <c r="D103" i="3" l="1"/>
  <c r="D105" s="1"/>
</calcChain>
</file>

<file path=xl/sharedStrings.xml><?xml version="1.0" encoding="utf-8"?>
<sst xmlns="http://schemas.openxmlformats.org/spreadsheetml/2006/main" count="994" uniqueCount="294">
  <si>
    <t/>
  </si>
  <si>
    <t>Форма</t>
  </si>
  <si>
    <t>Бухгалтерский баланс</t>
  </si>
  <si>
    <t>Индекс: № 1 - Б (баланс)</t>
  </si>
  <si>
    <t>Периодичность: квартальная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</si>
  <si>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</si>
  <si>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</si>
  <si>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</t>
  </si>
  <si>
    <t xml:space="preserve">Примечание: пояснение по заполнению отчета приведено в приложении к форме, предназначенной для сбора административных данных "Бухгалтерский баланс". </t>
  </si>
  <si>
    <t>Наименование организации:  АО "АлатауМунайАлтын"</t>
  </si>
  <si>
    <t xml:space="preserve">тысячах тенге 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</si>
  <si>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</si>
  <si>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</si>
  <si>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</si>
  <si>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</si>
  <si>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</si>
  <si>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</si>
  <si>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</si>
  <si>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</si>
  <si>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</si>
  <si>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</si>
  <si>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</si>
  <si>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</si>
  <si>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</si>
  <si>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</si>
  <si>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</si>
  <si>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</si>
  <si>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</si>
  <si>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</si>
  <si>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</si>
  <si>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</si>
  <si>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</si>
  <si>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</si>
  <si>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</si>
  <si>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</si>
  <si>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</si>
  <si>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</si>
  <si>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</si>
  <si>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</si>
  <si>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</si>
  <si>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</si>
  <si>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</si>
  <si>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</si>
  <si>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</si>
  <si>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</si>
  <si>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</si>
  <si>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</si>
  <si>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</si>
  <si>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</si>
  <si>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</si>
  <si>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</si>
  <si>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</si>
  <si>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</si>
  <si>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</si>
  <si>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</si>
  <si>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</si>
  <si>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</si>
  <si>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</si>
  <si>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</si>
  <si>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</si>
  <si>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</si>
  <si>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</si>
  <si>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</si>
  <si>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</si>
  <si>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</si>
  <si>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</si>
  <si>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</si>
  <si>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</si>
  <si>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</si>
  <si>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</si>
  <si>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</si>
  <si>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</si>
  <si>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</si>
  <si>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</si>
  <si>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</si>
  <si>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</si>
  <si>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</si>
  <si>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</si>
  <si>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</si>
  <si>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</si>
  <si>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Мулдагалиев А.Д.</t>
  </si>
  <si>
    <t>                                                (фамилия, имя, отчество (при его наличии) </t>
  </si>
  <si>
    <t>(подпись)</t>
  </si>
  <si>
    <t>Главный бухгалтер:  Макашова А.Ж.</t>
  </si>
  <si>
    <t>Место печати</t>
  </si>
  <si>
    <t>Отчет о прибылях и убытках</t>
  </si>
  <si>
    <t>Индекс: № 2 - ОПУ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</si>
  <si>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</si>
  <si>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</si>
  <si>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Примечание: пояснение по заполнению отчета приведено в приложении к форме, предназначенной для сбора административных данных "Отчет о прибылях и убытках"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</si>
  <si>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</si>
  <si>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</si>
  <si>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</si>
  <si>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</si>
  <si>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</si>
  <si>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</si>
  <si>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</si>
  <si>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</si>
  <si>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</si>
  <si>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</si>
  <si>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</si>
  <si>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</si>
  <si>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</si>
  <si>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</si>
  <si>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</si>
  <si>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</si>
  <si>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</si>
  <si>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</si>
  <si>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</si>
  <si>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</si>
  <si>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</si>
  <si>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</si>
  <si>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</si>
  <si>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</si>
  <si>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</si>
  <si>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</si>
  <si>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</si>
  <si>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</si>
  <si>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</si>
  <si>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</si>
  <si>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</si>
  <si>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</si>
  <si>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</si>
  <si>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</si>
  <si>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</si>
  <si>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</si>
  <si>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</si>
  <si>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</si>
  <si>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</si>
  <si>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</si>
  <si>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</si>
  <si>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</si>
  <si>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</si>
  <si>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</si>
  <si>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</si>
  <si>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</si>
  <si>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</si>
  <si>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</si>
  <si>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</si>
  <si>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Индекс: № 3 - ДДС-П</t>
  </si>
  <si>
    <t xml:space="preserve">Срок представления: 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</si>
  <si>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</si>
  <si>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</si>
  <si>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</si>
  <si>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</si>
  <si>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</si>
  <si>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</si>
  <si>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</si>
  <si>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</si>
  <si>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</si>
  <si>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</si>
  <si>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</si>
  <si>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</si>
  <si>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</si>
  <si>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</si>
  <si>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</si>
  <si>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</si>
  <si>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</si>
  <si>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</si>
  <si>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</si>
  <si>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</si>
  <si>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</si>
  <si>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</si>
  <si>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</si>
  <si>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</si>
  <si>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</si>
  <si>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</si>
  <si>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</si>
  <si>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</si>
  <si>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</si>
  <si>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</si>
  <si>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</si>
  <si>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</si>
  <si>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</si>
  <si>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</si>
  <si>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</si>
  <si>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</si>
  <si>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</si>
  <si>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</si>
  <si>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</si>
  <si>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</si>
  <si>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</si>
  <si>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</si>
  <si>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</si>
  <si>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</si>
  <si>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</si>
  <si>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</si>
  <si>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</si>
  <si>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</si>
  <si>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</si>
  <si>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</si>
  <si>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</si>
  <si>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</si>
  <si>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</si>
  <si>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</si>
  <si>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</si>
  <si>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</si>
  <si>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</si>
  <si>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</si>
  <si>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</si>
  <si>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</si>
  <si>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</si>
  <si>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</si>
  <si>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</si>
  <si>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</si>
  <si>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</si>
  <si>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</si>
  <si>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</si>
  <si>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</si>
  <si>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</si>
  <si>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</si>
  <si>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</si>
  <si>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</si>
  <si>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</si>
  <si>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</si>
  <si>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</si>
  <si>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</si>
  <si>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</si>
  <si>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</si>
  <si>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</si>
  <si>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</si>
  <si>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</si>
  <si>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</si>
  <si>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</si>
  <si>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</si>
  <si>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</si>
  <si>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</si>
  <si>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</si>
  <si>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</si>
  <si>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</si>
  <si>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Индекс: № - 5-ИК</t>
  </si>
  <si>
    <t>Примечание: пояснение по заполнению отчета приведено в приложении к форме, предназначенной для сбора административных данных "Отчет об изменениях в капитале"</t>
  </si>
  <si>
    <t>Наименование организации: АО "АлатауМунайАлтын"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</si>
  <si>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</si>
  <si>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</si>
  <si>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</si>
  <si>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</si>
  <si>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2017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</si>
  <si>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</si>
  <si>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</si>
  <si>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</si>
  <si>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</si>
  <si>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</si>
  <si>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</si>
  <si>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</si>
  <si>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</si>
  <si>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</si>
  <si>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</si>
  <si>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</si>
  <si>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</si>
  <si>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</si>
  <si>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</si>
  <si>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</si>
  <si>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</si>
  <si>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</si>
  <si>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</si>
  <si>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</si>
  <si>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</si>
  <si>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</si>
  <si>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</si>
  <si>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</si>
  <si>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Пересчитанное сальдо 01 января 2018 года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</si>
  <si>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</si>
  <si>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</si>
  <si>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</si>
  <si>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</si>
  <si>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</si>
  <si>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</si>
  <si>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ТОО "КазНИИ рисоводства им.И.Жахаева"</t>
  </si>
  <si>
    <t>Опросник</t>
  </si>
  <si>
    <t>№п/п</t>
  </si>
  <si>
    <t>Вопрос</t>
  </si>
  <si>
    <t>Ответ (Выберите вариант из списка)</t>
  </si>
  <si>
    <t>Примечание</t>
  </si>
  <si>
    <t>Довольны ли Вы  работой  ИС ДФО?</t>
  </si>
  <si>
    <t>Как Вы оцениваете применение международных стандартов финансовой отчетности в Вашей организации?</t>
  </si>
  <si>
    <t>Как Вы оцениваете применение международных стандартов финансовой отчетности в целом в Республике Казахстан?</t>
  </si>
  <si>
    <t>Как Вы оцениваете  применение международных стандартов аудита?</t>
  </si>
  <si>
    <t>Ваши предложения по усовершенствованию международных стандартов финансовой отчетности и международных стандартов аудита</t>
  </si>
  <si>
    <t>Ваши предложения по улучшению (повышению уровня) применения международных стандартов финансовой отчетности в Вашей организации</t>
  </si>
  <si>
    <t>Ваши предложения по улучшению (повышению уровня) применения международных стандартов финансовой отчетности в Республике Казахстан</t>
  </si>
  <si>
    <t>Сталкивались Вы с затруднениями в применении международных стандартов финансовой отчетности?</t>
  </si>
  <si>
    <t>Обращались ли Вы за  разъяснениями международных стандартов финансовой отчетности?</t>
  </si>
  <si>
    <t>Имели ли место в вашей организации  операции (события) по которым практически невозможно было применить требования международных стандартов финансовой отчетности?</t>
  </si>
  <si>
    <t>Имеют ли место противоречия норм законодательства Республики Казахстан с нормами международных стандартов финансовой отчетности?</t>
  </si>
  <si>
    <t>отчетный период 2 квартал 2018г.</t>
  </si>
  <si>
    <t>по состоянию на 30.06.2018 года</t>
  </si>
  <si>
    <t>за год, заканчивающийся 30 июня  2018 года</t>
  </si>
  <si>
    <t>за год, заканчивающийся 30 июня 2018 года</t>
  </si>
  <si>
    <t>30.06.2017</t>
  </si>
  <si>
    <t>30.06.2018</t>
  </si>
  <si>
    <t>Сальдо на 30 июня  2017  года (строка 100 + строка 200 + строка 300 + строка 319)</t>
  </si>
  <si>
    <t>Сальдо на 30 июня  2018 года (строка 500 + строка 600 + строка 700 + строка 719)</t>
  </si>
  <si>
    <t>Балансовая стоимость одной акции  в тыс. тенге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</si>
</sst>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т_г_._-;\-* #,##0_т_г_._-;_-* &quot;-&quot;??_т_г_._-;_-@_-"/>
  </numFmts>
  <fonts count="28"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4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4">
    <xf numFmtId="0" fontId="0" fillId="0" borderId="0" xfId="0"/>
    <xf numFmtId="0" fontId="21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justify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65" fontId="23" fillId="0" borderId="10" xfId="1" applyNumberFormat="1" applyFont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wrapText="1"/>
    </xf>
    <xf numFmtId="4" fontId="24" fillId="0" borderId="17" xfId="43" applyNumberFormat="1" applyFont="1" applyFill="1" applyBorder="1" applyAlignment="1">
      <alignment horizontal="right" vertical="top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65" fontId="23" fillId="0" borderId="18" xfId="1" applyNumberFormat="1" applyFont="1" applyBorder="1" applyAlignment="1">
      <alignment horizontal="center" vertical="top" wrapText="1"/>
    </xf>
    <xf numFmtId="0" fontId="26" fillId="0" borderId="0" xfId="0" applyFont="1"/>
    <xf numFmtId="4" fontId="26" fillId="0" borderId="0" xfId="0" applyNumberFormat="1" applyFont="1"/>
    <xf numFmtId="0" fontId="20" fillId="33" borderId="19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left" vertical="top" wrapText="1"/>
    </xf>
    <xf numFmtId="4" fontId="25" fillId="0" borderId="18" xfId="1" applyNumberFormat="1" applyFont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vertical="center" wrapText="1"/>
    </xf>
    <xf numFmtId="3" fontId="23" fillId="0" borderId="10" xfId="1" applyNumberFormat="1" applyFont="1" applyBorder="1" applyAlignment="1">
      <alignment vertical="top" wrapText="1"/>
    </xf>
    <xf numFmtId="3" fontId="20" fillId="0" borderId="10" xfId="0" applyNumberFormat="1" applyFont="1" applyFill="1" applyBorder="1" applyAlignment="1">
      <alignment vertical="center" wrapText="1"/>
    </xf>
    <xf numFmtId="3" fontId="23" fillId="0" borderId="10" xfId="1" applyNumberFormat="1" applyFont="1" applyFill="1" applyBorder="1" applyAlignment="1">
      <alignment vertical="top" wrapText="1"/>
    </xf>
    <xf numFmtId="3" fontId="19" fillId="33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21" fillId="33" borderId="0" xfId="0" applyNumberFormat="1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3" fontId="20" fillId="33" borderId="12" xfId="0" applyNumberFormat="1" applyFont="1" applyFill="1" applyBorder="1" applyAlignment="1">
      <alignment vertical="center" wrapText="1"/>
    </xf>
    <xf numFmtId="3" fontId="20" fillId="33" borderId="13" xfId="0" applyNumberFormat="1" applyFont="1" applyFill="1" applyBorder="1" applyAlignment="1">
      <alignment vertical="center" wrapText="1"/>
    </xf>
    <xf numFmtId="3" fontId="19" fillId="33" borderId="12" xfId="0" applyNumberFormat="1" applyFont="1" applyFill="1" applyBorder="1" applyAlignment="1">
      <alignment vertical="center" wrapText="1"/>
    </xf>
    <xf numFmtId="3" fontId="19" fillId="33" borderId="13" xfId="0" applyNumberFormat="1" applyFont="1" applyFill="1" applyBorder="1" applyAlignment="1">
      <alignment vertical="center" wrapText="1"/>
    </xf>
    <xf numFmtId="0" fontId="20" fillId="33" borderId="16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3" fontId="19" fillId="33" borderId="14" xfId="0" applyNumberFormat="1" applyFont="1" applyFill="1" applyBorder="1" applyAlignment="1">
      <alignment vertical="center" wrapText="1"/>
    </xf>
    <xf numFmtId="0" fontId="20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2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0" fillId="33" borderId="14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vertical="center" wrapText="1"/>
    </xf>
    <xf numFmtId="3" fontId="20" fillId="33" borderId="0" xfId="0" applyNumberFormat="1" applyFont="1" applyFill="1" applyAlignment="1">
      <alignment horizontal="center" vertical="center" wrapText="1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Обычный_Ф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 customBuiltin="1"/>
    <cellStyle name="Хороший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topLeftCell="B93" workbookViewId="0">
      <selection activeCell="E100" sqref="E100:F100"/>
    </sheetView>
  </sheetViews>
  <sheetFormatPr defaultColWidth="8.296875" defaultRowHeight="14.45" customHeight="1"/>
  <cols>
    <col min="1" max="1" width="2" style="1" hidden="1" customWidth="1"/>
    <col min="2" max="2" width="18.796875" style="1" customWidth="1"/>
    <col min="3" max="3" width="21.296875" style="1" customWidth="1"/>
    <col min="4" max="4" width="6.8984375" style="1" customWidth="1"/>
    <col min="5" max="5" width="13" style="1" customWidth="1"/>
    <col min="6" max="6" width="13.59765625" style="1" customWidth="1"/>
    <col min="7" max="7" width="2.296875" style="1" hidden="1" customWidth="1"/>
    <col min="8" max="16384" width="8.296875" style="1"/>
  </cols>
  <sheetData>
    <row r="1" spans="1:7" ht="12" customHeight="1">
      <c r="A1" s="2" t="s">
        <v>0</v>
      </c>
      <c r="B1" s="52"/>
      <c r="C1" s="52"/>
      <c r="D1" s="52"/>
      <c r="E1" s="52"/>
      <c r="F1" s="52"/>
      <c r="G1" s="2"/>
    </row>
    <row r="2" spans="1:7" ht="12" customHeight="1">
      <c r="A2" s="2" t="s">
        <v>0</v>
      </c>
      <c r="B2" s="52"/>
      <c r="C2" s="52"/>
      <c r="D2" s="52"/>
      <c r="E2" s="52"/>
      <c r="F2" s="52"/>
      <c r="G2" s="2"/>
    </row>
    <row r="3" spans="1:7" ht="12" customHeight="1">
      <c r="A3" s="2" t="s">
        <v>0</v>
      </c>
      <c r="B3" s="52"/>
      <c r="C3" s="52"/>
      <c r="D3" s="52"/>
      <c r="E3" s="52"/>
      <c r="F3" s="52"/>
      <c r="G3" s="2"/>
    </row>
    <row r="4" spans="1:7" ht="12" customHeight="1">
      <c r="A4" s="2" t="s">
        <v>0</v>
      </c>
      <c r="B4" s="52"/>
      <c r="C4" s="52"/>
      <c r="D4" s="52"/>
      <c r="E4" s="52"/>
      <c r="F4" s="52"/>
      <c r="G4" s="2"/>
    </row>
    <row r="5" spans="1:7" ht="12" customHeight="1">
      <c r="A5" s="2" t="s">
        <v>0</v>
      </c>
      <c r="B5" s="35"/>
      <c r="C5" s="35"/>
      <c r="D5" s="35"/>
      <c r="E5" s="35"/>
      <c r="F5" s="35"/>
      <c r="G5" s="2"/>
    </row>
    <row r="6" spans="1:7" ht="12" customHeight="1">
      <c r="A6" s="2" t="s">
        <v>0</v>
      </c>
      <c r="B6" s="52"/>
      <c r="C6" s="52"/>
      <c r="D6" s="52"/>
      <c r="E6" s="52"/>
      <c r="F6" s="52"/>
      <c r="G6" s="2"/>
    </row>
    <row r="7" spans="1:7" ht="14.25" customHeight="1">
      <c r="A7" s="2" t="s">
        <v>0</v>
      </c>
      <c r="B7" s="53" t="s">
        <v>2</v>
      </c>
      <c r="C7" s="53"/>
      <c r="D7" s="53"/>
      <c r="E7" s="53"/>
      <c r="F7" s="53"/>
      <c r="G7" s="2"/>
    </row>
    <row r="8" spans="1:7" ht="12" customHeight="1">
      <c r="A8" s="2" t="s">
        <v>0</v>
      </c>
      <c r="B8" s="54" t="s">
        <v>285</v>
      </c>
      <c r="C8" s="54"/>
      <c r="D8" s="54"/>
      <c r="E8" s="54"/>
      <c r="F8" s="54"/>
      <c r="G8" s="2"/>
    </row>
    <row r="9" spans="1:7" ht="12" customHeight="1">
      <c r="A9" s="2" t="s">
        <v>0</v>
      </c>
      <c r="B9" s="43" t="s">
        <v>3</v>
      </c>
      <c r="C9" s="43"/>
      <c r="D9" s="43"/>
      <c r="E9" s="43"/>
      <c r="F9" s="43"/>
      <c r="G9" s="2"/>
    </row>
    <row r="10" spans="1:7" ht="12" customHeight="1">
      <c r="A10" s="2" t="s">
        <v>0</v>
      </c>
      <c r="B10" s="43" t="s">
        <v>4</v>
      </c>
      <c r="C10" s="43"/>
      <c r="D10" s="43"/>
      <c r="E10" s="43"/>
      <c r="F10" s="43"/>
      <c r="G10" s="2"/>
    </row>
    <row r="11" spans="1:7" ht="12" customHeight="1">
      <c r="A11" s="2" t="s">
        <v>0</v>
      </c>
      <c r="B11" s="43" t="s">
        <v>5</v>
      </c>
      <c r="C11" s="43"/>
      <c r="D11" s="43"/>
      <c r="E11" s="43"/>
      <c r="F11" s="43"/>
      <c r="G11" s="2"/>
    </row>
    <row r="12" spans="1:7" ht="12" customHeight="1">
      <c r="A12" s="2" t="s">
        <v>0</v>
      </c>
      <c r="B12" s="43" t="s">
        <v>6</v>
      </c>
      <c r="C12" s="43"/>
      <c r="D12" s="43"/>
      <c r="E12" s="43"/>
      <c r="F12" s="43"/>
      <c r="G12" s="2"/>
    </row>
    <row r="13" spans="1:7" ht="12" customHeight="1">
      <c r="A13" s="2" t="s">
        <v>0</v>
      </c>
      <c r="B13" s="43" t="s">
        <v>7</v>
      </c>
      <c r="C13" s="43"/>
      <c r="D13" s="43"/>
      <c r="E13" s="43"/>
      <c r="F13" s="43"/>
      <c r="G13" s="2"/>
    </row>
    <row r="14" spans="1:7" ht="24.75" customHeight="1">
      <c r="A14" s="2" t="s">
        <v>0</v>
      </c>
      <c r="B14" s="43" t="s">
        <v>8</v>
      </c>
      <c r="C14" s="43"/>
      <c r="D14" s="43"/>
      <c r="E14" s="43"/>
      <c r="F14" s="43"/>
      <c r="G14" s="2"/>
    </row>
    <row r="15" spans="1:7" ht="12" customHeight="1">
      <c r="A15" s="2" t="s">
        <v>0</v>
      </c>
      <c r="B15" s="35" t="s">
        <v>9</v>
      </c>
      <c r="C15" s="35"/>
      <c r="D15" s="35"/>
      <c r="E15" s="35"/>
      <c r="F15" s="35"/>
      <c r="G15" s="2"/>
    </row>
    <row r="16" spans="1:7" ht="12" customHeight="1">
      <c r="A16" s="2" t="s">
        <v>0</v>
      </c>
      <c r="B16" s="44" t="s">
        <v>286</v>
      </c>
      <c r="C16" s="44"/>
      <c r="D16" s="44"/>
      <c r="E16" s="44"/>
      <c r="F16" s="44"/>
      <c r="G16" s="2"/>
    </row>
    <row r="17" spans="2:7" ht="12" customHeight="1">
      <c r="B17" s="5" t="s">
        <v>10</v>
      </c>
      <c r="C17" s="5" t="s">
        <v>0</v>
      </c>
      <c r="D17" s="2" t="s">
        <v>0</v>
      </c>
      <c r="E17" s="2" t="s">
        <v>0</v>
      </c>
      <c r="F17" s="3" t="s">
        <v>0</v>
      </c>
      <c r="G17" s="2"/>
    </row>
    <row r="18" spans="2:7" ht="14.45" hidden="1" customHeight="1"/>
    <row r="19" spans="2:7" ht="14.45" hidden="1" customHeight="1"/>
    <row r="20" spans="2:7" ht="14.45" hidden="1" customHeight="1"/>
    <row r="21" spans="2:7" ht="14.45" hidden="1" customHeight="1"/>
    <row r="22" spans="2:7" ht="14.45" hidden="1" customHeight="1"/>
    <row r="23" spans="2:7" ht="14.45" hidden="1" customHeight="1"/>
    <row r="24" spans="2:7" ht="14.45" hidden="1" customHeight="1"/>
    <row r="25" spans="2:7" ht="14.45" hidden="1" customHeight="1"/>
    <row r="26" spans="2:7" ht="14.45" hidden="1" customHeight="1"/>
    <row r="27" spans="2:7" ht="14.45" hidden="1" customHeight="1"/>
    <row r="28" spans="2:7" ht="14.45" hidden="1" customHeight="1"/>
    <row r="29" spans="2:7" ht="14.45" hidden="1" customHeight="1"/>
    <row r="30" spans="2:7" ht="14.45" hidden="1" customHeight="1"/>
    <row r="31" spans="2:7" ht="14.45" hidden="1" customHeight="1"/>
    <row r="32" spans="2:7" ht="14.45" hidden="1" customHeight="1"/>
    <row r="33" spans="1:6" ht="14.45" hidden="1" customHeight="1"/>
    <row r="34" spans="1:6" ht="14.45" hidden="1" customHeight="1"/>
    <row r="35" spans="1:6" ht="14.45" hidden="1" customHeight="1"/>
    <row r="36" spans="1:6" ht="24" customHeight="1">
      <c r="A36" s="6" t="s">
        <v>0</v>
      </c>
      <c r="B36" s="45" t="s">
        <v>11</v>
      </c>
      <c r="C36" s="46"/>
      <c r="D36" s="7" t="s">
        <v>12</v>
      </c>
      <c r="E36" s="7" t="s">
        <v>13</v>
      </c>
      <c r="F36" s="7" t="s">
        <v>14</v>
      </c>
    </row>
    <row r="37" spans="1:6" ht="14.45" hidden="1" customHeight="1"/>
    <row r="38" spans="1:6" ht="12" customHeight="1">
      <c r="A38" s="6" t="s">
        <v>0</v>
      </c>
      <c r="B38" s="45" t="s">
        <v>15</v>
      </c>
      <c r="C38" s="47"/>
      <c r="D38" s="47"/>
      <c r="E38" s="47"/>
      <c r="F38" s="46"/>
    </row>
    <row r="39" spans="1:6" ht="12" customHeight="1">
      <c r="A39" s="6" t="s">
        <v>0</v>
      </c>
      <c r="B39" s="48" t="s">
        <v>16</v>
      </c>
      <c r="C39" s="49"/>
      <c r="D39" s="9" t="s">
        <v>0</v>
      </c>
      <c r="E39" s="10"/>
      <c r="F39" s="10"/>
    </row>
    <row r="40" spans="1:6" ht="12" customHeight="1">
      <c r="A40" s="6" t="s">
        <v>0</v>
      </c>
      <c r="B40" s="50" t="s">
        <v>17</v>
      </c>
      <c r="C40" s="51"/>
      <c r="D40" s="11" t="s">
        <v>18</v>
      </c>
      <c r="E40" s="10">
        <v>357</v>
      </c>
      <c r="F40" s="12">
        <v>1</v>
      </c>
    </row>
    <row r="41" spans="1:6" ht="12" customHeight="1">
      <c r="A41" s="6" t="s">
        <v>0</v>
      </c>
      <c r="B41" s="36" t="s">
        <v>19</v>
      </c>
      <c r="C41" s="37"/>
      <c r="D41" s="27" t="s">
        <v>20</v>
      </c>
      <c r="E41" s="28"/>
      <c r="F41" s="29"/>
    </row>
    <row r="42" spans="1:6" ht="12" customHeight="1">
      <c r="A42" s="6" t="s">
        <v>0</v>
      </c>
      <c r="B42" s="36" t="s">
        <v>21</v>
      </c>
      <c r="C42" s="37"/>
      <c r="D42" s="27" t="s">
        <v>22</v>
      </c>
      <c r="E42" s="28"/>
      <c r="F42" s="29"/>
    </row>
    <row r="43" spans="1:6" ht="24" customHeight="1">
      <c r="A43" s="6" t="s">
        <v>0</v>
      </c>
      <c r="B43" s="36" t="s">
        <v>23</v>
      </c>
      <c r="C43" s="37"/>
      <c r="D43" s="27" t="s">
        <v>24</v>
      </c>
      <c r="E43" s="28"/>
      <c r="F43" s="29"/>
    </row>
    <row r="44" spans="1:6" ht="12" customHeight="1">
      <c r="A44" s="6" t="s">
        <v>0</v>
      </c>
      <c r="B44" s="36" t="s">
        <v>25</v>
      </c>
      <c r="C44" s="37"/>
      <c r="D44" s="27" t="s">
        <v>26</v>
      </c>
      <c r="E44" s="28"/>
      <c r="F44" s="29"/>
    </row>
    <row r="45" spans="1:6" ht="12" customHeight="1">
      <c r="A45" s="6" t="s">
        <v>0</v>
      </c>
      <c r="B45" s="36" t="s">
        <v>27</v>
      </c>
      <c r="C45" s="37"/>
      <c r="D45" s="27" t="s">
        <v>28</v>
      </c>
      <c r="E45" s="28"/>
      <c r="F45" s="29"/>
    </row>
    <row r="46" spans="1:6" ht="12" customHeight="1">
      <c r="A46" s="6" t="s">
        <v>0</v>
      </c>
      <c r="B46" s="36" t="s">
        <v>29</v>
      </c>
      <c r="C46" s="37"/>
      <c r="D46" s="27" t="s">
        <v>30</v>
      </c>
      <c r="E46" s="30">
        <v>1480</v>
      </c>
      <c r="F46" s="31">
        <v>1480</v>
      </c>
    </row>
    <row r="47" spans="1:6" ht="12" customHeight="1">
      <c r="A47" s="6" t="s">
        <v>0</v>
      </c>
      <c r="B47" s="36" t="s">
        <v>31</v>
      </c>
      <c r="C47" s="37"/>
      <c r="D47" s="27" t="s">
        <v>32</v>
      </c>
      <c r="E47" s="30"/>
      <c r="F47" s="31"/>
    </row>
    <row r="48" spans="1:6" ht="12" customHeight="1">
      <c r="A48" s="6" t="s">
        <v>0</v>
      </c>
      <c r="B48" s="36" t="s">
        <v>33</v>
      </c>
      <c r="C48" s="37"/>
      <c r="D48" s="27" t="s">
        <v>34</v>
      </c>
      <c r="E48" s="30">
        <v>21</v>
      </c>
      <c r="F48" s="31">
        <v>21</v>
      </c>
    </row>
    <row r="49" spans="1:6" ht="12" customHeight="1">
      <c r="A49" s="6" t="s">
        <v>0</v>
      </c>
      <c r="B49" s="36" t="s">
        <v>35</v>
      </c>
      <c r="C49" s="37"/>
      <c r="D49" s="27" t="s">
        <v>36</v>
      </c>
      <c r="E49" s="30"/>
      <c r="F49" s="31"/>
    </row>
    <row r="50" spans="1:6" ht="24.75" customHeight="1">
      <c r="A50" s="6" t="s">
        <v>0</v>
      </c>
      <c r="B50" s="38" t="s">
        <v>37</v>
      </c>
      <c r="C50" s="39"/>
      <c r="D50" s="32">
        <v>100</v>
      </c>
      <c r="E50" s="33">
        <f>SUM(E40:E49)</f>
        <v>1858</v>
      </c>
      <c r="F50" s="33">
        <f>SUM(F40:F49)</f>
        <v>1502</v>
      </c>
    </row>
    <row r="51" spans="1:6" ht="12" customHeight="1">
      <c r="A51" s="6" t="s">
        <v>0</v>
      </c>
      <c r="B51" s="36" t="s">
        <v>38</v>
      </c>
      <c r="C51" s="37"/>
      <c r="D51" s="28">
        <v>101</v>
      </c>
      <c r="E51" s="28"/>
      <c r="F51" s="28"/>
    </row>
    <row r="52" spans="1:6" ht="12" customHeight="1">
      <c r="A52" s="6" t="s">
        <v>0</v>
      </c>
      <c r="B52" s="38" t="s">
        <v>39</v>
      </c>
      <c r="C52" s="39"/>
      <c r="D52" s="32" t="s">
        <v>0</v>
      </c>
      <c r="E52" s="32"/>
      <c r="F52" s="32"/>
    </row>
    <row r="53" spans="1:6" ht="12" customHeight="1">
      <c r="A53" s="6" t="s">
        <v>0</v>
      </c>
      <c r="B53" s="36" t="s">
        <v>19</v>
      </c>
      <c r="C53" s="37"/>
      <c r="D53" s="28">
        <v>110</v>
      </c>
      <c r="E53" s="28"/>
      <c r="F53" s="28"/>
    </row>
    <row r="54" spans="1:6" ht="12" customHeight="1">
      <c r="A54" s="6" t="s">
        <v>0</v>
      </c>
      <c r="B54" s="36" t="s">
        <v>21</v>
      </c>
      <c r="C54" s="37"/>
      <c r="D54" s="28">
        <v>111</v>
      </c>
      <c r="E54" s="28"/>
      <c r="F54" s="28"/>
    </row>
    <row r="55" spans="1:6" ht="24" customHeight="1">
      <c r="A55" s="6" t="s">
        <v>0</v>
      </c>
      <c r="B55" s="36" t="s">
        <v>23</v>
      </c>
      <c r="C55" s="37"/>
      <c r="D55" s="28">
        <v>112</v>
      </c>
      <c r="E55" s="28"/>
      <c r="F55" s="28"/>
    </row>
    <row r="56" spans="1:6" ht="12" customHeight="1">
      <c r="A56" s="6" t="s">
        <v>0</v>
      </c>
      <c r="B56" s="36" t="s">
        <v>25</v>
      </c>
      <c r="C56" s="37"/>
      <c r="D56" s="28">
        <v>113</v>
      </c>
      <c r="E56" s="28"/>
      <c r="F56" s="28"/>
    </row>
    <row r="57" spans="1:6" ht="12" customHeight="1">
      <c r="A57" s="6" t="s">
        <v>0</v>
      </c>
      <c r="B57" s="36" t="s">
        <v>40</v>
      </c>
      <c r="C57" s="37"/>
      <c r="D57" s="28">
        <v>114</v>
      </c>
      <c r="E57" s="28">
        <v>105281</v>
      </c>
      <c r="F57" s="28">
        <v>105281</v>
      </c>
    </row>
    <row r="58" spans="1:6" ht="18" customHeight="1">
      <c r="A58" s="6" t="s">
        <v>0</v>
      </c>
      <c r="B58" s="36" t="s">
        <v>41</v>
      </c>
      <c r="C58" s="37"/>
      <c r="D58" s="28">
        <v>115</v>
      </c>
      <c r="E58" s="28"/>
      <c r="F58" s="31"/>
    </row>
    <row r="59" spans="1:6" ht="12" customHeight="1">
      <c r="A59" s="6" t="s">
        <v>0</v>
      </c>
      <c r="B59" s="36" t="s">
        <v>42</v>
      </c>
      <c r="C59" s="37"/>
      <c r="D59" s="28">
        <v>116</v>
      </c>
      <c r="E59" s="28"/>
      <c r="F59" s="29"/>
    </row>
    <row r="60" spans="1:6" ht="12" customHeight="1">
      <c r="A60" s="6" t="s">
        <v>0</v>
      </c>
      <c r="B60" s="36" t="s">
        <v>43</v>
      </c>
      <c r="C60" s="37"/>
      <c r="D60" s="28">
        <v>117</v>
      </c>
      <c r="E60" s="28"/>
      <c r="F60" s="29"/>
    </row>
    <row r="61" spans="1:6" ht="12" customHeight="1">
      <c r="A61" s="6" t="s">
        <v>0</v>
      </c>
      <c r="B61" s="36" t="s">
        <v>44</v>
      </c>
      <c r="C61" s="37"/>
      <c r="D61" s="28">
        <v>118</v>
      </c>
      <c r="E61" s="28"/>
      <c r="F61" s="29"/>
    </row>
    <row r="62" spans="1:6" ht="12" customHeight="1">
      <c r="A62" s="6" t="s">
        <v>0</v>
      </c>
      <c r="B62" s="36" t="s">
        <v>45</v>
      </c>
      <c r="C62" s="37"/>
      <c r="D62" s="28">
        <v>119</v>
      </c>
      <c r="E62" s="28"/>
      <c r="F62" s="29"/>
    </row>
    <row r="63" spans="1:6" ht="12" customHeight="1">
      <c r="A63" s="6" t="s">
        <v>0</v>
      </c>
      <c r="B63" s="36" t="s">
        <v>46</v>
      </c>
      <c r="C63" s="37"/>
      <c r="D63" s="28">
        <v>120</v>
      </c>
      <c r="E63" s="28"/>
      <c r="F63" s="29"/>
    </row>
    <row r="64" spans="1:6" ht="12" customHeight="1">
      <c r="A64" s="6" t="s">
        <v>0</v>
      </c>
      <c r="B64" s="36" t="s">
        <v>47</v>
      </c>
      <c r="C64" s="37"/>
      <c r="D64" s="28">
        <v>121</v>
      </c>
      <c r="E64" s="28"/>
      <c r="F64" s="29"/>
    </row>
    <row r="65" spans="1:6" ht="12" customHeight="1">
      <c r="A65" s="6" t="s">
        <v>0</v>
      </c>
      <c r="B65" s="36" t="s">
        <v>48</v>
      </c>
      <c r="C65" s="37"/>
      <c r="D65" s="28">
        <v>122</v>
      </c>
      <c r="E65" s="28"/>
      <c r="F65" s="29"/>
    </row>
    <row r="66" spans="1:6" ht="12" customHeight="1">
      <c r="A66" s="6" t="s">
        <v>0</v>
      </c>
      <c r="B66" s="36" t="s">
        <v>49</v>
      </c>
      <c r="C66" s="37"/>
      <c r="D66" s="28">
        <v>123</v>
      </c>
      <c r="E66" s="28"/>
      <c r="F66" s="29"/>
    </row>
    <row r="67" spans="1:6" ht="24" customHeight="1">
      <c r="A67" s="6" t="s">
        <v>0</v>
      </c>
      <c r="B67" s="38" t="s">
        <v>50</v>
      </c>
      <c r="C67" s="39"/>
      <c r="D67" s="32">
        <v>200</v>
      </c>
      <c r="E67" s="28">
        <f>E53+E54+E55+E56+E57+E58+E59+E60+E61+E62+E63+E64+E65+E66</f>
        <v>105281</v>
      </c>
      <c r="F67" s="28">
        <f>F53+F54+F55+F56+F57+F58+F59+F60+F61+F62+F63+F64+F65+F66</f>
        <v>105281</v>
      </c>
    </row>
    <row r="68" spans="1:6" ht="12" customHeight="1">
      <c r="A68" s="6" t="s">
        <v>0</v>
      </c>
      <c r="B68" s="38" t="s">
        <v>51</v>
      </c>
      <c r="C68" s="39"/>
      <c r="D68" s="32" t="s">
        <v>0</v>
      </c>
      <c r="E68" s="33">
        <f>E67+E50</f>
        <v>107139</v>
      </c>
      <c r="F68" s="33">
        <f>F67+F50</f>
        <v>106783</v>
      </c>
    </row>
    <row r="69" spans="1:6" ht="12" customHeight="1">
      <c r="A69" s="6" t="s">
        <v>0</v>
      </c>
      <c r="B69" s="38" t="s">
        <v>52</v>
      </c>
      <c r="C69" s="42"/>
      <c r="D69" s="42"/>
      <c r="E69" s="42"/>
      <c r="F69" s="39"/>
    </row>
    <row r="70" spans="1:6" ht="12" customHeight="1">
      <c r="A70" s="6" t="s">
        <v>0</v>
      </c>
      <c r="B70" s="38" t="s">
        <v>53</v>
      </c>
      <c r="C70" s="39"/>
      <c r="D70" s="32" t="s">
        <v>0</v>
      </c>
      <c r="E70" s="32" t="s">
        <v>0</v>
      </c>
      <c r="F70" s="32" t="s">
        <v>0</v>
      </c>
    </row>
    <row r="71" spans="1:6" ht="12" customHeight="1">
      <c r="A71" s="6" t="s">
        <v>0</v>
      </c>
      <c r="B71" s="36" t="s">
        <v>54</v>
      </c>
      <c r="C71" s="37"/>
      <c r="D71" s="28">
        <v>210</v>
      </c>
      <c r="E71" s="28">
        <v>35224</v>
      </c>
      <c r="F71" s="28">
        <v>33118</v>
      </c>
    </row>
    <row r="72" spans="1:6" ht="12" customHeight="1">
      <c r="A72" s="6" t="s">
        <v>0</v>
      </c>
      <c r="B72" s="36" t="s">
        <v>21</v>
      </c>
      <c r="C72" s="37"/>
      <c r="D72" s="28">
        <v>211</v>
      </c>
      <c r="E72" s="28"/>
      <c r="F72" s="28"/>
    </row>
    <row r="73" spans="1:6" ht="12" customHeight="1">
      <c r="A73" s="6" t="s">
        <v>0</v>
      </c>
      <c r="B73" s="36" t="s">
        <v>55</v>
      </c>
      <c r="C73" s="37"/>
      <c r="D73" s="28">
        <v>212</v>
      </c>
      <c r="E73" s="28"/>
      <c r="F73" s="29"/>
    </row>
    <row r="74" spans="1:6" ht="12" customHeight="1">
      <c r="A74" s="6" t="s">
        <v>0</v>
      </c>
      <c r="B74" s="36" t="s">
        <v>56</v>
      </c>
      <c r="C74" s="37"/>
      <c r="D74" s="28">
        <v>213</v>
      </c>
      <c r="E74" s="28">
        <v>1401</v>
      </c>
      <c r="F74" s="29">
        <v>728</v>
      </c>
    </row>
    <row r="75" spans="1:6" ht="12" customHeight="1">
      <c r="A75" s="6" t="s">
        <v>0</v>
      </c>
      <c r="B75" s="36" t="s">
        <v>57</v>
      </c>
      <c r="C75" s="37"/>
      <c r="D75" s="28">
        <v>214</v>
      </c>
      <c r="E75" s="28"/>
      <c r="F75" s="29"/>
    </row>
    <row r="76" spans="1:6" ht="12" customHeight="1">
      <c r="A76" s="6" t="s">
        <v>0</v>
      </c>
      <c r="B76" s="36" t="s">
        <v>58</v>
      </c>
      <c r="C76" s="37"/>
      <c r="D76" s="28">
        <v>215</v>
      </c>
      <c r="E76" s="28"/>
      <c r="F76" s="29"/>
    </row>
    <row r="77" spans="1:6" ht="12" customHeight="1">
      <c r="A77" s="6" t="s">
        <v>0</v>
      </c>
      <c r="B77" s="36" t="s">
        <v>59</v>
      </c>
      <c r="C77" s="37"/>
      <c r="D77" s="28">
        <v>216</v>
      </c>
      <c r="E77" s="28"/>
      <c r="F77" s="29"/>
    </row>
    <row r="78" spans="1:6" ht="12" customHeight="1">
      <c r="A78" s="6" t="s">
        <v>0</v>
      </c>
      <c r="B78" s="36" t="s">
        <v>60</v>
      </c>
      <c r="C78" s="37"/>
      <c r="D78" s="28">
        <v>217</v>
      </c>
      <c r="E78" s="30">
        <v>3936</v>
      </c>
      <c r="F78" s="29">
        <v>3842</v>
      </c>
    </row>
    <row r="79" spans="1:6" ht="24.75" customHeight="1">
      <c r="A79" s="6" t="s">
        <v>0</v>
      </c>
      <c r="B79" s="38" t="s">
        <v>61</v>
      </c>
      <c r="C79" s="39"/>
      <c r="D79" s="32">
        <v>300</v>
      </c>
      <c r="E79" s="33">
        <f>E71+E72+E73+E74+E75+E76+E77+E78</f>
        <v>40561</v>
      </c>
      <c r="F79" s="33">
        <f>F71+F72+F73+F74+F75+F76+F77+F78</f>
        <v>37688</v>
      </c>
    </row>
    <row r="80" spans="1:6" ht="12" customHeight="1">
      <c r="A80" s="6" t="s">
        <v>0</v>
      </c>
      <c r="B80" s="36" t="s">
        <v>62</v>
      </c>
      <c r="C80" s="37"/>
      <c r="D80" s="28">
        <v>301</v>
      </c>
      <c r="E80" s="30"/>
      <c r="F80" s="28"/>
    </row>
    <row r="81" spans="1:10" ht="12" customHeight="1">
      <c r="A81" s="6" t="s">
        <v>0</v>
      </c>
      <c r="B81" s="38" t="s">
        <v>63</v>
      </c>
      <c r="C81" s="39"/>
      <c r="D81" s="32" t="s">
        <v>0</v>
      </c>
      <c r="E81" s="33"/>
      <c r="F81" s="32"/>
    </row>
    <row r="82" spans="1:10" ht="12" customHeight="1">
      <c r="A82" s="6" t="s">
        <v>0</v>
      </c>
      <c r="B82" s="36" t="s">
        <v>54</v>
      </c>
      <c r="C82" s="37"/>
      <c r="D82" s="28">
        <v>310</v>
      </c>
      <c r="E82" s="30">
        <v>79273</v>
      </c>
      <c r="F82" s="28">
        <v>79273</v>
      </c>
    </row>
    <row r="83" spans="1:10" ht="12" customHeight="1">
      <c r="A83" s="6" t="s">
        <v>0</v>
      </c>
      <c r="B83" s="36" t="s">
        <v>21</v>
      </c>
      <c r="C83" s="37"/>
      <c r="D83" s="28">
        <v>311</v>
      </c>
      <c r="E83" s="30"/>
      <c r="F83" s="28"/>
    </row>
    <row r="84" spans="1:10" ht="12" customHeight="1">
      <c r="A84" s="6" t="s">
        <v>0</v>
      </c>
      <c r="B84" s="36" t="s">
        <v>64</v>
      </c>
      <c r="C84" s="37"/>
      <c r="D84" s="28">
        <v>312</v>
      </c>
      <c r="E84" s="30"/>
      <c r="F84" s="28"/>
    </row>
    <row r="85" spans="1:10" ht="12" customHeight="1">
      <c r="A85" s="6" t="s">
        <v>0</v>
      </c>
      <c r="B85" s="36" t="s">
        <v>65</v>
      </c>
      <c r="C85" s="37"/>
      <c r="D85" s="28">
        <v>313</v>
      </c>
      <c r="E85" s="30"/>
      <c r="F85" s="29"/>
    </row>
    <row r="86" spans="1:10" ht="12" customHeight="1">
      <c r="A86" s="6" t="s">
        <v>0</v>
      </c>
      <c r="B86" s="36" t="s">
        <v>66</v>
      </c>
      <c r="C86" s="37"/>
      <c r="D86" s="28">
        <v>314</v>
      </c>
      <c r="E86" s="28"/>
      <c r="F86" s="29"/>
    </row>
    <row r="87" spans="1:10" ht="12" customHeight="1">
      <c r="A87" s="6" t="s">
        <v>0</v>
      </c>
      <c r="B87" s="36" t="s">
        <v>67</v>
      </c>
      <c r="C87" s="37"/>
      <c r="D87" s="28">
        <v>315</v>
      </c>
      <c r="E87" s="28"/>
      <c r="F87" s="29"/>
    </row>
    <row r="88" spans="1:10" ht="12" customHeight="1">
      <c r="A88" s="6" t="s">
        <v>0</v>
      </c>
      <c r="B88" s="36" t="s">
        <v>68</v>
      </c>
      <c r="C88" s="37"/>
      <c r="D88" s="28">
        <v>316</v>
      </c>
      <c r="E88" s="28"/>
      <c r="F88" s="29"/>
    </row>
    <row r="89" spans="1:10" ht="24" customHeight="1">
      <c r="A89" s="6" t="s">
        <v>0</v>
      </c>
      <c r="B89" s="38" t="s">
        <v>69</v>
      </c>
      <c r="C89" s="39"/>
      <c r="D89" s="32">
        <v>400</v>
      </c>
      <c r="E89" s="32">
        <f>E82+E83+E84+E85+E86+E87+E88</f>
        <v>79273</v>
      </c>
      <c r="F89" s="32">
        <f>F82+F83+F84+F85+F86+F87+F88</f>
        <v>79273</v>
      </c>
    </row>
    <row r="90" spans="1:10" ht="12" customHeight="1">
      <c r="A90" s="6" t="s">
        <v>0</v>
      </c>
      <c r="B90" s="38" t="s">
        <v>70</v>
      </c>
      <c r="C90" s="39"/>
      <c r="D90" s="32" t="s">
        <v>0</v>
      </c>
      <c r="E90" s="32"/>
      <c r="F90" s="32"/>
    </row>
    <row r="91" spans="1:10" ht="12" customHeight="1">
      <c r="A91" s="6" t="s">
        <v>0</v>
      </c>
      <c r="B91" s="36" t="s">
        <v>71</v>
      </c>
      <c r="C91" s="37"/>
      <c r="D91" s="28">
        <v>410</v>
      </c>
      <c r="E91" s="28">
        <v>92600</v>
      </c>
      <c r="F91" s="29">
        <v>92600</v>
      </c>
    </row>
    <row r="92" spans="1:10" ht="12" customHeight="1">
      <c r="A92" s="6" t="s">
        <v>0</v>
      </c>
      <c r="B92" s="36" t="s">
        <v>72</v>
      </c>
      <c r="C92" s="37"/>
      <c r="D92" s="28">
        <v>411</v>
      </c>
      <c r="E92" s="28"/>
      <c r="F92" s="29"/>
    </row>
    <row r="93" spans="1:10" ht="12" customHeight="1">
      <c r="A93" s="6" t="s">
        <v>0</v>
      </c>
      <c r="B93" s="36" t="s">
        <v>73</v>
      </c>
      <c r="C93" s="37"/>
      <c r="D93" s="28">
        <v>412</v>
      </c>
      <c r="E93" s="28"/>
      <c r="F93" s="29"/>
    </row>
    <row r="94" spans="1:10" ht="12" customHeight="1">
      <c r="A94" s="6" t="s">
        <v>0</v>
      </c>
      <c r="B94" s="36" t="s">
        <v>74</v>
      </c>
      <c r="C94" s="37"/>
      <c r="D94" s="28">
        <v>413</v>
      </c>
      <c r="E94" s="30"/>
      <c r="F94" s="31"/>
      <c r="I94" s="34"/>
      <c r="J94" s="34"/>
    </row>
    <row r="95" spans="1:10" ht="12" customHeight="1">
      <c r="A95" s="6" t="s">
        <v>0</v>
      </c>
      <c r="B95" s="36" t="s">
        <v>75</v>
      </c>
      <c r="C95" s="37"/>
      <c r="D95" s="28">
        <v>414</v>
      </c>
      <c r="E95" s="30">
        <v>-105295</v>
      </c>
      <c r="F95" s="31">
        <v>-102778</v>
      </c>
    </row>
    <row r="96" spans="1:10" ht="24" customHeight="1">
      <c r="A96" s="6" t="s">
        <v>0</v>
      </c>
      <c r="B96" s="36" t="s">
        <v>76</v>
      </c>
      <c r="C96" s="37"/>
      <c r="D96" s="28">
        <v>420</v>
      </c>
      <c r="E96" s="30"/>
      <c r="F96" s="29"/>
    </row>
    <row r="97" spans="1:7" ht="12" customHeight="1">
      <c r="A97" s="6" t="s">
        <v>0</v>
      </c>
      <c r="B97" s="36" t="s">
        <v>77</v>
      </c>
      <c r="C97" s="37"/>
      <c r="D97" s="28">
        <v>421</v>
      </c>
      <c r="E97" s="30"/>
      <c r="F97" s="29"/>
    </row>
    <row r="98" spans="1:7" ht="12" customHeight="1">
      <c r="A98" s="6" t="s">
        <v>0</v>
      </c>
      <c r="B98" s="38" t="s">
        <v>78</v>
      </c>
      <c r="C98" s="39"/>
      <c r="D98" s="32">
        <v>500</v>
      </c>
      <c r="E98" s="33">
        <f>E91+E92+E93+E94+E95+E96+E97</f>
        <v>-12695</v>
      </c>
      <c r="F98" s="33">
        <f>F91+F92+F93+F94+F95+F96+F97</f>
        <v>-10178</v>
      </c>
    </row>
    <row r="99" spans="1:7" ht="12" customHeight="1">
      <c r="A99" s="6" t="s">
        <v>0</v>
      </c>
      <c r="B99" s="38" t="s">
        <v>79</v>
      </c>
      <c r="C99" s="39"/>
      <c r="D99" s="32" t="s">
        <v>0</v>
      </c>
      <c r="E99" s="33">
        <f>E98+E89+E79</f>
        <v>107139</v>
      </c>
      <c r="F99" s="33">
        <f>F98+F89+F79</f>
        <v>106783</v>
      </c>
    </row>
    <row r="100" spans="1:7" ht="12" customHeight="1">
      <c r="B100" s="62" t="s">
        <v>293</v>
      </c>
      <c r="C100" s="62"/>
      <c r="D100" s="2" t="s">
        <v>0</v>
      </c>
      <c r="E100" s="63">
        <f>(E68-E79-E89)/4630</f>
        <v>-2.7419006479481642</v>
      </c>
      <c r="F100" s="63">
        <f>(F68-F79-F89)/4630</f>
        <v>-2.1982721382289419</v>
      </c>
      <c r="G100" s="2"/>
    </row>
    <row r="101" spans="1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1:7" ht="12" customHeight="1">
      <c r="B102" s="40" t="s">
        <v>80</v>
      </c>
      <c r="C102" s="40"/>
      <c r="D102" s="15" t="s">
        <v>0</v>
      </c>
      <c r="E102" s="14" t="s">
        <v>0</v>
      </c>
      <c r="F102" s="15" t="s">
        <v>0</v>
      </c>
      <c r="G102" s="2"/>
    </row>
    <row r="103" spans="1:7" ht="12" customHeight="1">
      <c r="B103" s="41" t="s">
        <v>81</v>
      </c>
      <c r="C103" s="41"/>
      <c r="D103" s="15" t="s">
        <v>0</v>
      </c>
      <c r="E103" s="4" t="s">
        <v>82</v>
      </c>
      <c r="F103" s="15" t="s">
        <v>0</v>
      </c>
      <c r="G103" s="2"/>
    </row>
    <row r="104" spans="1:7" ht="12" customHeight="1">
      <c r="B104" s="40" t="s">
        <v>83</v>
      </c>
      <c r="C104" s="40"/>
      <c r="D104" s="15" t="s">
        <v>0</v>
      </c>
      <c r="E104" s="14" t="s">
        <v>0</v>
      </c>
      <c r="F104" s="15" t="s">
        <v>0</v>
      </c>
      <c r="G104" s="2"/>
    </row>
    <row r="105" spans="1:7" ht="12" customHeight="1">
      <c r="B105" s="41" t="s">
        <v>81</v>
      </c>
      <c r="C105" s="41"/>
      <c r="D105" s="15" t="s">
        <v>0</v>
      </c>
      <c r="E105" s="4" t="s">
        <v>82</v>
      </c>
      <c r="F105" s="15" t="s">
        <v>0</v>
      </c>
      <c r="G105" s="2"/>
    </row>
    <row r="106" spans="1:7" ht="12" customHeight="1">
      <c r="B106" s="35" t="s">
        <v>84</v>
      </c>
      <c r="C106" s="35"/>
      <c r="D106" s="35"/>
      <c r="E106" s="35"/>
      <c r="F106" s="35"/>
      <c r="G106" s="2"/>
    </row>
    <row r="107" spans="1:7" ht="14.45" hidden="1" customHeight="1"/>
    <row r="108" spans="1:7" ht="14.45" hidden="1" customHeight="1"/>
    <row r="109" spans="1:7" ht="14.45" hidden="1" customHeight="1"/>
    <row r="110" spans="1:7" ht="14.45" hidden="1" customHeight="1"/>
    <row r="111" spans="1:7" ht="14.45" hidden="1" customHeight="1"/>
    <row r="112" spans="1:7" ht="14.45" hidden="1" customHeight="1"/>
    <row r="113" ht="14.45" hidden="1" customHeight="1"/>
  </sheetData>
  <mergeCells count="85">
    <mergeCell ref="B12:F12"/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44:C44"/>
    <mergeCell ref="B13:F13"/>
    <mergeCell ref="B14:F14"/>
    <mergeCell ref="B15:F15"/>
    <mergeCell ref="B16:F16"/>
    <mergeCell ref="B36:C36"/>
    <mergeCell ref="B38:F38"/>
    <mergeCell ref="B39:C39"/>
    <mergeCell ref="B40:C40"/>
    <mergeCell ref="B41:C41"/>
    <mergeCell ref="B42:C42"/>
    <mergeCell ref="B43:C43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80:C80"/>
    <mergeCell ref="B69:F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92:C92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6:F106"/>
    <mergeCell ref="B93:C93"/>
    <mergeCell ref="B94:C94"/>
    <mergeCell ref="B95:C95"/>
    <mergeCell ref="B96:C96"/>
    <mergeCell ref="B97:C97"/>
    <mergeCell ref="B98:C98"/>
    <mergeCell ref="B99:C99"/>
    <mergeCell ref="B102:C102"/>
    <mergeCell ref="B103:C103"/>
    <mergeCell ref="B104:C104"/>
    <mergeCell ref="B105:C105"/>
    <mergeCell ref="B100:C100"/>
  </mergeCells>
  <pageMargins left="0.70866141732283505" right="0.70866141732283505" top="0.74803149606299202" bottom="0.74803149606299202" header="0.31496062992126" footer="0.31496062992126"/>
  <pageSetup paperSize="9" scale="88" orientation="portrait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opLeftCell="B1" workbookViewId="0">
      <selection activeCell="C1" sqref="C1:E1"/>
    </sheetView>
  </sheetViews>
  <sheetFormatPr defaultColWidth="8.296875" defaultRowHeight="14.45" customHeight="1"/>
  <cols>
    <col min="1" max="1" width="2" style="1" hidden="1" customWidth="1"/>
    <col min="2" max="2" width="39.8984375" style="1" customWidth="1"/>
    <col min="3" max="3" width="6.8984375" style="1" customWidth="1"/>
    <col min="4" max="4" width="12.296875" style="1" customWidth="1"/>
    <col min="5" max="5" width="11.8984375" style="1" customWidth="1"/>
    <col min="6" max="6" width="2.296875" style="1" hidden="1" customWidth="1"/>
    <col min="7" max="16384" width="8.296875" style="1"/>
  </cols>
  <sheetData>
    <row r="1" spans="1:6" ht="12" customHeight="1">
      <c r="A1" s="2" t="s">
        <v>0</v>
      </c>
      <c r="B1" s="2" t="s">
        <v>0</v>
      </c>
      <c r="C1" s="52"/>
      <c r="D1" s="52"/>
      <c r="E1" s="52"/>
      <c r="F1" s="2"/>
    </row>
    <row r="2" spans="1:6" ht="12" customHeight="1">
      <c r="A2" s="2" t="s">
        <v>0</v>
      </c>
      <c r="B2" s="2" t="s">
        <v>0</v>
      </c>
      <c r="C2" s="52"/>
      <c r="D2" s="52"/>
      <c r="E2" s="52"/>
      <c r="F2" s="2"/>
    </row>
    <row r="3" spans="1:6" ht="12" customHeight="1">
      <c r="A3" s="2" t="s">
        <v>0</v>
      </c>
      <c r="B3" s="2" t="s">
        <v>0</v>
      </c>
      <c r="C3" s="52"/>
      <c r="D3" s="52"/>
      <c r="E3" s="52"/>
      <c r="F3" s="2"/>
    </row>
    <row r="4" spans="1:6" ht="12" customHeight="1">
      <c r="A4" s="2" t="s">
        <v>0</v>
      </c>
      <c r="B4" s="2" t="s">
        <v>0</v>
      </c>
      <c r="C4" s="52"/>
      <c r="D4" s="52"/>
      <c r="E4" s="52"/>
      <c r="F4" s="2"/>
    </row>
    <row r="5" spans="1:6" ht="12" customHeight="1">
      <c r="A5" s="2" t="s">
        <v>0</v>
      </c>
      <c r="B5" s="2" t="s">
        <v>0</v>
      </c>
      <c r="C5" s="35"/>
      <c r="D5" s="35"/>
      <c r="E5" s="35"/>
      <c r="F5" s="2"/>
    </row>
    <row r="6" spans="1:6" ht="12" customHeight="1">
      <c r="A6" s="2" t="s">
        <v>0</v>
      </c>
      <c r="B6" s="2" t="s">
        <v>0</v>
      </c>
      <c r="C6" s="52"/>
      <c r="D6" s="52"/>
      <c r="E6" s="52"/>
      <c r="F6" s="2"/>
    </row>
    <row r="7" spans="1:6" ht="14.25" customHeight="1">
      <c r="A7" s="2" t="s">
        <v>0</v>
      </c>
      <c r="B7" s="53" t="s">
        <v>85</v>
      </c>
      <c r="C7" s="53"/>
      <c r="D7" s="53"/>
      <c r="E7" s="53"/>
      <c r="F7" s="2"/>
    </row>
    <row r="8" spans="1:6" ht="12" customHeight="1">
      <c r="A8" s="2" t="s">
        <v>0</v>
      </c>
      <c r="B8" s="54" t="s">
        <v>285</v>
      </c>
      <c r="C8" s="54"/>
      <c r="D8" s="54"/>
      <c r="E8" s="54"/>
      <c r="F8" s="2"/>
    </row>
    <row r="9" spans="1:6" ht="12" customHeight="1">
      <c r="A9" s="2" t="s">
        <v>0</v>
      </c>
      <c r="B9" s="43" t="s">
        <v>86</v>
      </c>
      <c r="C9" s="43"/>
      <c r="D9" s="43"/>
      <c r="E9" s="43"/>
      <c r="F9" s="2"/>
    </row>
    <row r="10" spans="1:6" ht="12" customHeight="1">
      <c r="A10" s="2" t="s">
        <v>0</v>
      </c>
      <c r="B10" s="43" t="s">
        <v>4</v>
      </c>
      <c r="C10" s="43"/>
      <c r="D10" s="43"/>
      <c r="E10" s="43"/>
      <c r="F10" s="2"/>
    </row>
    <row r="11" spans="1:6" ht="12" customHeight="1">
      <c r="A11" s="2" t="s">
        <v>0</v>
      </c>
      <c r="B11" s="43" t="s">
        <v>87</v>
      </c>
      <c r="C11" s="43"/>
      <c r="D11" s="43"/>
      <c r="E11" s="43"/>
      <c r="F11" s="2"/>
    </row>
    <row r="12" spans="1:6" ht="12" customHeight="1">
      <c r="A12" s="2" t="s">
        <v>0</v>
      </c>
      <c r="B12" s="43" t="s">
        <v>88</v>
      </c>
      <c r="C12" s="43"/>
      <c r="D12" s="43"/>
      <c r="E12" s="43"/>
      <c r="F12" s="2"/>
    </row>
    <row r="13" spans="1:6" ht="12" customHeight="1">
      <c r="A13" s="2" t="s">
        <v>0</v>
      </c>
      <c r="B13" s="43" t="s">
        <v>7</v>
      </c>
      <c r="C13" s="43"/>
      <c r="D13" s="43"/>
      <c r="E13" s="43"/>
      <c r="F13" s="2"/>
    </row>
    <row r="14" spans="1:6" ht="25.5" customHeight="1">
      <c r="A14" s="2" t="s">
        <v>0</v>
      </c>
      <c r="B14" s="43" t="s">
        <v>89</v>
      </c>
      <c r="C14" s="43"/>
      <c r="D14" s="43"/>
      <c r="E14" s="43"/>
      <c r="F14" s="2"/>
    </row>
    <row r="15" spans="1:6" ht="12" customHeight="1">
      <c r="A15" s="2" t="s">
        <v>0</v>
      </c>
      <c r="B15" s="35" t="s">
        <v>9</v>
      </c>
      <c r="C15" s="35"/>
      <c r="D15" s="35"/>
      <c r="E15" s="35"/>
      <c r="F15" s="35"/>
    </row>
    <row r="16" spans="1:6" ht="12" customHeight="1">
      <c r="A16" s="2" t="s">
        <v>0</v>
      </c>
      <c r="B16" s="54" t="s">
        <v>287</v>
      </c>
      <c r="C16" s="54"/>
      <c r="D16" s="54"/>
      <c r="E16" s="54"/>
      <c r="F16" s="2"/>
    </row>
    <row r="17" spans="1:6" ht="12" customHeight="1">
      <c r="A17" s="2" t="s">
        <v>0</v>
      </c>
      <c r="B17" s="2" t="s">
        <v>10</v>
      </c>
      <c r="C17" s="2" t="s">
        <v>0</v>
      </c>
      <c r="D17" s="2" t="s">
        <v>0</v>
      </c>
      <c r="E17" s="3" t="s">
        <v>0</v>
      </c>
      <c r="F17" s="2"/>
    </row>
    <row r="18" spans="1:6" ht="14.45" hidden="1" customHeight="1"/>
    <row r="19" spans="1:6" ht="14.45" hidden="1" customHeight="1"/>
    <row r="20" spans="1:6" ht="14.45" hidden="1" customHeight="1"/>
    <row r="21" spans="1:6" ht="14.45" hidden="1" customHeight="1"/>
    <row r="22" spans="1:6" ht="14.45" hidden="1" customHeight="1"/>
    <row r="23" spans="1:6" ht="14.45" hidden="1" customHeight="1"/>
    <row r="24" spans="1:6" ht="14.45" hidden="1" customHeight="1"/>
    <row r="25" spans="1:6" ht="14.45" hidden="1" customHeight="1"/>
    <row r="26" spans="1:6" ht="14.45" hidden="1" customHeight="1"/>
    <row r="27" spans="1:6" ht="14.45" hidden="1" customHeight="1"/>
    <row r="28" spans="1:6" ht="14.45" hidden="1" customHeight="1"/>
    <row r="29" spans="1:6" ht="14.45" hidden="1" customHeight="1"/>
    <row r="30" spans="1:6" ht="14.45" hidden="1" customHeight="1"/>
    <row r="31" spans="1:6" ht="14.45" hidden="1" customHeight="1"/>
    <row r="32" spans="1:6" ht="14.45" hidden="1" customHeight="1"/>
    <row r="33" spans="1:5" ht="14.45" hidden="1" customHeight="1"/>
    <row r="34" spans="1:5" ht="14.45" hidden="1" customHeight="1"/>
    <row r="35" spans="1:5" ht="14.45" hidden="1" customHeight="1"/>
    <row r="36" spans="1:5" ht="24" customHeight="1">
      <c r="A36" s="6" t="s">
        <v>0</v>
      </c>
      <c r="B36" s="7" t="s">
        <v>90</v>
      </c>
      <c r="C36" s="7" t="s">
        <v>12</v>
      </c>
      <c r="D36" s="7" t="s">
        <v>290</v>
      </c>
      <c r="E36" s="7" t="s">
        <v>289</v>
      </c>
    </row>
    <row r="37" spans="1:5" ht="14.45" hidden="1" customHeight="1"/>
    <row r="38" spans="1:5" ht="12" customHeight="1">
      <c r="A38" s="6" t="s">
        <v>0</v>
      </c>
      <c r="B38" s="6" t="s">
        <v>91</v>
      </c>
      <c r="C38" s="11" t="s">
        <v>18</v>
      </c>
      <c r="D38" s="10"/>
      <c r="E38" s="16"/>
    </row>
    <row r="39" spans="1:5" ht="12" customHeight="1">
      <c r="A39" s="6" t="s">
        <v>0</v>
      </c>
      <c r="B39" s="6" t="s">
        <v>92</v>
      </c>
      <c r="C39" s="11" t="s">
        <v>20</v>
      </c>
      <c r="D39" s="10"/>
      <c r="E39" s="10"/>
    </row>
    <row r="40" spans="1:5" ht="12" customHeight="1">
      <c r="A40" s="6" t="s">
        <v>0</v>
      </c>
      <c r="B40" s="8" t="s">
        <v>93</v>
      </c>
      <c r="C40" s="17" t="s">
        <v>22</v>
      </c>
      <c r="D40" s="13">
        <f>D38-D39</f>
        <v>0</v>
      </c>
      <c r="E40" s="13">
        <f>E38-E39</f>
        <v>0</v>
      </c>
    </row>
    <row r="41" spans="1:5" ht="12" customHeight="1">
      <c r="A41" s="6" t="s">
        <v>0</v>
      </c>
      <c r="B41" s="6" t="s">
        <v>94</v>
      </c>
      <c r="C41" s="11" t="s">
        <v>24</v>
      </c>
      <c r="D41" s="10"/>
      <c r="E41" s="10"/>
    </row>
    <row r="42" spans="1:5" ht="12" customHeight="1" thickBot="1">
      <c r="A42" s="6" t="s">
        <v>0</v>
      </c>
      <c r="B42" s="6" t="s">
        <v>95</v>
      </c>
      <c r="C42" s="11" t="s">
        <v>26</v>
      </c>
      <c r="D42" s="10">
        <v>2517</v>
      </c>
      <c r="E42" s="18">
        <v>16057</v>
      </c>
    </row>
    <row r="43" spans="1:5" ht="12" customHeight="1" thickBot="1">
      <c r="A43" s="6" t="s">
        <v>0</v>
      </c>
      <c r="B43" s="6" t="s">
        <v>96</v>
      </c>
      <c r="C43" s="11" t="s">
        <v>28</v>
      </c>
      <c r="D43" s="10"/>
      <c r="E43" s="18"/>
    </row>
    <row r="44" spans="1:5" ht="12" customHeight="1" thickBot="1">
      <c r="A44" s="6" t="s">
        <v>0</v>
      </c>
      <c r="B44" s="6" t="s">
        <v>97</v>
      </c>
      <c r="C44" s="11" t="s">
        <v>30</v>
      </c>
      <c r="D44" s="10"/>
      <c r="E44" s="18"/>
    </row>
    <row r="45" spans="1:5" ht="24" customHeight="1">
      <c r="A45" s="6" t="s">
        <v>0</v>
      </c>
      <c r="B45" s="8" t="s">
        <v>98</v>
      </c>
      <c r="C45" s="17" t="s">
        <v>99</v>
      </c>
      <c r="D45" s="13">
        <f>D40-D41-D42-D43+D44</f>
        <v>-2517</v>
      </c>
      <c r="E45" s="13">
        <f>E40-E41-E42-E43+E44</f>
        <v>-16057</v>
      </c>
    </row>
    <row r="46" spans="1:5" ht="12" customHeight="1">
      <c r="A46" s="6" t="s">
        <v>0</v>
      </c>
      <c r="B46" s="6" t="s">
        <v>100</v>
      </c>
      <c r="C46" s="11" t="s">
        <v>101</v>
      </c>
      <c r="D46" s="10"/>
      <c r="E46" s="10"/>
    </row>
    <row r="47" spans="1:5" ht="12" customHeight="1">
      <c r="A47" s="6" t="s">
        <v>0</v>
      </c>
      <c r="B47" s="6" t="s">
        <v>102</v>
      </c>
      <c r="C47" s="11" t="s">
        <v>103</v>
      </c>
      <c r="D47" s="10"/>
      <c r="E47" s="10"/>
    </row>
    <row r="48" spans="1:5" ht="24" customHeight="1">
      <c r="A48" s="6" t="s">
        <v>0</v>
      </c>
      <c r="B48" s="6" t="s">
        <v>104</v>
      </c>
      <c r="C48" s="11" t="s">
        <v>105</v>
      </c>
      <c r="D48" s="10"/>
      <c r="E48" s="10"/>
    </row>
    <row r="49" spans="1:5" ht="12" customHeight="1">
      <c r="A49" s="6" t="s">
        <v>0</v>
      </c>
      <c r="B49" s="6" t="s">
        <v>106</v>
      </c>
      <c r="C49" s="11" t="s">
        <v>107</v>
      </c>
      <c r="D49" s="10"/>
      <c r="E49" s="10"/>
    </row>
    <row r="50" spans="1:5" ht="12" customHeight="1">
      <c r="A50" s="6" t="s">
        <v>0</v>
      </c>
      <c r="B50" s="6" t="s">
        <v>108</v>
      </c>
      <c r="C50" s="11" t="s">
        <v>109</v>
      </c>
      <c r="D50" s="10"/>
      <c r="E50" s="10"/>
    </row>
    <row r="51" spans="1:5" ht="24" customHeight="1">
      <c r="A51" s="6" t="s">
        <v>0</v>
      </c>
      <c r="B51" s="8" t="s">
        <v>110</v>
      </c>
      <c r="C51" s="7">
        <v>100</v>
      </c>
      <c r="D51" s="13">
        <f>D45+D46-D47+D48+D49-D50</f>
        <v>-2517</v>
      </c>
      <c r="E51" s="13">
        <f>E45+E46-E47+E48+E49-E50</f>
        <v>-16057</v>
      </c>
    </row>
    <row r="52" spans="1:5" ht="12" customHeight="1">
      <c r="A52" s="6" t="s">
        <v>0</v>
      </c>
      <c r="B52" s="6" t="s">
        <v>111</v>
      </c>
      <c r="C52" s="9">
        <v>101</v>
      </c>
      <c r="D52" s="10"/>
      <c r="E52" s="10"/>
    </row>
    <row r="53" spans="1:5" ht="24" customHeight="1">
      <c r="A53" s="6" t="s">
        <v>0</v>
      </c>
      <c r="B53" s="8" t="s">
        <v>112</v>
      </c>
      <c r="C53" s="7">
        <v>200</v>
      </c>
      <c r="D53" s="13">
        <f>D51-D52</f>
        <v>-2517</v>
      </c>
      <c r="E53" s="13">
        <f>E51-E52</f>
        <v>-16057</v>
      </c>
    </row>
    <row r="54" spans="1:5" ht="12" customHeight="1">
      <c r="A54" s="6" t="s">
        <v>0</v>
      </c>
      <c r="B54" s="6" t="s">
        <v>113</v>
      </c>
      <c r="C54" s="9">
        <v>201</v>
      </c>
      <c r="D54" s="10"/>
      <c r="E54" s="10"/>
    </row>
    <row r="55" spans="1:5" ht="12" customHeight="1">
      <c r="A55" s="6" t="s">
        <v>0</v>
      </c>
      <c r="B55" s="8" t="s">
        <v>114</v>
      </c>
      <c r="C55" s="7">
        <v>300</v>
      </c>
      <c r="D55" s="13">
        <f>D53-D54</f>
        <v>-2517</v>
      </c>
      <c r="E55" s="13">
        <f>E53-E54</f>
        <v>-16057</v>
      </c>
    </row>
    <row r="56" spans="1:5" ht="12" customHeight="1">
      <c r="A56" s="6" t="s">
        <v>0</v>
      </c>
      <c r="B56" s="6" t="s">
        <v>115</v>
      </c>
      <c r="C56" s="9" t="s">
        <v>0</v>
      </c>
      <c r="D56" s="10"/>
      <c r="E56" s="10"/>
    </row>
    <row r="57" spans="1:5" ht="12" customHeight="1">
      <c r="A57" s="6" t="s">
        <v>0</v>
      </c>
      <c r="B57" s="6" t="s">
        <v>116</v>
      </c>
      <c r="C57" s="9" t="s">
        <v>0</v>
      </c>
      <c r="D57" s="10"/>
      <c r="E57" s="10"/>
    </row>
    <row r="58" spans="1:5" ht="14.25" customHeight="1">
      <c r="A58" s="6" t="s">
        <v>0</v>
      </c>
      <c r="B58" s="8" t="s">
        <v>117</v>
      </c>
      <c r="C58" s="7">
        <v>400</v>
      </c>
      <c r="D58" s="13"/>
      <c r="E58" s="13"/>
    </row>
    <row r="59" spans="1:5" ht="12" customHeight="1">
      <c r="A59" s="6" t="s">
        <v>0</v>
      </c>
      <c r="B59" s="50" t="s">
        <v>118</v>
      </c>
      <c r="C59" s="55"/>
      <c r="D59" s="55"/>
      <c r="E59" s="51"/>
    </row>
    <row r="60" spans="1:5" ht="12" customHeight="1">
      <c r="A60" s="6" t="s">
        <v>0</v>
      </c>
      <c r="B60" s="6" t="s">
        <v>119</v>
      </c>
      <c r="C60" s="9">
        <v>410</v>
      </c>
      <c r="D60" s="13"/>
      <c r="E60" s="10"/>
    </row>
    <row r="61" spans="1:5" ht="12" customHeight="1">
      <c r="A61" s="6" t="s">
        <v>0</v>
      </c>
      <c r="B61" s="6" t="s">
        <v>120</v>
      </c>
      <c r="C61" s="9">
        <v>411</v>
      </c>
      <c r="D61" s="10"/>
      <c r="E61" s="10"/>
    </row>
    <row r="62" spans="1:5" ht="26.25" customHeight="1">
      <c r="A62" s="6" t="s">
        <v>0</v>
      </c>
      <c r="B62" s="6" t="s">
        <v>121</v>
      </c>
      <c r="C62" s="9">
        <v>412</v>
      </c>
      <c r="D62" s="10"/>
      <c r="E62" s="10"/>
    </row>
    <row r="63" spans="1:5" ht="12" customHeight="1">
      <c r="A63" s="6" t="s">
        <v>0</v>
      </c>
      <c r="B63" s="6" t="s">
        <v>122</v>
      </c>
      <c r="C63" s="9">
        <v>413</v>
      </c>
      <c r="D63" s="10"/>
      <c r="E63" s="10"/>
    </row>
    <row r="64" spans="1:5" ht="24" customHeight="1">
      <c r="A64" s="6" t="s">
        <v>0</v>
      </c>
      <c r="B64" s="6" t="s">
        <v>123</v>
      </c>
      <c r="C64" s="9">
        <v>414</v>
      </c>
      <c r="D64" s="10"/>
      <c r="E64" s="10"/>
    </row>
    <row r="65" spans="1:5" ht="12" customHeight="1">
      <c r="A65" s="6" t="s">
        <v>0</v>
      </c>
      <c r="B65" s="6" t="s">
        <v>124</v>
      </c>
      <c r="C65" s="9">
        <v>415</v>
      </c>
      <c r="D65" s="10"/>
      <c r="E65" s="10"/>
    </row>
    <row r="66" spans="1:5" ht="12" customHeight="1">
      <c r="A66" s="6" t="s">
        <v>0</v>
      </c>
      <c r="B66" s="6" t="s">
        <v>125</v>
      </c>
      <c r="C66" s="9">
        <v>416</v>
      </c>
      <c r="D66" s="10"/>
      <c r="E66" s="10"/>
    </row>
    <row r="67" spans="1:5" ht="12" customHeight="1">
      <c r="A67" s="6" t="s">
        <v>0</v>
      </c>
      <c r="B67" s="6" t="s">
        <v>126</v>
      </c>
      <c r="C67" s="9">
        <v>417</v>
      </c>
      <c r="D67" s="10"/>
      <c r="E67" s="10"/>
    </row>
    <row r="68" spans="1:5" ht="12" customHeight="1">
      <c r="A68" s="6" t="s">
        <v>0</v>
      </c>
      <c r="B68" s="6" t="s">
        <v>127</v>
      </c>
      <c r="C68" s="9">
        <v>418</v>
      </c>
      <c r="D68" s="10"/>
      <c r="E68" s="10"/>
    </row>
    <row r="69" spans="1:5" ht="12" customHeight="1">
      <c r="A69" s="6" t="s">
        <v>0</v>
      </c>
      <c r="B69" s="6" t="s">
        <v>128</v>
      </c>
      <c r="C69" s="9">
        <v>419</v>
      </c>
      <c r="D69" s="10"/>
      <c r="E69" s="10"/>
    </row>
    <row r="70" spans="1:5" ht="12" customHeight="1">
      <c r="A70" s="6" t="s">
        <v>0</v>
      </c>
      <c r="B70" s="6" t="s">
        <v>129</v>
      </c>
      <c r="C70" s="9">
        <v>420</v>
      </c>
      <c r="D70" s="10"/>
      <c r="E70" s="10"/>
    </row>
    <row r="71" spans="1:5" ht="12" customHeight="1">
      <c r="A71" s="6" t="s">
        <v>0</v>
      </c>
      <c r="B71" s="8" t="s">
        <v>130</v>
      </c>
      <c r="C71" s="7">
        <v>500</v>
      </c>
      <c r="D71" s="13">
        <f>D55+D58</f>
        <v>-2517</v>
      </c>
      <c r="E71" s="13">
        <f>E55+E58</f>
        <v>-16057</v>
      </c>
    </row>
    <row r="72" spans="1:5" ht="12" customHeight="1">
      <c r="A72" s="6" t="s">
        <v>0</v>
      </c>
      <c r="B72" s="6" t="s">
        <v>131</v>
      </c>
      <c r="C72" s="9" t="s">
        <v>0</v>
      </c>
      <c r="D72" s="10"/>
      <c r="E72" s="10"/>
    </row>
    <row r="73" spans="1:5" ht="12" customHeight="1">
      <c r="A73" s="6" t="s">
        <v>0</v>
      </c>
      <c r="B73" s="6" t="s">
        <v>115</v>
      </c>
      <c r="C73" s="9" t="s">
        <v>0</v>
      </c>
      <c r="D73" s="10"/>
      <c r="E73" s="10"/>
    </row>
    <row r="74" spans="1:5" ht="12" customHeight="1">
      <c r="A74" s="6" t="s">
        <v>0</v>
      </c>
      <c r="B74" s="6" t="s">
        <v>132</v>
      </c>
      <c r="C74" s="9" t="s">
        <v>0</v>
      </c>
      <c r="D74" s="10"/>
      <c r="E74" s="10"/>
    </row>
    <row r="75" spans="1:5" ht="12" customHeight="1">
      <c r="A75" s="6" t="s">
        <v>0</v>
      </c>
      <c r="B75" s="8" t="s">
        <v>133</v>
      </c>
      <c r="C75" s="7">
        <v>600</v>
      </c>
      <c r="D75" s="13"/>
      <c r="E75" s="13"/>
    </row>
    <row r="76" spans="1:5" ht="12" customHeight="1">
      <c r="A76" s="6" t="s">
        <v>0</v>
      </c>
      <c r="B76" s="50" t="s">
        <v>118</v>
      </c>
      <c r="C76" s="55"/>
      <c r="D76" s="55"/>
      <c r="E76" s="51"/>
    </row>
    <row r="77" spans="1:5" ht="12" customHeight="1">
      <c r="A77" s="6" t="s">
        <v>0</v>
      </c>
      <c r="B77" s="6" t="s">
        <v>134</v>
      </c>
      <c r="C77" s="9" t="s">
        <v>0</v>
      </c>
      <c r="D77" s="10" t="s">
        <v>0</v>
      </c>
      <c r="E77" s="10" t="s">
        <v>0</v>
      </c>
    </row>
    <row r="78" spans="1:5" ht="12" customHeight="1">
      <c r="A78" s="6" t="s">
        <v>0</v>
      </c>
      <c r="B78" s="6" t="s">
        <v>135</v>
      </c>
      <c r="C78" s="9" t="s">
        <v>0</v>
      </c>
      <c r="D78" s="10"/>
      <c r="E78" s="10"/>
    </row>
    <row r="79" spans="1:5" ht="12" customHeight="1">
      <c r="A79" s="6" t="s">
        <v>0</v>
      </c>
      <c r="B79" s="6" t="s">
        <v>136</v>
      </c>
      <c r="C79" s="9" t="s">
        <v>0</v>
      </c>
      <c r="D79" s="10"/>
      <c r="E79" s="10"/>
    </row>
    <row r="80" spans="1:5" ht="12" customHeight="1">
      <c r="A80" s="6" t="s">
        <v>0</v>
      </c>
      <c r="B80" s="6" t="s">
        <v>137</v>
      </c>
      <c r="C80" s="9" t="s">
        <v>0</v>
      </c>
      <c r="D80" s="10" t="s">
        <v>0</v>
      </c>
      <c r="E80" s="10" t="s">
        <v>0</v>
      </c>
    </row>
    <row r="81" spans="1:6" ht="12" customHeight="1">
      <c r="A81" s="6" t="s">
        <v>0</v>
      </c>
      <c r="B81" s="6" t="s">
        <v>135</v>
      </c>
      <c r="C81" s="9" t="s">
        <v>0</v>
      </c>
      <c r="D81" s="10"/>
      <c r="E81" s="10"/>
    </row>
    <row r="82" spans="1:6" ht="12" customHeight="1">
      <c r="A82" s="6" t="s">
        <v>0</v>
      </c>
      <c r="B82" s="6" t="s">
        <v>136</v>
      </c>
      <c r="C82" s="9" t="s">
        <v>0</v>
      </c>
      <c r="D82" s="10"/>
      <c r="E82" s="10"/>
    </row>
    <row r="83" spans="1:6" ht="12" customHeight="1"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</row>
    <row r="84" spans="1:6" ht="12" customHeight="1"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</row>
    <row r="85" spans="1:6" ht="12" customHeight="1">
      <c r="B85" s="40" t="s">
        <v>80</v>
      </c>
      <c r="C85" s="40"/>
      <c r="D85" s="15" t="s">
        <v>0</v>
      </c>
      <c r="E85" s="14" t="s">
        <v>0</v>
      </c>
      <c r="F85" s="15" t="s">
        <v>0</v>
      </c>
    </row>
    <row r="86" spans="1:6" ht="12" customHeight="1">
      <c r="B86" s="41" t="s">
        <v>81</v>
      </c>
      <c r="C86" s="41"/>
      <c r="D86" s="15" t="s">
        <v>0</v>
      </c>
      <c r="E86" s="4" t="s">
        <v>82</v>
      </c>
      <c r="F86" s="15" t="s">
        <v>0</v>
      </c>
    </row>
    <row r="87" spans="1:6" ht="12" customHeight="1">
      <c r="B87" s="40" t="s">
        <v>83</v>
      </c>
      <c r="C87" s="40"/>
      <c r="D87" s="15" t="s">
        <v>0</v>
      </c>
      <c r="E87" s="14" t="s">
        <v>0</v>
      </c>
      <c r="F87" s="15" t="s">
        <v>0</v>
      </c>
    </row>
    <row r="88" spans="1:6" ht="12" customHeight="1">
      <c r="B88" s="41" t="s">
        <v>81</v>
      </c>
      <c r="C88" s="41"/>
      <c r="D88" s="15" t="s">
        <v>0</v>
      </c>
      <c r="E88" s="4" t="s">
        <v>82</v>
      </c>
      <c r="F88" s="15" t="s">
        <v>0</v>
      </c>
    </row>
    <row r="89" spans="1:6" ht="12" customHeight="1">
      <c r="B89" s="35" t="s">
        <v>84</v>
      </c>
      <c r="C89" s="35"/>
      <c r="D89" s="35"/>
      <c r="E89" s="35"/>
      <c r="F89" s="35"/>
    </row>
    <row r="90" spans="1:6" ht="14.45" hidden="1" customHeight="1"/>
    <row r="91" spans="1:6" ht="14.45" hidden="1" customHeight="1"/>
    <row r="92" spans="1:6" ht="14.45" hidden="1" customHeight="1"/>
    <row r="93" spans="1:6" ht="14.45" hidden="1" customHeight="1"/>
    <row r="94" spans="1:6" ht="14.45" hidden="1" customHeight="1"/>
    <row r="95" spans="1:6" ht="14.45" hidden="1" customHeight="1"/>
    <row r="96" spans="1:6" ht="14.45" hidden="1" customHeight="1"/>
  </sheetData>
  <mergeCells count="23">
    <mergeCell ref="C6:E6"/>
    <mergeCell ref="C1:E1"/>
    <mergeCell ref="C2:E2"/>
    <mergeCell ref="C3:E3"/>
    <mergeCell ref="C4:E4"/>
    <mergeCell ref="C5:E5"/>
    <mergeCell ref="B76:E76"/>
    <mergeCell ref="B7:E7"/>
    <mergeCell ref="B8:E8"/>
    <mergeCell ref="B9:E9"/>
    <mergeCell ref="B10:E10"/>
    <mergeCell ref="B11:E11"/>
    <mergeCell ref="B12:E12"/>
    <mergeCell ref="B13:E13"/>
    <mergeCell ref="B14:E14"/>
    <mergeCell ref="B15:F15"/>
    <mergeCell ref="B16:E16"/>
    <mergeCell ref="B59:E59"/>
    <mergeCell ref="B85:C85"/>
    <mergeCell ref="B86:C86"/>
    <mergeCell ref="B87:C87"/>
    <mergeCell ref="B88:C88"/>
    <mergeCell ref="B89:F89"/>
  </mergeCells>
  <pageMargins left="0.70866141732283472" right="0.70866141732283472" top="0.74803149606299213" bottom="0.74803149606299213" header="0.31496062992125984" footer="0.31496062992125984"/>
  <pageSetup paperSize="9" scale="8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topLeftCell="B1" workbookViewId="0">
      <selection activeCell="C1" sqref="C1:G7"/>
    </sheetView>
  </sheetViews>
  <sheetFormatPr defaultColWidth="8.296875" defaultRowHeight="14.45" customHeight="1"/>
  <cols>
    <col min="1" max="1" width="2" style="1" hidden="1" customWidth="1"/>
    <col min="2" max="2" width="36.8984375" style="1" customWidth="1"/>
    <col min="3" max="3" width="7.19921875" style="1" customWidth="1"/>
    <col min="4" max="4" width="13.69921875" style="1" customWidth="1"/>
    <col min="5" max="5" width="12.5" style="1" customWidth="1"/>
    <col min="6" max="6" width="2.296875" style="1" hidden="1" customWidth="1"/>
    <col min="7" max="16384" width="8.296875" style="1"/>
  </cols>
  <sheetData>
    <row r="1" spans="1:6" ht="12" customHeight="1">
      <c r="A1" s="2" t="s">
        <v>0</v>
      </c>
      <c r="B1" s="2" t="s">
        <v>0</v>
      </c>
      <c r="C1" s="52"/>
      <c r="D1" s="52"/>
      <c r="E1" s="52"/>
      <c r="F1" s="2"/>
    </row>
    <row r="2" spans="1:6" ht="12" customHeight="1">
      <c r="A2" s="2" t="s">
        <v>0</v>
      </c>
      <c r="B2" s="2" t="s">
        <v>0</v>
      </c>
      <c r="C2" s="52"/>
      <c r="D2" s="52"/>
      <c r="E2" s="52"/>
      <c r="F2" s="2"/>
    </row>
    <row r="3" spans="1:6" ht="12" customHeight="1">
      <c r="A3" s="2" t="s">
        <v>0</v>
      </c>
      <c r="B3" s="2" t="s">
        <v>0</v>
      </c>
      <c r="C3" s="52"/>
      <c r="D3" s="52"/>
      <c r="E3" s="52"/>
      <c r="F3" s="2"/>
    </row>
    <row r="4" spans="1:6" ht="12" customHeight="1">
      <c r="A4" s="2" t="s">
        <v>0</v>
      </c>
      <c r="B4" s="2" t="s">
        <v>0</v>
      </c>
      <c r="C4" s="52"/>
      <c r="D4" s="52"/>
      <c r="E4" s="52"/>
      <c r="F4" s="2"/>
    </row>
    <row r="5" spans="1:6" ht="12" customHeight="1">
      <c r="A5" s="2" t="s">
        <v>0</v>
      </c>
      <c r="B5" s="2" t="s">
        <v>0</v>
      </c>
      <c r="C5" s="2"/>
      <c r="D5" s="2"/>
      <c r="E5" s="3"/>
      <c r="F5" s="2"/>
    </row>
    <row r="6" spans="1:6" ht="12" customHeight="1">
      <c r="A6" s="2" t="s">
        <v>0</v>
      </c>
      <c r="B6" s="2" t="s">
        <v>0</v>
      </c>
      <c r="C6" s="2"/>
      <c r="D6" s="2"/>
      <c r="E6" s="3"/>
      <c r="F6" s="2"/>
    </row>
    <row r="7" spans="1:6" ht="12" customHeight="1">
      <c r="A7" s="2" t="s">
        <v>0</v>
      </c>
      <c r="B7" s="2" t="s">
        <v>0</v>
      </c>
      <c r="C7" s="2"/>
      <c r="D7" s="2"/>
      <c r="E7" s="3"/>
      <c r="F7" s="2"/>
    </row>
    <row r="8" spans="1:6" ht="14.25" customHeight="1">
      <c r="A8" s="2" t="s">
        <v>0</v>
      </c>
      <c r="B8" s="53" t="s">
        <v>138</v>
      </c>
      <c r="C8" s="53"/>
      <c r="D8" s="53"/>
      <c r="E8" s="53"/>
      <c r="F8" s="2"/>
    </row>
    <row r="9" spans="1:6" ht="12" customHeight="1">
      <c r="A9" s="2" t="s">
        <v>0</v>
      </c>
      <c r="B9" s="54" t="s">
        <v>285</v>
      </c>
      <c r="C9" s="54"/>
      <c r="D9" s="54"/>
      <c r="E9" s="54"/>
      <c r="F9" s="2"/>
    </row>
    <row r="10" spans="1:6" ht="12" customHeight="1">
      <c r="A10" s="2" t="s">
        <v>0</v>
      </c>
      <c r="B10" s="2" t="s">
        <v>0</v>
      </c>
      <c r="C10" s="2" t="s">
        <v>0</v>
      </c>
      <c r="D10" s="2" t="s">
        <v>0</v>
      </c>
      <c r="E10" s="3" t="s">
        <v>0</v>
      </c>
      <c r="F10" s="2"/>
    </row>
    <row r="11" spans="1:6" ht="12" customHeight="1">
      <c r="A11" s="2" t="s">
        <v>0</v>
      </c>
      <c r="B11" s="43" t="s">
        <v>139</v>
      </c>
      <c r="C11" s="43"/>
      <c r="D11" s="43"/>
      <c r="E11" s="43"/>
      <c r="F11" s="2"/>
    </row>
    <row r="12" spans="1:6" ht="12" customHeight="1">
      <c r="A12" s="2" t="s">
        <v>0</v>
      </c>
      <c r="B12" s="43" t="s">
        <v>4</v>
      </c>
      <c r="C12" s="43"/>
      <c r="D12" s="43"/>
      <c r="E12" s="43"/>
      <c r="F12" s="2"/>
    </row>
    <row r="13" spans="1:6" ht="12" customHeight="1">
      <c r="A13" s="2" t="s">
        <v>0</v>
      </c>
      <c r="B13" s="43" t="s">
        <v>87</v>
      </c>
      <c r="C13" s="43"/>
      <c r="D13" s="43"/>
      <c r="E13" s="43"/>
      <c r="F13" s="2"/>
    </row>
    <row r="14" spans="1:6" ht="12" customHeight="1">
      <c r="A14" s="2" t="s">
        <v>0</v>
      </c>
      <c r="B14" s="43" t="s">
        <v>88</v>
      </c>
      <c r="C14" s="43"/>
      <c r="D14" s="43"/>
      <c r="E14" s="43"/>
      <c r="F14" s="2"/>
    </row>
    <row r="15" spans="1:6" ht="12" customHeight="1">
      <c r="A15" s="2" t="s">
        <v>0</v>
      </c>
      <c r="B15" s="43" t="s">
        <v>140</v>
      </c>
      <c r="C15" s="43"/>
      <c r="D15" s="43"/>
      <c r="E15" s="43"/>
      <c r="F15" s="2"/>
    </row>
    <row r="16" spans="1:6" ht="25.5" customHeight="1">
      <c r="A16" s="2" t="s">
        <v>0</v>
      </c>
      <c r="B16" s="43" t="s">
        <v>141</v>
      </c>
      <c r="C16" s="43"/>
      <c r="D16" s="43"/>
      <c r="E16" s="43"/>
      <c r="F16" s="2"/>
    </row>
    <row r="17" spans="1:6" ht="12" customHeight="1">
      <c r="A17" s="2" t="s">
        <v>0</v>
      </c>
      <c r="B17" s="35" t="s">
        <v>9</v>
      </c>
      <c r="C17" s="35"/>
      <c r="D17" s="35"/>
      <c r="E17" s="35"/>
      <c r="F17" s="35"/>
    </row>
    <row r="18" spans="1:6" ht="12" customHeight="1">
      <c r="A18" s="2" t="s">
        <v>0</v>
      </c>
      <c r="B18" s="54" t="s">
        <v>288</v>
      </c>
      <c r="C18" s="54"/>
      <c r="D18" s="54"/>
      <c r="E18" s="54"/>
      <c r="F18" s="2"/>
    </row>
    <row r="19" spans="1:6" ht="12" customHeight="1">
      <c r="A19" s="2" t="s">
        <v>0</v>
      </c>
      <c r="B19" s="2" t="s">
        <v>10</v>
      </c>
      <c r="C19" s="2" t="s">
        <v>0</v>
      </c>
      <c r="D19" s="2" t="s">
        <v>0</v>
      </c>
      <c r="E19" s="3" t="s">
        <v>0</v>
      </c>
      <c r="F19" s="2"/>
    </row>
    <row r="20" spans="1:6" ht="14.45" hidden="1" customHeight="1"/>
    <row r="21" spans="1:6" ht="14.45" hidden="1" customHeight="1"/>
    <row r="22" spans="1:6" ht="14.45" hidden="1" customHeight="1"/>
    <row r="23" spans="1:6" ht="14.45" hidden="1" customHeight="1"/>
    <row r="24" spans="1:6" ht="14.45" hidden="1" customHeight="1"/>
    <row r="25" spans="1:6" ht="14.45" hidden="1" customHeight="1"/>
    <row r="26" spans="1:6" ht="14.45" hidden="1" customHeight="1"/>
    <row r="27" spans="1:6" ht="14.45" hidden="1" customHeight="1"/>
    <row r="28" spans="1:6" ht="14.45" hidden="1" customHeight="1"/>
    <row r="29" spans="1:6" ht="14.45" hidden="1" customHeight="1"/>
    <row r="30" spans="1:6" ht="14.45" hidden="1" customHeight="1"/>
    <row r="31" spans="1:6" ht="14.45" hidden="1" customHeight="1"/>
    <row r="32" spans="1:6" ht="14.45" hidden="1" customHeight="1"/>
    <row r="33" spans="1:5" ht="14.45" hidden="1" customHeight="1"/>
    <row r="34" spans="1:5" ht="14.45" hidden="1" customHeight="1"/>
    <row r="35" spans="1:5" ht="14.45" hidden="1" customHeight="1"/>
    <row r="36" spans="1:5" ht="14.45" hidden="1" customHeight="1"/>
    <row r="37" spans="1:5" ht="14.45" hidden="1" customHeight="1"/>
    <row r="38" spans="1:5" ht="24" customHeight="1">
      <c r="A38" s="6" t="s">
        <v>0</v>
      </c>
      <c r="B38" s="7" t="s">
        <v>142</v>
      </c>
      <c r="C38" s="7" t="s">
        <v>12</v>
      </c>
      <c r="D38" s="7" t="s">
        <v>290</v>
      </c>
      <c r="E38" s="7" t="s">
        <v>289</v>
      </c>
    </row>
    <row r="39" spans="1:5" ht="14.45" hidden="1" customHeight="1"/>
    <row r="40" spans="1:5" ht="12" customHeight="1">
      <c r="A40" s="6" t="s">
        <v>0</v>
      </c>
      <c r="B40" s="45" t="s">
        <v>143</v>
      </c>
      <c r="C40" s="47"/>
      <c r="D40" s="47"/>
      <c r="E40" s="46"/>
    </row>
    <row r="41" spans="1:5" ht="24" customHeight="1">
      <c r="A41" s="6" t="s">
        <v>0</v>
      </c>
      <c r="B41" s="8" t="s">
        <v>144</v>
      </c>
      <c r="C41" s="17" t="s">
        <v>18</v>
      </c>
      <c r="D41" s="13">
        <f>D43+D44+D45+D46+D47+D48</f>
        <v>9300</v>
      </c>
      <c r="E41" s="13">
        <f>E43+E44+E45+E46+E47+E48</f>
        <v>0</v>
      </c>
    </row>
    <row r="42" spans="1:5" ht="12" customHeight="1">
      <c r="A42" s="6" t="s">
        <v>0</v>
      </c>
      <c r="B42" s="50" t="s">
        <v>118</v>
      </c>
      <c r="C42" s="55"/>
      <c r="D42" s="55"/>
      <c r="E42" s="51"/>
    </row>
    <row r="43" spans="1:5" ht="12" customHeight="1" thickBot="1">
      <c r="A43" s="6" t="s">
        <v>0</v>
      </c>
      <c r="B43" s="6" t="s">
        <v>145</v>
      </c>
      <c r="C43" s="11" t="s">
        <v>20</v>
      </c>
      <c r="D43" s="10"/>
      <c r="E43" s="18"/>
    </row>
    <row r="44" spans="1:5" ht="12" customHeight="1" thickBot="1">
      <c r="A44" s="6" t="s">
        <v>0</v>
      </c>
      <c r="B44" s="6" t="s">
        <v>146</v>
      </c>
      <c r="C44" s="11" t="s">
        <v>22</v>
      </c>
      <c r="D44" s="10"/>
      <c r="E44" s="18"/>
    </row>
    <row r="45" spans="1:5" ht="12" customHeight="1" thickBot="1">
      <c r="A45" s="6" t="s">
        <v>0</v>
      </c>
      <c r="B45" s="6" t="s">
        <v>147</v>
      </c>
      <c r="C45" s="11" t="s">
        <v>24</v>
      </c>
      <c r="D45" s="10"/>
      <c r="E45" s="18"/>
    </row>
    <row r="46" spans="1:5" ht="12" customHeight="1" thickBot="1">
      <c r="A46" s="6" t="s">
        <v>0</v>
      </c>
      <c r="B46" s="6" t="s">
        <v>148</v>
      </c>
      <c r="C46" s="11" t="s">
        <v>26</v>
      </c>
      <c r="D46" s="10"/>
      <c r="E46" s="18"/>
    </row>
    <row r="47" spans="1:5" ht="12" customHeight="1" thickBot="1">
      <c r="A47" s="6" t="s">
        <v>0</v>
      </c>
      <c r="B47" s="6" t="s">
        <v>149</v>
      </c>
      <c r="C47" s="11" t="s">
        <v>28</v>
      </c>
      <c r="D47" s="10"/>
      <c r="E47" s="18"/>
    </row>
    <row r="48" spans="1:5" ht="12" customHeight="1" thickBot="1">
      <c r="A48" s="6" t="s">
        <v>0</v>
      </c>
      <c r="B48" s="6" t="s">
        <v>150</v>
      </c>
      <c r="C48" s="11" t="s">
        <v>30</v>
      </c>
      <c r="D48" s="10">
        <v>9300</v>
      </c>
      <c r="E48" s="18"/>
    </row>
    <row r="49" spans="1:5" ht="24" customHeight="1">
      <c r="A49" s="6" t="s">
        <v>0</v>
      </c>
      <c r="B49" s="8" t="s">
        <v>151</v>
      </c>
      <c r="C49" s="17" t="s">
        <v>99</v>
      </c>
      <c r="D49" s="13">
        <f>D51+D52+D53+D54+D55+D56+D57</f>
        <v>1750</v>
      </c>
      <c r="E49" s="13">
        <f>E51+E52+E53+E54+E55+E56+E57</f>
        <v>14682</v>
      </c>
    </row>
    <row r="50" spans="1:5" ht="12" customHeight="1">
      <c r="A50" s="6" t="s">
        <v>0</v>
      </c>
      <c r="B50" s="50" t="s">
        <v>118</v>
      </c>
      <c r="C50" s="55"/>
      <c r="D50" s="55"/>
      <c r="E50" s="51"/>
    </row>
    <row r="51" spans="1:5" ht="12" customHeight="1" thickBot="1">
      <c r="A51" s="6" t="s">
        <v>0</v>
      </c>
      <c r="B51" s="6" t="s">
        <v>152</v>
      </c>
      <c r="C51" s="11" t="s">
        <v>101</v>
      </c>
      <c r="D51" s="10">
        <v>1750</v>
      </c>
      <c r="E51" s="18">
        <v>2542</v>
      </c>
    </row>
    <row r="52" spans="1:5" ht="12" customHeight="1" thickBot="1">
      <c r="A52" s="6" t="s">
        <v>0</v>
      </c>
      <c r="B52" s="6" t="s">
        <v>153</v>
      </c>
      <c r="C52" s="11" t="s">
        <v>103</v>
      </c>
      <c r="D52" s="10"/>
      <c r="E52" s="18">
        <v>11686</v>
      </c>
    </row>
    <row r="53" spans="1:5" ht="12" customHeight="1" thickBot="1">
      <c r="A53" s="6" t="s">
        <v>0</v>
      </c>
      <c r="B53" s="6" t="s">
        <v>154</v>
      </c>
      <c r="C53" s="11" t="s">
        <v>105</v>
      </c>
      <c r="D53" s="10"/>
      <c r="E53" s="18"/>
    </row>
    <row r="54" spans="1:5" ht="12" customHeight="1" thickBot="1">
      <c r="A54" s="6" t="s">
        <v>0</v>
      </c>
      <c r="B54" s="6" t="s">
        <v>155</v>
      </c>
      <c r="C54" s="11" t="s">
        <v>107</v>
      </c>
      <c r="D54" s="10"/>
      <c r="E54" s="18"/>
    </row>
    <row r="55" spans="1:5" ht="12" customHeight="1" thickBot="1">
      <c r="A55" s="6" t="s">
        <v>0</v>
      </c>
      <c r="B55" s="6" t="s">
        <v>156</v>
      </c>
      <c r="C55" s="11" t="s">
        <v>109</v>
      </c>
      <c r="D55" s="10"/>
      <c r="E55" s="18"/>
    </row>
    <row r="56" spans="1:5" ht="12" customHeight="1" thickBot="1">
      <c r="A56" s="6" t="s">
        <v>0</v>
      </c>
      <c r="B56" s="6" t="s">
        <v>157</v>
      </c>
      <c r="C56" s="11" t="s">
        <v>158</v>
      </c>
      <c r="D56" s="10"/>
      <c r="E56" s="18"/>
    </row>
    <row r="57" spans="1:5" ht="12" customHeight="1" thickBot="1">
      <c r="A57" s="6" t="s">
        <v>0</v>
      </c>
      <c r="B57" s="6" t="s">
        <v>159</v>
      </c>
      <c r="C57" s="11" t="s">
        <v>160</v>
      </c>
      <c r="D57" s="10"/>
      <c r="E57" s="18">
        <v>454</v>
      </c>
    </row>
    <row r="58" spans="1:5" ht="24" customHeight="1">
      <c r="A58" s="6" t="s">
        <v>0</v>
      </c>
      <c r="B58" s="8" t="s">
        <v>161</v>
      </c>
      <c r="C58" s="17" t="s">
        <v>162</v>
      </c>
      <c r="D58" s="13">
        <f>D41-D49</f>
        <v>7550</v>
      </c>
      <c r="E58" s="13">
        <f>E41-E49</f>
        <v>-14682</v>
      </c>
    </row>
    <row r="59" spans="1:5" ht="12" customHeight="1">
      <c r="A59" s="6" t="s">
        <v>0</v>
      </c>
      <c r="B59" s="45" t="s">
        <v>163</v>
      </c>
      <c r="C59" s="47"/>
      <c r="D59" s="47"/>
      <c r="E59" s="46"/>
    </row>
    <row r="60" spans="1:5" ht="24" customHeight="1">
      <c r="A60" s="6" t="s">
        <v>0</v>
      </c>
      <c r="B60" s="8" t="s">
        <v>164</v>
      </c>
      <c r="C60" s="17" t="s">
        <v>165</v>
      </c>
      <c r="D60" s="13">
        <f>D62+D63+D64+D65+D66+D67+D68+D69+D70+D71+D72</f>
        <v>0</v>
      </c>
      <c r="E60" s="13">
        <f>E62+E63+E64+E65+E66+E67+E68+E69+E70+E71+E72</f>
        <v>0</v>
      </c>
    </row>
    <row r="61" spans="1:5" ht="12" customHeight="1">
      <c r="A61" s="6" t="s">
        <v>0</v>
      </c>
      <c r="B61" s="50" t="s">
        <v>118</v>
      </c>
      <c r="C61" s="55"/>
      <c r="D61" s="55"/>
      <c r="E61" s="51"/>
    </row>
    <row r="62" spans="1:5" ht="12" customHeight="1">
      <c r="A62" s="6" t="s">
        <v>0</v>
      </c>
      <c r="B62" s="6" t="s">
        <v>166</v>
      </c>
      <c r="C62" s="11" t="s">
        <v>167</v>
      </c>
      <c r="D62" s="10"/>
      <c r="E62" s="10"/>
    </row>
    <row r="63" spans="1:5" ht="12" customHeight="1">
      <c r="A63" s="6" t="s">
        <v>0</v>
      </c>
      <c r="B63" s="6" t="s">
        <v>168</v>
      </c>
      <c r="C63" s="11" t="s">
        <v>169</v>
      </c>
      <c r="D63" s="10"/>
      <c r="E63" s="10"/>
    </row>
    <row r="64" spans="1:5" ht="12" customHeight="1">
      <c r="A64" s="6" t="s">
        <v>0</v>
      </c>
      <c r="B64" s="6" t="s">
        <v>170</v>
      </c>
      <c r="C64" s="11" t="s">
        <v>171</v>
      </c>
      <c r="D64" s="10"/>
      <c r="E64" s="10"/>
    </row>
    <row r="65" spans="1:5" ht="24" customHeight="1">
      <c r="A65" s="6" t="s">
        <v>0</v>
      </c>
      <c r="B65" s="6" t="s">
        <v>172</v>
      </c>
      <c r="C65" s="11" t="s">
        <v>173</v>
      </c>
      <c r="D65" s="10"/>
      <c r="E65" s="10"/>
    </row>
    <row r="66" spans="1:5" ht="12" customHeight="1">
      <c r="A66" s="6" t="s">
        <v>0</v>
      </c>
      <c r="B66" s="6" t="s">
        <v>174</v>
      </c>
      <c r="C66" s="11" t="s">
        <v>175</v>
      </c>
      <c r="D66" s="10"/>
      <c r="E66" s="10"/>
    </row>
    <row r="67" spans="1:5" ht="12" customHeight="1">
      <c r="A67" s="6" t="s">
        <v>0</v>
      </c>
      <c r="B67" s="6" t="s">
        <v>176</v>
      </c>
      <c r="C67" s="11" t="s">
        <v>177</v>
      </c>
      <c r="D67" s="10"/>
      <c r="E67" s="10"/>
    </row>
    <row r="68" spans="1:5" ht="12" customHeight="1">
      <c r="A68" s="6" t="s">
        <v>0</v>
      </c>
      <c r="B68" s="6" t="s">
        <v>178</v>
      </c>
      <c r="C68" s="11" t="s">
        <v>179</v>
      </c>
      <c r="D68" s="10"/>
      <c r="E68" s="10"/>
    </row>
    <row r="69" spans="1:5" ht="13.5" customHeight="1">
      <c r="A69" s="6" t="s">
        <v>0</v>
      </c>
      <c r="B69" s="6" t="s">
        <v>180</v>
      </c>
      <c r="C69" s="11" t="s">
        <v>181</v>
      </c>
      <c r="D69" s="10"/>
      <c r="E69" s="10"/>
    </row>
    <row r="70" spans="1:5" ht="12" customHeight="1">
      <c r="A70" s="6" t="s">
        <v>0</v>
      </c>
      <c r="B70" s="6" t="s">
        <v>182</v>
      </c>
      <c r="C70" s="11" t="s">
        <v>183</v>
      </c>
      <c r="D70" s="10"/>
      <c r="E70" s="10"/>
    </row>
    <row r="71" spans="1:5" ht="12" customHeight="1">
      <c r="A71" s="6" t="s">
        <v>0</v>
      </c>
      <c r="B71" s="6" t="s">
        <v>149</v>
      </c>
      <c r="C71" s="11" t="s">
        <v>184</v>
      </c>
      <c r="D71" s="10"/>
      <c r="E71" s="10"/>
    </row>
    <row r="72" spans="1:5" ht="12" customHeight="1">
      <c r="A72" s="6" t="s">
        <v>0</v>
      </c>
      <c r="B72" s="6" t="s">
        <v>150</v>
      </c>
      <c r="C72" s="11" t="s">
        <v>185</v>
      </c>
      <c r="D72" s="10"/>
      <c r="E72" s="10"/>
    </row>
    <row r="73" spans="1:5" ht="24" customHeight="1">
      <c r="A73" s="6" t="s">
        <v>0</v>
      </c>
      <c r="B73" s="8" t="s">
        <v>186</v>
      </c>
      <c r="C73" s="17" t="s">
        <v>187</v>
      </c>
      <c r="D73" s="13">
        <f>D75+D76+D77+D78+D79+D80+D81+D82+D83+D84+D85</f>
        <v>0</v>
      </c>
      <c r="E73" s="13">
        <f>E75+E76+E77+E78+E79+E80+E81+E82+E83+E84+E85</f>
        <v>0</v>
      </c>
    </row>
    <row r="74" spans="1:5" ht="12" customHeight="1">
      <c r="A74" s="6" t="s">
        <v>0</v>
      </c>
      <c r="B74" s="50" t="s">
        <v>118</v>
      </c>
      <c r="C74" s="55"/>
      <c r="D74" s="55"/>
      <c r="E74" s="51"/>
    </row>
    <row r="75" spans="1:5" ht="12" customHeight="1" thickBot="1">
      <c r="A75" s="6" t="s">
        <v>0</v>
      </c>
      <c r="B75" s="6" t="s">
        <v>188</v>
      </c>
      <c r="C75" s="11" t="s">
        <v>189</v>
      </c>
      <c r="D75" s="10"/>
      <c r="E75" s="18"/>
    </row>
    <row r="76" spans="1:5" ht="12" customHeight="1">
      <c r="A76" s="6" t="s">
        <v>0</v>
      </c>
      <c r="B76" s="6" t="s">
        <v>190</v>
      </c>
      <c r="C76" s="11" t="s">
        <v>191</v>
      </c>
      <c r="D76" s="10"/>
      <c r="E76" s="10"/>
    </row>
    <row r="77" spans="1:5" ht="12" customHeight="1">
      <c r="A77" s="6" t="s">
        <v>0</v>
      </c>
      <c r="B77" s="6" t="s">
        <v>192</v>
      </c>
      <c r="C77" s="11" t="s">
        <v>193</v>
      </c>
      <c r="D77" s="10"/>
      <c r="E77" s="10"/>
    </row>
    <row r="78" spans="1:5" ht="24" customHeight="1">
      <c r="A78" s="6" t="s">
        <v>0</v>
      </c>
      <c r="B78" s="6" t="s">
        <v>194</v>
      </c>
      <c r="C78" s="11" t="s">
        <v>195</v>
      </c>
      <c r="D78" s="10"/>
      <c r="E78" s="10"/>
    </row>
    <row r="79" spans="1:5" ht="12" customHeight="1">
      <c r="A79" s="6" t="s">
        <v>0</v>
      </c>
      <c r="B79" s="6" t="s">
        <v>196</v>
      </c>
      <c r="C79" s="11" t="s">
        <v>197</v>
      </c>
      <c r="D79" s="10"/>
      <c r="E79" s="10"/>
    </row>
    <row r="80" spans="1:5" ht="12" customHeight="1">
      <c r="A80" s="6" t="s">
        <v>0</v>
      </c>
      <c r="B80" s="6" t="s">
        <v>198</v>
      </c>
      <c r="C80" s="11" t="s">
        <v>199</v>
      </c>
      <c r="D80" s="10"/>
      <c r="E80" s="10"/>
    </row>
    <row r="81" spans="1:5" ht="12" customHeight="1">
      <c r="A81" s="6" t="s">
        <v>0</v>
      </c>
      <c r="B81" s="6" t="s">
        <v>200</v>
      </c>
      <c r="C81" s="11" t="s">
        <v>201</v>
      </c>
      <c r="D81" s="10"/>
      <c r="E81" s="10"/>
    </row>
    <row r="82" spans="1:5" ht="12" customHeight="1">
      <c r="A82" s="6" t="s">
        <v>0</v>
      </c>
      <c r="B82" s="6" t="s">
        <v>202</v>
      </c>
      <c r="C82" s="11" t="s">
        <v>203</v>
      </c>
      <c r="D82" s="10"/>
      <c r="E82" s="10"/>
    </row>
    <row r="83" spans="1:5" ht="13.5" customHeight="1">
      <c r="A83" s="6" t="s">
        <v>0</v>
      </c>
      <c r="B83" s="6" t="s">
        <v>180</v>
      </c>
      <c r="C83" s="11" t="s">
        <v>204</v>
      </c>
      <c r="D83" s="10"/>
      <c r="E83" s="10"/>
    </row>
    <row r="84" spans="1:5" ht="12" customHeight="1">
      <c r="A84" s="6" t="s">
        <v>0</v>
      </c>
      <c r="B84" s="6" t="s">
        <v>205</v>
      </c>
      <c r="C84" s="11" t="s">
        <v>206</v>
      </c>
      <c r="D84" s="10"/>
      <c r="E84" s="10"/>
    </row>
    <row r="85" spans="1:5" ht="12" customHeight="1" thickBot="1">
      <c r="A85" s="6" t="s">
        <v>0</v>
      </c>
      <c r="B85" s="6" t="s">
        <v>159</v>
      </c>
      <c r="C85" s="11" t="s">
        <v>207</v>
      </c>
      <c r="D85" s="10"/>
      <c r="E85" s="18"/>
    </row>
    <row r="86" spans="1:5" ht="24" customHeight="1">
      <c r="A86" s="6" t="s">
        <v>0</v>
      </c>
      <c r="B86" s="8" t="s">
        <v>208</v>
      </c>
      <c r="C86" s="17" t="s">
        <v>209</v>
      </c>
      <c r="D86" s="13">
        <f>D60-D73</f>
        <v>0</v>
      </c>
      <c r="E86" s="13">
        <f>E60-E73</f>
        <v>0</v>
      </c>
    </row>
    <row r="87" spans="1:5" ht="12" customHeight="1">
      <c r="A87" s="6" t="s">
        <v>0</v>
      </c>
      <c r="B87" s="45" t="s">
        <v>210</v>
      </c>
      <c r="C87" s="47"/>
      <c r="D87" s="47"/>
      <c r="E87" s="46"/>
    </row>
    <row r="88" spans="1:5" ht="24" customHeight="1">
      <c r="A88" s="6" t="s">
        <v>0</v>
      </c>
      <c r="B88" s="8" t="s">
        <v>211</v>
      </c>
      <c r="C88" s="17" t="s">
        <v>212</v>
      </c>
      <c r="D88" s="13">
        <f>D90+D91+D92+D93</f>
        <v>1806</v>
      </c>
      <c r="E88" s="13">
        <f>E90+E91+E92+E93</f>
        <v>20867</v>
      </c>
    </row>
    <row r="89" spans="1:5" ht="12" customHeight="1">
      <c r="A89" s="6" t="s">
        <v>0</v>
      </c>
      <c r="B89" s="50" t="s">
        <v>118</v>
      </c>
      <c r="C89" s="55"/>
      <c r="D89" s="55"/>
      <c r="E89" s="51"/>
    </row>
    <row r="90" spans="1:5" ht="12" customHeight="1">
      <c r="A90" s="6" t="s">
        <v>0</v>
      </c>
      <c r="B90" s="6" t="s">
        <v>213</v>
      </c>
      <c r="C90" s="11" t="s">
        <v>214</v>
      </c>
      <c r="D90" s="10"/>
      <c r="E90" s="10"/>
    </row>
    <row r="91" spans="1:5" ht="12" customHeight="1">
      <c r="A91" s="6" t="s">
        <v>0</v>
      </c>
      <c r="B91" s="6" t="s">
        <v>215</v>
      </c>
      <c r="C91" s="11" t="s">
        <v>216</v>
      </c>
      <c r="D91" s="10"/>
      <c r="E91" s="10">
        <v>245</v>
      </c>
    </row>
    <row r="92" spans="1:5" ht="12" customHeight="1">
      <c r="A92" s="6" t="s">
        <v>0</v>
      </c>
      <c r="B92" s="6" t="s">
        <v>149</v>
      </c>
      <c r="C92" s="11" t="s">
        <v>217</v>
      </c>
      <c r="D92" s="10"/>
      <c r="E92" s="10"/>
    </row>
    <row r="93" spans="1:5" ht="12" customHeight="1">
      <c r="A93" s="6" t="s">
        <v>0</v>
      </c>
      <c r="B93" s="6" t="s">
        <v>150</v>
      </c>
      <c r="C93" s="11" t="s">
        <v>218</v>
      </c>
      <c r="D93" s="10">
        <v>1806</v>
      </c>
      <c r="E93" s="10">
        <v>20622</v>
      </c>
    </row>
    <row r="94" spans="1:5" ht="24" customHeight="1">
      <c r="A94" s="6" t="s">
        <v>0</v>
      </c>
      <c r="B94" s="8" t="s">
        <v>219</v>
      </c>
      <c r="C94" s="7">
        <v>100</v>
      </c>
      <c r="D94" s="13">
        <f>D96+D97+D98+D99+D100</f>
        <v>9000</v>
      </c>
      <c r="E94" s="13">
        <f>E96+E97+E98+E99+E100</f>
        <v>0</v>
      </c>
    </row>
    <row r="95" spans="1:5" ht="12" customHeight="1">
      <c r="A95" s="6" t="s">
        <v>0</v>
      </c>
      <c r="B95" s="50" t="s">
        <v>118</v>
      </c>
      <c r="C95" s="55"/>
      <c r="D95" s="55"/>
      <c r="E95" s="51"/>
    </row>
    <row r="96" spans="1:5" ht="12" customHeight="1">
      <c r="A96" s="6" t="s">
        <v>0</v>
      </c>
      <c r="B96" s="6" t="s">
        <v>220</v>
      </c>
      <c r="C96" s="9">
        <v>101</v>
      </c>
      <c r="D96" s="10"/>
      <c r="E96" s="10"/>
    </row>
    <row r="97" spans="1:6" ht="12" customHeight="1">
      <c r="A97" s="6" t="s">
        <v>0</v>
      </c>
      <c r="B97" s="6" t="s">
        <v>155</v>
      </c>
      <c r="C97" s="9">
        <v>102</v>
      </c>
      <c r="D97" s="10"/>
      <c r="E97" s="10"/>
    </row>
    <row r="98" spans="1:6" ht="12" customHeight="1">
      <c r="A98" s="6" t="s">
        <v>0</v>
      </c>
      <c r="B98" s="6" t="s">
        <v>221</v>
      </c>
      <c r="C98" s="9">
        <v>103</v>
      </c>
      <c r="D98" s="10"/>
      <c r="E98" s="10"/>
    </row>
    <row r="99" spans="1:6" ht="12" customHeight="1">
      <c r="A99" s="6" t="s">
        <v>0</v>
      </c>
      <c r="B99" s="6" t="s">
        <v>222</v>
      </c>
      <c r="C99" s="9">
        <v>104</v>
      </c>
      <c r="D99" s="10"/>
      <c r="E99" s="10"/>
    </row>
    <row r="100" spans="1:6" ht="12" customHeight="1">
      <c r="A100" s="6" t="s">
        <v>0</v>
      </c>
      <c r="B100" s="6" t="s">
        <v>223</v>
      </c>
      <c r="C100" s="9">
        <v>105</v>
      </c>
      <c r="D100" s="10">
        <v>9000</v>
      </c>
      <c r="E100" s="10"/>
    </row>
    <row r="101" spans="1:6" ht="24" customHeight="1">
      <c r="A101" s="6" t="s">
        <v>0</v>
      </c>
      <c r="B101" s="8" t="s">
        <v>224</v>
      </c>
      <c r="C101" s="7">
        <v>110</v>
      </c>
      <c r="D101" s="13">
        <f>D88-D94</f>
        <v>-7194</v>
      </c>
      <c r="E101" s="13">
        <f>E88-E94</f>
        <v>20867</v>
      </c>
    </row>
    <row r="102" spans="1:6" ht="12" customHeight="1" thickBot="1">
      <c r="A102" s="6" t="s">
        <v>0</v>
      </c>
      <c r="B102" s="8" t="s">
        <v>225</v>
      </c>
      <c r="C102" s="7">
        <v>120</v>
      </c>
      <c r="D102" s="13"/>
      <c r="E102" s="18"/>
    </row>
    <row r="103" spans="1:6" ht="24" customHeight="1">
      <c r="A103" s="6" t="s">
        <v>0</v>
      </c>
      <c r="B103" s="8" t="s">
        <v>226</v>
      </c>
      <c r="C103" s="7">
        <v>130</v>
      </c>
      <c r="D103" s="26">
        <f>D58+D86+D101</f>
        <v>356</v>
      </c>
      <c r="E103" s="26">
        <f>E58+E86+E101</f>
        <v>6185</v>
      </c>
    </row>
    <row r="104" spans="1:6" ht="24" customHeight="1" thickBot="1">
      <c r="A104" s="6" t="s">
        <v>0</v>
      </c>
      <c r="B104" s="8" t="s">
        <v>227</v>
      </c>
      <c r="C104" s="7">
        <v>140</v>
      </c>
      <c r="D104" s="26">
        <v>1</v>
      </c>
      <c r="E104" s="25">
        <v>5</v>
      </c>
    </row>
    <row r="105" spans="1:6" ht="24" customHeight="1" thickBot="1">
      <c r="A105" s="6" t="s">
        <v>0</v>
      </c>
      <c r="B105" s="8" t="s">
        <v>228</v>
      </c>
      <c r="C105" s="7">
        <v>150</v>
      </c>
      <c r="D105" s="25">
        <f>D103+D104</f>
        <v>357</v>
      </c>
      <c r="E105" s="25">
        <f>E103+E104</f>
        <v>6190</v>
      </c>
    </row>
    <row r="106" spans="1:6" ht="12" customHeight="1">
      <c r="B106" s="2" t="s">
        <v>0</v>
      </c>
      <c r="C106" s="2" t="s">
        <v>0</v>
      </c>
      <c r="D106" s="2" t="s">
        <v>0</v>
      </c>
      <c r="E106" s="2" t="s">
        <v>0</v>
      </c>
      <c r="F106" s="2" t="s">
        <v>0</v>
      </c>
    </row>
    <row r="107" spans="1:6" ht="12" customHeight="1"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</row>
    <row r="108" spans="1:6" ht="12" customHeight="1">
      <c r="B108" s="40" t="s">
        <v>80</v>
      </c>
      <c r="C108" s="40"/>
      <c r="D108" s="15" t="s">
        <v>0</v>
      </c>
      <c r="E108" s="14" t="s">
        <v>0</v>
      </c>
      <c r="F108" s="15" t="s">
        <v>0</v>
      </c>
    </row>
    <row r="109" spans="1:6" ht="12" customHeight="1">
      <c r="B109" s="41" t="s">
        <v>81</v>
      </c>
      <c r="C109" s="41"/>
      <c r="D109" s="15" t="s">
        <v>0</v>
      </c>
      <c r="E109" s="4" t="s">
        <v>82</v>
      </c>
      <c r="F109" s="15" t="s">
        <v>0</v>
      </c>
    </row>
    <row r="110" spans="1:6" ht="12" customHeight="1">
      <c r="B110" s="40" t="s">
        <v>83</v>
      </c>
      <c r="C110" s="40"/>
      <c r="D110" s="15" t="s">
        <v>0</v>
      </c>
      <c r="E110" s="14" t="s">
        <v>0</v>
      </c>
      <c r="F110" s="15" t="s">
        <v>0</v>
      </c>
    </row>
    <row r="111" spans="1:6" ht="12" customHeight="1">
      <c r="B111" s="41" t="s">
        <v>81</v>
      </c>
      <c r="C111" s="41"/>
      <c r="D111" s="15" t="s">
        <v>0</v>
      </c>
      <c r="E111" s="4" t="s">
        <v>82</v>
      </c>
      <c r="F111" s="15" t="s">
        <v>0</v>
      </c>
    </row>
    <row r="112" spans="1:6" ht="12" customHeight="1">
      <c r="B112" s="35" t="s">
        <v>84</v>
      </c>
      <c r="C112" s="35"/>
      <c r="D112" s="35"/>
      <c r="E112" s="35"/>
      <c r="F112" s="35"/>
    </row>
    <row r="113" ht="14.45" hidden="1" customHeight="1"/>
    <row r="114" ht="14.45" hidden="1" customHeight="1"/>
    <row r="115" ht="14.45" hidden="1" customHeight="1"/>
    <row r="116" ht="14.45" hidden="1" customHeight="1"/>
    <row r="117" ht="14.45" hidden="1" customHeight="1"/>
    <row r="118" ht="14.45" hidden="1" customHeight="1"/>
    <row r="119" ht="14.45" hidden="1" customHeight="1"/>
  </sheetData>
  <mergeCells count="28">
    <mergeCell ref="B9:E9"/>
    <mergeCell ref="C1:E1"/>
    <mergeCell ref="C2:E2"/>
    <mergeCell ref="C3:E3"/>
    <mergeCell ref="C4:E4"/>
    <mergeCell ref="B8:E8"/>
    <mergeCell ref="B59:E59"/>
    <mergeCell ref="B11:E11"/>
    <mergeCell ref="B12:E12"/>
    <mergeCell ref="B13:E13"/>
    <mergeCell ref="B14:E14"/>
    <mergeCell ref="B15:E15"/>
    <mergeCell ref="B16:E16"/>
    <mergeCell ref="B17:F17"/>
    <mergeCell ref="B18:E18"/>
    <mergeCell ref="B40:E40"/>
    <mergeCell ref="B42:E42"/>
    <mergeCell ref="B50:E50"/>
    <mergeCell ref="B109:C109"/>
    <mergeCell ref="B110:C110"/>
    <mergeCell ref="B111:C111"/>
    <mergeCell ref="B112:F112"/>
    <mergeCell ref="B61:E61"/>
    <mergeCell ref="B74:E74"/>
    <mergeCell ref="B87:E87"/>
    <mergeCell ref="B89:E89"/>
    <mergeCell ref="B95:E95"/>
    <mergeCell ref="B108:C108"/>
  </mergeCells>
  <pageMargins left="0.70866141732283505" right="0.70866141732283505" top="0.74803149606299202" bottom="0.74803149606299202" header="0.31496062992126" footer="0.31496062992126"/>
  <pageSetup paperSize="9" scale="86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topLeftCell="B10" workbookViewId="0">
      <selection activeCell="G38" sqref="G38"/>
    </sheetView>
  </sheetViews>
  <sheetFormatPr defaultColWidth="8.296875" defaultRowHeight="14.45" customHeight="1"/>
  <cols>
    <col min="1" max="1" width="2" style="1" hidden="1" customWidth="1"/>
    <col min="2" max="2" width="29.59765625" style="1" customWidth="1"/>
    <col min="3" max="3" width="5.796875" style="1" customWidth="1"/>
    <col min="4" max="4" width="8.3984375" style="1" customWidth="1"/>
    <col min="5" max="5" width="7.19921875" style="1" customWidth="1"/>
    <col min="6" max="6" width="8" style="1" customWidth="1"/>
    <col min="7" max="7" width="8.19921875" style="1" customWidth="1"/>
    <col min="8" max="8" width="9.8984375" style="1" customWidth="1"/>
    <col min="9" max="9" width="7.796875" style="1" customWidth="1"/>
    <col min="10" max="10" width="9.5" style="1" customWidth="1"/>
    <col min="11" max="11" width="2.296875" style="1" hidden="1" customWidth="1"/>
    <col min="12" max="16384" width="8.296875" style="1"/>
  </cols>
  <sheetData>
    <row r="1" spans="1:11" ht="12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52"/>
      <c r="I1" s="52"/>
      <c r="J1" s="52"/>
      <c r="K1" s="2"/>
    </row>
    <row r="2" spans="1:11" ht="12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52"/>
      <c r="I2" s="52"/>
      <c r="J2" s="52"/>
      <c r="K2" s="2"/>
    </row>
    <row r="3" spans="1:11" ht="12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52"/>
      <c r="I3" s="52"/>
      <c r="J3" s="52"/>
      <c r="K3" s="2"/>
    </row>
    <row r="4" spans="1:11" ht="12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52"/>
      <c r="I4" s="52"/>
      <c r="J4" s="52"/>
      <c r="K4" s="2"/>
    </row>
    <row r="5" spans="1:11" ht="12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/>
      <c r="I5" s="2"/>
      <c r="J5" s="3"/>
      <c r="K5" s="2"/>
    </row>
    <row r="6" spans="1:11" ht="12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/>
      <c r="I6" s="2"/>
      <c r="J6" s="3"/>
      <c r="K6" s="2"/>
    </row>
    <row r="7" spans="1:11" ht="14.25" customHeight="1">
      <c r="A7" s="2" t="s">
        <v>0</v>
      </c>
      <c r="B7" s="53" t="s">
        <v>229</v>
      </c>
      <c r="C7" s="53"/>
      <c r="D7" s="53"/>
      <c r="E7" s="53"/>
      <c r="F7" s="53"/>
      <c r="G7" s="53"/>
      <c r="H7" s="53"/>
      <c r="I7" s="53"/>
      <c r="J7" s="53"/>
      <c r="K7" s="2"/>
    </row>
    <row r="8" spans="1:11" ht="12" customHeight="1">
      <c r="A8" s="2" t="s">
        <v>0</v>
      </c>
      <c r="B8" s="54" t="s">
        <v>285</v>
      </c>
      <c r="C8" s="54"/>
      <c r="D8" s="54"/>
      <c r="E8" s="54"/>
      <c r="F8" s="54"/>
      <c r="G8" s="54"/>
      <c r="H8" s="54"/>
      <c r="I8" s="54"/>
      <c r="J8" s="54"/>
      <c r="K8" s="2"/>
    </row>
    <row r="9" spans="1:11" ht="12" customHeight="1">
      <c r="A9" s="2" t="s">
        <v>0</v>
      </c>
      <c r="B9" s="43" t="s">
        <v>230</v>
      </c>
      <c r="C9" s="43"/>
      <c r="D9" s="43"/>
      <c r="E9" s="43"/>
      <c r="F9" s="43"/>
      <c r="G9" s="43"/>
      <c r="H9" s="43"/>
      <c r="I9" s="43"/>
      <c r="J9" s="43"/>
      <c r="K9" s="2"/>
    </row>
    <row r="10" spans="1:11" ht="12" customHeight="1">
      <c r="A10" s="2" t="s">
        <v>0</v>
      </c>
      <c r="B10" s="43" t="s">
        <v>4</v>
      </c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2" customHeight="1">
      <c r="A11" s="2" t="s">
        <v>0</v>
      </c>
      <c r="B11" s="43" t="s">
        <v>87</v>
      </c>
      <c r="C11" s="43"/>
      <c r="D11" s="43"/>
      <c r="E11" s="43"/>
      <c r="F11" s="43"/>
      <c r="G11" s="43"/>
      <c r="H11" s="43"/>
      <c r="I11" s="43"/>
      <c r="J11" s="43"/>
      <c r="K11" s="2"/>
    </row>
    <row r="12" spans="1:11" ht="12" customHeight="1">
      <c r="A12" s="2" t="s">
        <v>0</v>
      </c>
      <c r="B12" s="43" t="s">
        <v>88</v>
      </c>
      <c r="C12" s="43"/>
      <c r="D12" s="43"/>
      <c r="E12" s="43"/>
      <c r="F12" s="43"/>
      <c r="G12" s="43"/>
      <c r="H12" s="43"/>
      <c r="I12" s="43"/>
      <c r="J12" s="43"/>
      <c r="K12" s="2"/>
    </row>
    <row r="13" spans="1:11" ht="12" customHeight="1">
      <c r="A13" s="2" t="s">
        <v>0</v>
      </c>
      <c r="B13" s="43" t="s">
        <v>140</v>
      </c>
      <c r="C13" s="43"/>
      <c r="D13" s="43"/>
      <c r="E13" s="43"/>
      <c r="F13" s="43"/>
      <c r="G13" s="43"/>
      <c r="H13" s="43"/>
      <c r="I13" s="43"/>
      <c r="J13" s="43"/>
      <c r="K13" s="2"/>
    </row>
    <row r="14" spans="1:11" ht="12" customHeight="1">
      <c r="A14" s="2" t="s">
        <v>0</v>
      </c>
      <c r="B14" s="43" t="s">
        <v>231</v>
      </c>
      <c r="C14" s="43"/>
      <c r="D14" s="43"/>
      <c r="E14" s="43"/>
      <c r="F14" s="43"/>
      <c r="G14" s="43"/>
      <c r="H14" s="43"/>
      <c r="I14" s="43"/>
      <c r="J14" s="43"/>
      <c r="K14" s="2"/>
    </row>
    <row r="15" spans="1:11" ht="12" customHeight="1">
      <c r="A15" s="2" t="s">
        <v>0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3" t="s">
        <v>1</v>
      </c>
      <c r="K15" s="2"/>
    </row>
    <row r="16" spans="1:11" ht="12" customHeight="1">
      <c r="A16" s="2" t="s">
        <v>0</v>
      </c>
      <c r="B16" s="35" t="s">
        <v>232</v>
      </c>
      <c r="C16" s="35"/>
      <c r="D16" s="35"/>
      <c r="E16" s="35"/>
      <c r="F16" s="35"/>
      <c r="G16" s="35"/>
      <c r="H16" s="35"/>
      <c r="I16" s="35"/>
      <c r="J16" s="35"/>
      <c r="K16" s="2"/>
    </row>
    <row r="17" spans="1:11" ht="12" customHeight="1">
      <c r="A17" s="2" t="s">
        <v>0</v>
      </c>
      <c r="B17" s="44" t="s">
        <v>288</v>
      </c>
      <c r="C17" s="44"/>
      <c r="D17" s="44"/>
      <c r="E17" s="44"/>
      <c r="F17" s="44"/>
      <c r="G17" s="44"/>
      <c r="H17" s="44"/>
      <c r="I17" s="44"/>
      <c r="J17" s="44"/>
      <c r="K17" s="2"/>
    </row>
    <row r="18" spans="1:11" ht="12" customHeight="1">
      <c r="A18" s="2" t="s">
        <v>0</v>
      </c>
      <c r="B18" s="2" t="s">
        <v>10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3" t="s">
        <v>0</v>
      </c>
      <c r="K18" s="2"/>
    </row>
    <row r="19" spans="1:11" ht="14.45" hidden="1" customHeight="1"/>
    <row r="20" spans="1:11" ht="14.45" hidden="1" customHeight="1"/>
    <row r="21" spans="1:11" ht="14.45" hidden="1" customHeight="1"/>
    <row r="22" spans="1:11" ht="14.45" hidden="1" customHeight="1"/>
    <row r="23" spans="1:11" ht="14.45" hidden="1" customHeight="1"/>
    <row r="24" spans="1:11" ht="14.45" hidden="1" customHeight="1"/>
    <row r="25" spans="1:11" ht="14.45" hidden="1" customHeight="1"/>
    <row r="26" spans="1:11" ht="14.45" hidden="1" customHeight="1"/>
    <row r="27" spans="1:11" ht="14.45" hidden="1" customHeight="1"/>
    <row r="28" spans="1:11" ht="14.45" hidden="1" customHeight="1"/>
    <row r="29" spans="1:11" ht="14.45" hidden="1" customHeight="1"/>
    <row r="30" spans="1:11" ht="14.45" hidden="1" customHeight="1"/>
    <row r="31" spans="1:11" ht="14.45" hidden="1" customHeight="1"/>
    <row r="32" spans="1:11" ht="14.45" hidden="1" customHeight="1"/>
    <row r="33" spans="1:10" ht="14.45" hidden="1" customHeight="1"/>
    <row r="34" spans="1:10" ht="14.45" hidden="1" customHeight="1"/>
    <row r="35" spans="1:10" ht="14.45" hidden="1" customHeight="1"/>
    <row r="36" spans="1:10" ht="14.45" hidden="1" customHeight="1"/>
    <row r="37" spans="1:10" ht="15" customHeight="1">
      <c r="A37" s="6" t="s">
        <v>0</v>
      </c>
      <c r="B37" s="56" t="s">
        <v>233</v>
      </c>
      <c r="C37" s="56" t="s">
        <v>12</v>
      </c>
      <c r="D37" s="45" t="s">
        <v>234</v>
      </c>
      <c r="E37" s="47"/>
      <c r="F37" s="47"/>
      <c r="G37" s="47"/>
      <c r="H37" s="46"/>
      <c r="I37" s="56" t="s">
        <v>77</v>
      </c>
      <c r="J37" s="56" t="s">
        <v>235</v>
      </c>
    </row>
    <row r="38" spans="1:10" ht="52.5" customHeight="1">
      <c r="A38" s="6" t="s">
        <v>0</v>
      </c>
      <c r="B38" s="57"/>
      <c r="C38" s="57"/>
      <c r="D38" s="7" t="s">
        <v>71</v>
      </c>
      <c r="E38" s="7" t="s">
        <v>72</v>
      </c>
      <c r="F38" s="7" t="s">
        <v>73</v>
      </c>
      <c r="G38" s="7" t="s">
        <v>74</v>
      </c>
      <c r="H38" s="7" t="s">
        <v>236</v>
      </c>
      <c r="I38" s="57"/>
      <c r="J38" s="57"/>
    </row>
    <row r="39" spans="1:10" ht="14.45" hidden="1" customHeight="1"/>
    <row r="40" spans="1:10" ht="14.45" hidden="1" customHeight="1"/>
    <row r="41" spans="1:10" ht="12.75" customHeight="1">
      <c r="A41" s="6" t="s">
        <v>0</v>
      </c>
      <c r="B41" s="6" t="s">
        <v>237</v>
      </c>
      <c r="C41" s="11" t="s">
        <v>18</v>
      </c>
      <c r="D41" s="19">
        <v>92600</v>
      </c>
      <c r="E41" s="10"/>
      <c r="F41" s="10"/>
      <c r="G41" s="10"/>
      <c r="H41" s="10">
        <v>-78992</v>
      </c>
      <c r="I41" s="10"/>
      <c r="J41" s="10">
        <f>D41+H41</f>
        <v>13608</v>
      </c>
    </row>
    <row r="42" spans="1:10" ht="15" customHeight="1">
      <c r="A42" s="6" t="s">
        <v>0</v>
      </c>
      <c r="B42" s="6" t="s">
        <v>238</v>
      </c>
      <c r="C42" s="11" t="s">
        <v>20</v>
      </c>
      <c r="D42" s="10"/>
      <c r="E42" s="10"/>
      <c r="F42" s="10"/>
      <c r="G42" s="10"/>
      <c r="H42" s="10"/>
      <c r="I42" s="10"/>
      <c r="J42" s="10"/>
    </row>
    <row r="43" spans="1:10" ht="14.25" customHeight="1">
      <c r="A43" s="6" t="s">
        <v>0</v>
      </c>
      <c r="B43" s="8" t="s">
        <v>239</v>
      </c>
      <c r="C43" s="7">
        <v>100</v>
      </c>
      <c r="D43" s="20">
        <f t="shared" ref="D43:J43" si="0">D41+D42</f>
        <v>92600</v>
      </c>
      <c r="E43" s="20">
        <f t="shared" si="0"/>
        <v>0</v>
      </c>
      <c r="F43" s="20">
        <f t="shared" si="0"/>
        <v>0</v>
      </c>
      <c r="G43" s="20">
        <f t="shared" si="0"/>
        <v>0</v>
      </c>
      <c r="H43" s="20">
        <f t="shared" si="0"/>
        <v>-78992</v>
      </c>
      <c r="I43" s="20">
        <f t="shared" si="0"/>
        <v>0</v>
      </c>
      <c r="J43" s="20">
        <f t="shared" si="0"/>
        <v>13608</v>
      </c>
    </row>
    <row r="44" spans="1:10" ht="24" customHeight="1">
      <c r="A44" s="6" t="s">
        <v>0</v>
      </c>
      <c r="B44" s="8" t="s">
        <v>240</v>
      </c>
      <c r="C44" s="7">
        <v>200</v>
      </c>
      <c r="D44" s="13"/>
      <c r="E44" s="13"/>
      <c r="F44" s="13"/>
      <c r="G44" s="13"/>
      <c r="H44" s="13">
        <f>H45+H46</f>
        <v>-16057</v>
      </c>
      <c r="I44" s="13"/>
      <c r="J44" s="13">
        <f>D44+E44+F44+G44+H44</f>
        <v>-16057</v>
      </c>
    </row>
    <row r="45" spans="1:10" ht="12" customHeight="1">
      <c r="A45" s="6" t="s">
        <v>0</v>
      </c>
      <c r="B45" s="6" t="s">
        <v>241</v>
      </c>
      <c r="C45" s="9">
        <v>210</v>
      </c>
      <c r="D45" s="10"/>
      <c r="E45" s="10"/>
      <c r="F45" s="10"/>
      <c r="G45" s="10"/>
      <c r="H45" s="10">
        <v>-16057</v>
      </c>
      <c r="I45" s="10"/>
      <c r="J45" s="13">
        <f>D45+E45+F45+G45+H45</f>
        <v>-16057</v>
      </c>
    </row>
    <row r="46" spans="1:10" ht="24" customHeight="1">
      <c r="A46" s="6" t="s">
        <v>0</v>
      </c>
      <c r="B46" s="6" t="s">
        <v>242</v>
      </c>
      <c r="C46" s="9">
        <v>220</v>
      </c>
      <c r="D46" s="10"/>
      <c r="E46" s="10"/>
      <c r="F46" s="10"/>
      <c r="G46" s="10"/>
      <c r="H46" s="10"/>
      <c r="I46" s="10"/>
      <c r="J46" s="13">
        <f>D46+E46+F46+G46+H46</f>
        <v>0</v>
      </c>
    </row>
    <row r="47" spans="1:10" ht="12" customHeight="1">
      <c r="A47" s="6" t="s">
        <v>0</v>
      </c>
      <c r="B47" s="50" t="s">
        <v>118</v>
      </c>
      <c r="C47" s="55"/>
      <c r="D47" s="55"/>
      <c r="E47" s="55"/>
      <c r="F47" s="55"/>
      <c r="G47" s="55"/>
      <c r="H47" s="55"/>
      <c r="I47" s="55"/>
      <c r="J47" s="51"/>
    </row>
    <row r="48" spans="1:10" ht="24" customHeight="1">
      <c r="A48" s="6" t="s">
        <v>0</v>
      </c>
      <c r="B48" s="6" t="s">
        <v>243</v>
      </c>
      <c r="C48" s="9">
        <v>221</v>
      </c>
      <c r="D48" s="10"/>
      <c r="E48" s="10"/>
      <c r="F48" s="10"/>
      <c r="G48" s="10"/>
      <c r="H48" s="10"/>
      <c r="I48" s="10"/>
      <c r="J48" s="10"/>
    </row>
    <row r="49" spans="1:10" ht="24" customHeight="1">
      <c r="A49" s="6" t="s">
        <v>0</v>
      </c>
      <c r="B49" s="6" t="s">
        <v>244</v>
      </c>
      <c r="C49" s="9">
        <v>222</v>
      </c>
      <c r="D49" s="10"/>
      <c r="E49" s="10"/>
      <c r="F49" s="10"/>
      <c r="G49" s="10"/>
      <c r="H49" s="10"/>
      <c r="I49" s="10"/>
      <c r="J49" s="10"/>
    </row>
    <row r="50" spans="1:10" ht="27.75" customHeight="1">
      <c r="A50" s="6" t="s">
        <v>0</v>
      </c>
      <c r="B50" s="6" t="s">
        <v>245</v>
      </c>
      <c r="C50" s="9">
        <v>223</v>
      </c>
      <c r="D50" s="10"/>
      <c r="E50" s="10"/>
      <c r="F50" s="10"/>
      <c r="G50" s="10"/>
      <c r="H50" s="10"/>
      <c r="I50" s="10"/>
      <c r="J50" s="10"/>
    </row>
    <row r="51" spans="1:10" ht="39.75" customHeight="1">
      <c r="A51" s="6" t="s">
        <v>0</v>
      </c>
      <c r="B51" s="6" t="s">
        <v>121</v>
      </c>
      <c r="C51" s="9">
        <v>224</v>
      </c>
      <c r="D51" s="10"/>
      <c r="E51" s="10"/>
      <c r="F51" s="10"/>
      <c r="G51" s="10"/>
      <c r="H51" s="10"/>
      <c r="I51" s="10"/>
      <c r="J51" s="10"/>
    </row>
    <row r="52" spans="1:10" ht="24" customHeight="1">
      <c r="A52" s="6" t="s">
        <v>0</v>
      </c>
      <c r="B52" s="6" t="s">
        <v>122</v>
      </c>
      <c r="C52" s="9">
        <v>225</v>
      </c>
      <c r="D52" s="10"/>
      <c r="E52" s="10"/>
      <c r="F52" s="10"/>
      <c r="G52" s="10"/>
      <c r="H52" s="10"/>
      <c r="I52" s="10"/>
      <c r="J52" s="10"/>
    </row>
    <row r="53" spans="1:10" ht="36" customHeight="1">
      <c r="A53" s="6" t="s">
        <v>0</v>
      </c>
      <c r="B53" s="6" t="s">
        <v>123</v>
      </c>
      <c r="C53" s="9">
        <v>226</v>
      </c>
      <c r="D53" s="10"/>
      <c r="E53" s="10"/>
      <c r="F53" s="10"/>
      <c r="G53" s="10"/>
      <c r="H53" s="10"/>
      <c r="I53" s="10"/>
      <c r="J53" s="10"/>
    </row>
    <row r="54" spans="1:10" ht="24" customHeight="1">
      <c r="A54" s="6" t="s">
        <v>0</v>
      </c>
      <c r="B54" s="6" t="s">
        <v>246</v>
      </c>
      <c r="C54" s="9">
        <v>227</v>
      </c>
      <c r="D54" s="10"/>
      <c r="E54" s="10"/>
      <c r="F54" s="10"/>
      <c r="G54" s="10"/>
      <c r="H54" s="10"/>
      <c r="I54" s="10"/>
      <c r="J54" s="10"/>
    </row>
    <row r="55" spans="1:10" ht="24" customHeight="1">
      <c r="A55" s="6" t="s">
        <v>0</v>
      </c>
      <c r="B55" s="6" t="s">
        <v>125</v>
      </c>
      <c r="C55" s="9">
        <v>228</v>
      </c>
      <c r="D55" s="10"/>
      <c r="E55" s="10"/>
      <c r="F55" s="10"/>
      <c r="G55" s="10"/>
      <c r="H55" s="10"/>
      <c r="I55" s="10"/>
      <c r="J55" s="10"/>
    </row>
    <row r="56" spans="1:10" ht="24" customHeight="1">
      <c r="A56" s="6" t="s">
        <v>0</v>
      </c>
      <c r="B56" s="6" t="s">
        <v>126</v>
      </c>
      <c r="C56" s="9">
        <v>229</v>
      </c>
      <c r="D56" s="10"/>
      <c r="E56" s="10"/>
      <c r="F56" s="10"/>
      <c r="G56" s="10"/>
      <c r="H56" s="10"/>
      <c r="I56" s="10"/>
      <c r="J56" s="10"/>
    </row>
    <row r="57" spans="1:10" ht="24" customHeight="1">
      <c r="A57" s="6" t="s">
        <v>0</v>
      </c>
      <c r="B57" s="8" t="s">
        <v>247</v>
      </c>
      <c r="C57" s="7">
        <v>300</v>
      </c>
      <c r="D57" s="13"/>
      <c r="E57" s="13"/>
      <c r="F57" s="13"/>
      <c r="G57" s="13"/>
      <c r="H57" s="13"/>
      <c r="I57" s="13"/>
      <c r="J57" s="13"/>
    </row>
    <row r="58" spans="1:10" ht="12" customHeight="1">
      <c r="A58" s="6" t="s">
        <v>0</v>
      </c>
      <c r="B58" s="50" t="s">
        <v>118</v>
      </c>
      <c r="C58" s="55"/>
      <c r="D58" s="55"/>
      <c r="E58" s="55"/>
      <c r="F58" s="55"/>
      <c r="G58" s="55"/>
      <c r="H58" s="55"/>
      <c r="I58" s="55"/>
      <c r="J58" s="51"/>
    </row>
    <row r="59" spans="1:10" ht="12" customHeight="1">
      <c r="A59" s="6" t="s">
        <v>0</v>
      </c>
      <c r="B59" s="6" t="s">
        <v>248</v>
      </c>
      <c r="C59" s="9">
        <v>310</v>
      </c>
      <c r="D59" s="10"/>
      <c r="E59" s="10"/>
      <c r="F59" s="10"/>
      <c r="G59" s="10"/>
      <c r="H59" s="10"/>
      <c r="I59" s="10"/>
      <c r="J59" s="10"/>
    </row>
    <row r="60" spans="1:10" ht="12" customHeight="1">
      <c r="A60" s="6" t="s">
        <v>0</v>
      </c>
      <c r="B60" s="50" t="s">
        <v>118</v>
      </c>
      <c r="C60" s="55"/>
      <c r="D60" s="55"/>
      <c r="E60" s="55"/>
      <c r="F60" s="55"/>
      <c r="G60" s="55"/>
      <c r="H60" s="55"/>
      <c r="I60" s="55"/>
      <c r="J60" s="51"/>
    </row>
    <row r="61" spans="1:10" ht="12" customHeight="1">
      <c r="A61" s="6" t="s">
        <v>0</v>
      </c>
      <c r="B61" s="6" t="s">
        <v>249</v>
      </c>
      <c r="C61" s="9" t="s">
        <v>0</v>
      </c>
      <c r="D61" s="10"/>
      <c r="E61" s="10"/>
      <c r="F61" s="10"/>
      <c r="G61" s="10"/>
      <c r="H61" s="10"/>
      <c r="I61" s="10"/>
      <c r="J61" s="10"/>
    </row>
    <row r="62" spans="1:10" ht="24" customHeight="1">
      <c r="A62" s="6" t="s">
        <v>0</v>
      </c>
      <c r="B62" s="6" t="s">
        <v>250</v>
      </c>
      <c r="C62" s="9" t="s">
        <v>0</v>
      </c>
      <c r="D62" s="10"/>
      <c r="E62" s="10"/>
      <c r="F62" s="10"/>
      <c r="G62" s="10"/>
      <c r="H62" s="10"/>
      <c r="I62" s="10"/>
      <c r="J62" s="10"/>
    </row>
    <row r="63" spans="1:10" ht="24" customHeight="1">
      <c r="A63" s="6" t="s">
        <v>0</v>
      </c>
      <c r="B63" s="6" t="s">
        <v>251</v>
      </c>
      <c r="C63" s="9" t="s">
        <v>0</v>
      </c>
      <c r="D63" s="10"/>
      <c r="E63" s="10"/>
      <c r="F63" s="10"/>
      <c r="G63" s="10"/>
      <c r="H63" s="10"/>
      <c r="I63" s="10"/>
      <c r="J63" s="10"/>
    </row>
    <row r="64" spans="1:10" ht="12" customHeight="1">
      <c r="A64" s="6" t="s">
        <v>0</v>
      </c>
      <c r="B64" s="6" t="s">
        <v>252</v>
      </c>
      <c r="C64" s="9">
        <v>311</v>
      </c>
      <c r="D64" s="10"/>
      <c r="E64" s="10"/>
      <c r="F64" s="10"/>
      <c r="G64" s="10"/>
      <c r="H64" s="10"/>
      <c r="I64" s="10"/>
      <c r="J64" s="10"/>
    </row>
    <row r="65" spans="1:11" ht="12" customHeight="1">
      <c r="A65" s="6" t="s">
        <v>0</v>
      </c>
      <c r="B65" s="6" t="s">
        <v>253</v>
      </c>
      <c r="C65" s="9">
        <v>312</v>
      </c>
      <c r="D65" s="10"/>
      <c r="E65" s="10"/>
      <c r="F65" s="10"/>
      <c r="G65" s="10"/>
      <c r="H65" s="10"/>
      <c r="I65" s="10"/>
      <c r="J65" s="10"/>
    </row>
    <row r="66" spans="1:11" ht="24" customHeight="1">
      <c r="A66" s="6" t="s">
        <v>0</v>
      </c>
      <c r="B66" s="6" t="s">
        <v>254</v>
      </c>
      <c r="C66" s="9">
        <v>313</v>
      </c>
      <c r="D66" s="10"/>
      <c r="E66" s="10"/>
      <c r="F66" s="10"/>
      <c r="G66" s="10"/>
      <c r="H66" s="10"/>
      <c r="I66" s="10"/>
      <c r="J66" s="10"/>
    </row>
    <row r="67" spans="1:11" ht="24" customHeight="1">
      <c r="A67" s="6" t="s">
        <v>0</v>
      </c>
      <c r="B67" s="6" t="s">
        <v>255</v>
      </c>
      <c r="C67" s="9">
        <v>314</v>
      </c>
      <c r="D67" s="10"/>
      <c r="E67" s="10"/>
      <c r="F67" s="10"/>
      <c r="G67" s="10"/>
      <c r="H67" s="10"/>
      <c r="I67" s="10"/>
      <c r="J67" s="10"/>
    </row>
    <row r="68" spans="1:11" ht="12" customHeight="1">
      <c r="A68" s="6" t="s">
        <v>0</v>
      </c>
      <c r="B68" s="6" t="s">
        <v>256</v>
      </c>
      <c r="C68" s="9">
        <v>315</v>
      </c>
      <c r="D68" s="10"/>
      <c r="E68" s="10"/>
      <c r="F68" s="10"/>
      <c r="G68" s="10"/>
      <c r="H68" s="10"/>
      <c r="I68" s="10"/>
      <c r="J68" s="10"/>
    </row>
    <row r="69" spans="1:11" ht="12" customHeight="1">
      <c r="A69" s="6" t="s">
        <v>0</v>
      </c>
      <c r="B69" s="6" t="s">
        <v>257</v>
      </c>
      <c r="C69" s="9">
        <v>316</v>
      </c>
      <c r="D69" s="10"/>
      <c r="E69" s="10"/>
      <c r="F69" s="10"/>
      <c r="G69" s="10"/>
      <c r="H69" s="10"/>
      <c r="I69" s="10"/>
      <c r="J69" s="10"/>
    </row>
    <row r="70" spans="1:11" ht="12" customHeight="1">
      <c r="A70" s="6" t="s">
        <v>0</v>
      </c>
      <c r="B70" s="6" t="s">
        <v>258</v>
      </c>
      <c r="C70" s="9">
        <v>317</v>
      </c>
      <c r="D70" s="10"/>
      <c r="E70" s="10"/>
      <c r="F70" s="10"/>
      <c r="G70" s="10"/>
      <c r="H70" s="10"/>
      <c r="I70" s="10"/>
      <c r="J70" s="10"/>
    </row>
    <row r="71" spans="1:11" ht="24" customHeight="1">
      <c r="A71" s="6" t="s">
        <v>0</v>
      </c>
      <c r="B71" s="6" t="s">
        <v>259</v>
      </c>
      <c r="C71" s="9">
        <v>318</v>
      </c>
      <c r="D71" s="10"/>
      <c r="E71" s="10"/>
      <c r="F71" s="10"/>
      <c r="G71" s="10"/>
      <c r="H71" s="10"/>
      <c r="I71" s="10"/>
      <c r="J71" s="10"/>
    </row>
    <row r="72" spans="1:11" ht="12" customHeight="1">
      <c r="A72" s="6" t="s">
        <v>0</v>
      </c>
      <c r="B72" s="6" t="s">
        <v>260</v>
      </c>
      <c r="C72" s="9">
        <v>319</v>
      </c>
      <c r="D72" s="10"/>
      <c r="E72" s="10"/>
      <c r="F72" s="10"/>
      <c r="G72" s="10"/>
      <c r="H72" s="10"/>
      <c r="I72" s="10"/>
      <c r="J72" s="10"/>
    </row>
    <row r="73" spans="1:11" ht="24" customHeight="1">
      <c r="A73" s="6" t="s">
        <v>0</v>
      </c>
      <c r="B73" s="8" t="s">
        <v>291</v>
      </c>
      <c r="C73" s="7">
        <v>400</v>
      </c>
      <c r="D73" s="13">
        <f t="shared" ref="D73:I73" si="1">D43+D45+D46</f>
        <v>92600</v>
      </c>
      <c r="E73" s="13">
        <f t="shared" si="1"/>
        <v>0</v>
      </c>
      <c r="F73" s="13">
        <f t="shared" si="1"/>
        <v>0</v>
      </c>
      <c r="G73" s="13">
        <f t="shared" si="1"/>
        <v>0</v>
      </c>
      <c r="H73" s="13">
        <f t="shared" si="1"/>
        <v>-95049</v>
      </c>
      <c r="I73" s="13">
        <f t="shared" si="1"/>
        <v>0</v>
      </c>
      <c r="J73" s="13">
        <f>D73+H73</f>
        <v>-2449</v>
      </c>
    </row>
    <row r="74" spans="1:11" ht="12" customHeight="1">
      <c r="A74" s="6" t="s">
        <v>0</v>
      </c>
      <c r="B74" s="6" t="s">
        <v>238</v>
      </c>
      <c r="C74" s="9">
        <v>401</v>
      </c>
      <c r="D74" s="10"/>
      <c r="E74" s="10"/>
      <c r="F74" s="10"/>
      <c r="G74" s="10"/>
      <c r="H74" s="10"/>
      <c r="I74" s="10"/>
      <c r="J74" s="10"/>
    </row>
    <row r="75" spans="1:11" ht="12" customHeight="1">
      <c r="A75" s="6" t="s">
        <v>0</v>
      </c>
      <c r="B75" s="8" t="s">
        <v>261</v>
      </c>
      <c r="C75" s="7">
        <v>500</v>
      </c>
      <c r="D75" s="13">
        <f t="shared" ref="D75:I75" si="2">D73</f>
        <v>92600</v>
      </c>
      <c r="E75" s="13">
        <f t="shared" si="2"/>
        <v>0</v>
      </c>
      <c r="F75" s="13">
        <f t="shared" si="2"/>
        <v>0</v>
      </c>
      <c r="G75" s="13">
        <f t="shared" si="2"/>
        <v>0</v>
      </c>
      <c r="H75" s="13">
        <v>-102778</v>
      </c>
      <c r="I75" s="13">
        <f t="shared" si="2"/>
        <v>0</v>
      </c>
      <c r="J75" s="13">
        <f>D75+H75</f>
        <v>-10178</v>
      </c>
      <c r="K75" s="13">
        <f>SUM(K73+K74)</f>
        <v>0</v>
      </c>
    </row>
    <row r="76" spans="1:11" ht="24" customHeight="1">
      <c r="A76" s="6" t="s">
        <v>0</v>
      </c>
      <c r="B76" s="8" t="s">
        <v>262</v>
      </c>
      <c r="C76" s="7">
        <v>600</v>
      </c>
      <c r="D76" s="13"/>
      <c r="E76" s="13"/>
      <c r="F76" s="13"/>
      <c r="G76" s="13"/>
      <c r="H76" s="13">
        <f>H77+H78</f>
        <v>-2517</v>
      </c>
      <c r="I76" s="13"/>
      <c r="J76" s="13">
        <f>D76+E76+F76+G76+H76</f>
        <v>-2517</v>
      </c>
    </row>
    <row r="77" spans="1:11" ht="12" customHeight="1">
      <c r="A77" s="6" t="s">
        <v>0</v>
      </c>
      <c r="B77" s="6" t="s">
        <v>241</v>
      </c>
      <c r="C77" s="9">
        <v>610</v>
      </c>
      <c r="D77" s="10"/>
      <c r="E77" s="10"/>
      <c r="F77" s="10"/>
      <c r="G77" s="10"/>
      <c r="H77" s="10">
        <v>-2517</v>
      </c>
      <c r="I77" s="10"/>
      <c r="J77" s="13">
        <f>D77+E77+F77+G77+H77</f>
        <v>-2517</v>
      </c>
    </row>
    <row r="78" spans="1:11" ht="24" customHeight="1">
      <c r="A78" s="6" t="s">
        <v>0</v>
      </c>
      <c r="B78" s="6" t="s">
        <v>263</v>
      </c>
      <c r="C78" s="9">
        <v>620</v>
      </c>
      <c r="D78" s="10"/>
      <c r="E78" s="10"/>
      <c r="F78" s="10"/>
      <c r="G78" s="10"/>
      <c r="H78" s="10"/>
      <c r="I78" s="10"/>
      <c r="J78" s="10"/>
    </row>
    <row r="79" spans="1:11" ht="12" customHeight="1">
      <c r="A79" s="6" t="s">
        <v>0</v>
      </c>
      <c r="B79" s="50" t="s">
        <v>118</v>
      </c>
      <c r="C79" s="55"/>
      <c r="D79" s="55"/>
      <c r="E79" s="55"/>
      <c r="F79" s="55"/>
      <c r="G79" s="55"/>
      <c r="H79" s="55"/>
      <c r="I79" s="55"/>
      <c r="J79" s="51"/>
    </row>
    <row r="80" spans="1:11" ht="24" customHeight="1">
      <c r="A80" s="6" t="s">
        <v>0</v>
      </c>
      <c r="B80" s="6" t="s">
        <v>243</v>
      </c>
      <c r="C80" s="9">
        <v>621</v>
      </c>
      <c r="D80" s="10"/>
      <c r="E80" s="10"/>
      <c r="F80" s="10"/>
      <c r="G80" s="10"/>
      <c r="H80" s="10"/>
      <c r="I80" s="10"/>
      <c r="J80" s="10"/>
    </row>
    <row r="81" spans="1:11" ht="24" customHeight="1">
      <c r="A81" s="6" t="s">
        <v>0</v>
      </c>
      <c r="B81" s="6" t="s">
        <v>244</v>
      </c>
      <c r="C81" s="9">
        <v>622</v>
      </c>
      <c r="D81" s="10"/>
      <c r="E81" s="10"/>
      <c r="F81" s="10"/>
      <c r="G81" s="10"/>
      <c r="H81" s="10"/>
      <c r="I81" s="10"/>
      <c r="J81" s="10"/>
    </row>
    <row r="82" spans="1:11" ht="27" customHeight="1">
      <c r="A82" s="6" t="s">
        <v>0</v>
      </c>
      <c r="B82" s="6" t="s">
        <v>245</v>
      </c>
      <c r="C82" s="9">
        <v>623</v>
      </c>
      <c r="D82" s="10"/>
      <c r="E82" s="10"/>
      <c r="F82" s="10"/>
      <c r="G82" s="10"/>
      <c r="H82" s="10"/>
      <c r="I82" s="10"/>
      <c r="J82" s="10"/>
    </row>
    <row r="83" spans="1:11" ht="41.25" customHeight="1">
      <c r="A83" s="6" t="s">
        <v>0</v>
      </c>
      <c r="B83" s="6" t="s">
        <v>121</v>
      </c>
      <c r="C83" s="9">
        <v>624</v>
      </c>
      <c r="D83" s="10"/>
      <c r="E83" s="10"/>
      <c r="F83" s="10"/>
      <c r="G83" s="10"/>
      <c r="H83" s="10"/>
      <c r="I83" s="10"/>
      <c r="J83" s="10"/>
    </row>
    <row r="84" spans="1:11" ht="24" customHeight="1">
      <c r="A84" s="6" t="s">
        <v>0</v>
      </c>
      <c r="B84" s="6" t="s">
        <v>122</v>
      </c>
      <c r="C84" s="9">
        <v>625</v>
      </c>
      <c r="D84" s="10"/>
      <c r="E84" s="10"/>
      <c r="F84" s="10"/>
      <c r="G84" s="10"/>
      <c r="H84" s="10"/>
      <c r="I84" s="10"/>
      <c r="J84" s="10"/>
    </row>
    <row r="85" spans="1:11" ht="36" customHeight="1">
      <c r="A85" s="6" t="s">
        <v>0</v>
      </c>
      <c r="B85" s="6" t="s">
        <v>264</v>
      </c>
      <c r="C85" s="9">
        <v>626</v>
      </c>
      <c r="D85" s="10"/>
      <c r="E85" s="10"/>
      <c r="F85" s="10"/>
      <c r="G85" s="10"/>
      <c r="H85" s="10"/>
      <c r="I85" s="10"/>
      <c r="J85" s="10"/>
    </row>
    <row r="86" spans="1:11" ht="24" customHeight="1">
      <c r="A86" s="6" t="s">
        <v>0</v>
      </c>
      <c r="B86" s="6" t="s">
        <v>246</v>
      </c>
      <c r="C86" s="9">
        <v>627</v>
      </c>
      <c r="D86" s="10"/>
      <c r="E86" s="10"/>
      <c r="F86" s="10"/>
      <c r="G86" s="10"/>
      <c r="H86" s="10"/>
      <c r="I86" s="10"/>
      <c r="J86" s="10"/>
    </row>
    <row r="87" spans="1:11" ht="24" customHeight="1">
      <c r="A87" s="6" t="s">
        <v>0</v>
      </c>
      <c r="B87" s="6" t="s">
        <v>125</v>
      </c>
      <c r="C87" s="9">
        <v>628</v>
      </c>
      <c r="D87" s="10"/>
      <c r="E87" s="10"/>
      <c r="F87" s="10"/>
      <c r="G87" s="10"/>
      <c r="H87" s="10"/>
      <c r="I87" s="10"/>
      <c r="J87" s="10"/>
    </row>
    <row r="88" spans="1:11" ht="24.75" customHeight="1">
      <c r="A88" s="6" t="s">
        <v>0</v>
      </c>
      <c r="B88" s="6" t="s">
        <v>126</v>
      </c>
      <c r="C88" s="9">
        <v>629</v>
      </c>
      <c r="D88" s="10"/>
      <c r="E88" s="10"/>
      <c r="F88" s="10"/>
      <c r="G88" s="10"/>
      <c r="H88" s="10"/>
      <c r="I88" s="10"/>
      <c r="J88" s="10"/>
    </row>
    <row r="89" spans="1:11" ht="24" customHeight="1">
      <c r="A89" s="6" t="s">
        <v>0</v>
      </c>
      <c r="B89" s="8" t="s">
        <v>265</v>
      </c>
      <c r="C89" s="7">
        <v>700</v>
      </c>
      <c r="D89" s="13"/>
      <c r="E89" s="13"/>
      <c r="F89" s="13"/>
      <c r="G89" s="13"/>
      <c r="H89" s="13"/>
      <c r="I89" s="13"/>
      <c r="J89" s="13"/>
      <c r="K89" s="13">
        <f>SUM(K91+K96+K97+K98+K99+K100+K101+K102+K103)</f>
        <v>0</v>
      </c>
    </row>
    <row r="90" spans="1:11" ht="12" customHeight="1">
      <c r="A90" s="6" t="s">
        <v>0</v>
      </c>
      <c r="B90" s="50" t="s">
        <v>118</v>
      </c>
      <c r="C90" s="55"/>
      <c r="D90" s="55"/>
      <c r="E90" s="55"/>
      <c r="F90" s="55"/>
      <c r="G90" s="55"/>
      <c r="H90" s="55"/>
      <c r="I90" s="55"/>
      <c r="J90" s="51"/>
    </row>
    <row r="91" spans="1:11" ht="12" customHeight="1">
      <c r="A91" s="6" t="s">
        <v>0</v>
      </c>
      <c r="B91" s="6" t="s">
        <v>266</v>
      </c>
      <c r="C91" s="9">
        <v>710</v>
      </c>
      <c r="D91" s="10"/>
      <c r="E91" s="10"/>
      <c r="F91" s="10"/>
      <c r="G91" s="10"/>
      <c r="H91" s="10"/>
      <c r="I91" s="10"/>
      <c r="J91" s="10"/>
    </row>
    <row r="92" spans="1:11" ht="12" customHeight="1">
      <c r="A92" s="6" t="s">
        <v>0</v>
      </c>
      <c r="B92" s="50" t="s">
        <v>118</v>
      </c>
      <c r="C92" s="55"/>
      <c r="D92" s="55"/>
      <c r="E92" s="55"/>
      <c r="F92" s="55"/>
      <c r="G92" s="55"/>
      <c r="H92" s="55"/>
      <c r="I92" s="55"/>
      <c r="J92" s="51"/>
    </row>
    <row r="93" spans="1:11" ht="12" customHeight="1">
      <c r="A93" s="6" t="s">
        <v>0</v>
      </c>
      <c r="B93" s="6" t="s">
        <v>249</v>
      </c>
      <c r="C93" s="9" t="s">
        <v>0</v>
      </c>
      <c r="D93" s="10"/>
      <c r="E93" s="10"/>
      <c r="F93" s="10"/>
      <c r="G93" s="10"/>
      <c r="H93" s="10"/>
      <c r="I93" s="10"/>
      <c r="J93" s="10"/>
    </row>
    <row r="94" spans="1:11" ht="24" customHeight="1">
      <c r="A94" s="6" t="s">
        <v>0</v>
      </c>
      <c r="B94" s="6" t="s">
        <v>250</v>
      </c>
      <c r="C94" s="9" t="s">
        <v>0</v>
      </c>
      <c r="D94" s="10"/>
      <c r="E94" s="10"/>
      <c r="F94" s="10"/>
      <c r="G94" s="10"/>
      <c r="H94" s="10"/>
      <c r="I94" s="10"/>
      <c r="J94" s="10"/>
    </row>
    <row r="95" spans="1:11" ht="24" customHeight="1">
      <c r="A95" s="6" t="s">
        <v>0</v>
      </c>
      <c r="B95" s="6" t="s">
        <v>251</v>
      </c>
      <c r="C95" s="9" t="s">
        <v>0</v>
      </c>
      <c r="D95" s="10"/>
      <c r="E95" s="10"/>
      <c r="F95" s="10"/>
      <c r="G95" s="10"/>
      <c r="H95" s="10"/>
      <c r="I95" s="10"/>
      <c r="J95" s="10"/>
    </row>
    <row r="96" spans="1:11" ht="12" customHeight="1">
      <c r="A96" s="6" t="s">
        <v>0</v>
      </c>
      <c r="B96" s="6" t="s">
        <v>252</v>
      </c>
      <c r="C96" s="9">
        <v>711</v>
      </c>
      <c r="D96" s="10"/>
      <c r="E96" s="10"/>
      <c r="F96" s="10"/>
      <c r="G96" s="10"/>
      <c r="H96" s="10"/>
      <c r="I96" s="10"/>
      <c r="J96" s="10"/>
    </row>
    <row r="97" spans="1:11" ht="12" customHeight="1">
      <c r="A97" s="6" t="s">
        <v>0</v>
      </c>
      <c r="B97" s="6" t="s">
        <v>253</v>
      </c>
      <c r="C97" s="9">
        <v>712</v>
      </c>
      <c r="D97" s="10"/>
      <c r="E97" s="10"/>
      <c r="F97" s="10"/>
      <c r="G97" s="10"/>
      <c r="H97" s="10"/>
      <c r="I97" s="10"/>
      <c r="J97" s="10"/>
    </row>
    <row r="98" spans="1:11" ht="24" customHeight="1">
      <c r="A98" s="6" t="s">
        <v>0</v>
      </c>
      <c r="B98" s="6" t="s">
        <v>267</v>
      </c>
      <c r="C98" s="9">
        <v>713</v>
      </c>
      <c r="D98" s="10"/>
      <c r="E98" s="10"/>
      <c r="F98" s="10"/>
      <c r="G98" s="10"/>
      <c r="H98" s="10"/>
      <c r="I98" s="10"/>
      <c r="J98" s="10"/>
    </row>
    <row r="99" spans="1:11" ht="24" customHeight="1">
      <c r="A99" s="6" t="s">
        <v>0</v>
      </c>
      <c r="B99" s="6" t="s">
        <v>255</v>
      </c>
      <c r="C99" s="9">
        <v>714</v>
      </c>
      <c r="D99" s="10"/>
      <c r="E99" s="10"/>
      <c r="F99" s="10"/>
      <c r="G99" s="10"/>
      <c r="H99" s="10"/>
      <c r="I99" s="10"/>
      <c r="J99" s="10"/>
    </row>
    <row r="100" spans="1:11" ht="12" customHeight="1">
      <c r="A100" s="6" t="s">
        <v>0</v>
      </c>
      <c r="B100" s="6" t="s">
        <v>256</v>
      </c>
      <c r="C100" s="9">
        <v>715</v>
      </c>
      <c r="D100" s="10"/>
      <c r="E100" s="10"/>
      <c r="F100" s="10"/>
      <c r="G100" s="10"/>
      <c r="H100" s="10"/>
      <c r="I100" s="10"/>
      <c r="J100" s="10"/>
    </row>
    <row r="101" spans="1:11" ht="12" customHeight="1">
      <c r="A101" s="6" t="s">
        <v>0</v>
      </c>
      <c r="B101" s="6" t="s">
        <v>257</v>
      </c>
      <c r="C101" s="9">
        <v>716</v>
      </c>
      <c r="D101" s="10"/>
      <c r="E101" s="10"/>
      <c r="F101" s="10"/>
      <c r="G101" s="10"/>
      <c r="H101" s="10"/>
      <c r="I101" s="10"/>
      <c r="J101" s="10"/>
    </row>
    <row r="102" spans="1:11" ht="12" customHeight="1">
      <c r="A102" s="6" t="s">
        <v>0</v>
      </c>
      <c r="B102" s="6" t="s">
        <v>258</v>
      </c>
      <c r="C102" s="9">
        <v>717</v>
      </c>
      <c r="D102" s="10"/>
      <c r="E102" s="10"/>
      <c r="F102" s="10"/>
      <c r="G102" s="10"/>
      <c r="H102" s="10"/>
      <c r="I102" s="10"/>
      <c r="J102" s="10"/>
    </row>
    <row r="103" spans="1:11" ht="24" customHeight="1">
      <c r="A103" s="6" t="s">
        <v>0</v>
      </c>
      <c r="B103" s="6" t="s">
        <v>259</v>
      </c>
      <c r="C103" s="9">
        <v>718</v>
      </c>
      <c r="D103" s="10"/>
      <c r="E103" s="10"/>
      <c r="F103" s="10"/>
      <c r="G103" s="10"/>
      <c r="H103" s="10"/>
      <c r="I103" s="10"/>
      <c r="J103" s="10"/>
    </row>
    <row r="104" spans="1:11" ht="12" customHeight="1">
      <c r="A104" s="6" t="s">
        <v>0</v>
      </c>
      <c r="B104" s="6" t="s">
        <v>260</v>
      </c>
      <c r="C104" s="9">
        <v>719</v>
      </c>
      <c r="D104" s="10"/>
      <c r="E104" s="10"/>
      <c r="F104" s="10"/>
      <c r="G104" s="10"/>
      <c r="H104" s="10"/>
      <c r="I104" s="10"/>
      <c r="J104" s="10"/>
    </row>
    <row r="105" spans="1:11" ht="24" customHeight="1">
      <c r="A105" s="6" t="s">
        <v>0</v>
      </c>
      <c r="B105" s="8" t="s">
        <v>292</v>
      </c>
      <c r="C105" s="7">
        <v>800</v>
      </c>
      <c r="D105" s="13">
        <f t="shared" ref="D105:J105" si="3">D75+D76+D89</f>
        <v>92600</v>
      </c>
      <c r="E105" s="13">
        <f t="shared" si="3"/>
        <v>0</v>
      </c>
      <c r="F105" s="13">
        <f t="shared" si="3"/>
        <v>0</v>
      </c>
      <c r="G105" s="13">
        <f t="shared" si="3"/>
        <v>0</v>
      </c>
      <c r="H105" s="13">
        <f t="shared" si="3"/>
        <v>-105295</v>
      </c>
      <c r="I105" s="13">
        <f t="shared" si="3"/>
        <v>0</v>
      </c>
      <c r="J105" s="13">
        <f t="shared" si="3"/>
        <v>-12695</v>
      </c>
    </row>
    <row r="106" spans="1:11" ht="12" customHeight="1">
      <c r="B106" s="2" t="s">
        <v>0</v>
      </c>
      <c r="C106" s="2" t="s">
        <v>0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/>
    </row>
    <row r="107" spans="1:11" ht="12" customHeight="1"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/>
    </row>
    <row r="108" spans="1:11" ht="12" customHeight="1">
      <c r="B108" s="40" t="s">
        <v>80</v>
      </c>
      <c r="C108" s="40"/>
      <c r="D108" s="15" t="s">
        <v>0</v>
      </c>
      <c r="E108" s="14" t="s">
        <v>0</v>
      </c>
      <c r="F108" s="15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/>
    </row>
    <row r="109" spans="1:11" ht="12" customHeight="1">
      <c r="B109" s="41" t="s">
        <v>81</v>
      </c>
      <c r="C109" s="41"/>
      <c r="D109" s="15" t="s">
        <v>0</v>
      </c>
      <c r="E109" s="4" t="s">
        <v>82</v>
      </c>
      <c r="F109" s="15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/>
    </row>
    <row r="110" spans="1:11" ht="12" customHeight="1">
      <c r="B110" s="40" t="s">
        <v>83</v>
      </c>
      <c r="C110" s="40"/>
      <c r="D110" s="15" t="s">
        <v>0</v>
      </c>
      <c r="E110" s="14" t="s">
        <v>0</v>
      </c>
      <c r="F110" s="15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/>
    </row>
    <row r="111" spans="1:11" ht="12" customHeight="1">
      <c r="B111" s="41" t="s">
        <v>81</v>
      </c>
      <c r="C111" s="41"/>
      <c r="D111" s="15" t="s">
        <v>0</v>
      </c>
      <c r="E111" s="4" t="s">
        <v>82</v>
      </c>
      <c r="F111" s="15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/>
    </row>
    <row r="112" spans="1:11" ht="12" customHeight="1">
      <c r="B112" s="35" t="s">
        <v>84</v>
      </c>
      <c r="C112" s="35"/>
      <c r="D112" s="35"/>
      <c r="E112" s="35"/>
      <c r="F112" s="35"/>
      <c r="G112" s="2" t="s">
        <v>0</v>
      </c>
      <c r="H112" s="2" t="s">
        <v>0</v>
      </c>
      <c r="I112" s="2" t="s">
        <v>0</v>
      </c>
      <c r="J112" s="2" t="s">
        <v>0</v>
      </c>
      <c r="K112" s="2"/>
    </row>
    <row r="113" ht="14.45" hidden="1" customHeight="1"/>
    <row r="114" ht="14.45" hidden="1" customHeight="1"/>
    <row r="115" ht="14.45" hidden="1" customHeight="1"/>
    <row r="116" ht="14.45" hidden="1" customHeight="1"/>
    <row r="117" ht="14.45" hidden="1" customHeight="1"/>
    <row r="118" ht="14.45" hidden="1" customHeight="1"/>
    <row r="119" ht="14.45" hidden="1" customHeight="1"/>
  </sheetData>
  <mergeCells count="30">
    <mergeCell ref="B14:J14"/>
    <mergeCell ref="H1:J1"/>
    <mergeCell ref="H2:J2"/>
    <mergeCell ref="H3:J3"/>
    <mergeCell ref="H4:J4"/>
    <mergeCell ref="B7:J7"/>
    <mergeCell ref="B8:J8"/>
    <mergeCell ref="B9:J9"/>
    <mergeCell ref="B10:J10"/>
    <mergeCell ref="B11:J11"/>
    <mergeCell ref="B12:J12"/>
    <mergeCell ref="B13:J13"/>
    <mergeCell ref="B92:J92"/>
    <mergeCell ref="B16:J16"/>
    <mergeCell ref="B17:J17"/>
    <mergeCell ref="B37:B38"/>
    <mergeCell ref="C37:C38"/>
    <mergeCell ref="D37:H37"/>
    <mergeCell ref="I37:I38"/>
    <mergeCell ref="J37:J38"/>
    <mergeCell ref="B47:J47"/>
    <mergeCell ref="B58:J58"/>
    <mergeCell ref="B60:J60"/>
    <mergeCell ref="B79:J79"/>
    <mergeCell ref="B90:J90"/>
    <mergeCell ref="B108:C108"/>
    <mergeCell ref="B109:C109"/>
    <mergeCell ref="B110:C110"/>
    <mergeCell ref="B111:C111"/>
    <mergeCell ref="B112:F112"/>
  </mergeCells>
  <pageMargins left="0.70866141732283472" right="0.70866141732283472" top="0.74803149606299213" bottom="0.74803149606299213" header="0.31496062992125984" footer="0.31496062992125984"/>
  <pageSetup paperSize="9" scale="70" orientation="portrait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opLeftCell="B10" workbookViewId="0">
      <selection activeCell="D16" sqref="D16"/>
    </sheetView>
  </sheetViews>
  <sheetFormatPr defaultColWidth="8.296875" defaultRowHeight="14.45" customHeight="1"/>
  <cols>
    <col min="1" max="1" width="1.59765625" style="1" hidden="1" customWidth="1"/>
    <col min="2" max="2" width="2.5" style="1" customWidth="1"/>
    <col min="3" max="3" width="26.09765625" style="1" customWidth="1"/>
    <col min="4" max="4" width="13.3984375" style="1" customWidth="1"/>
    <col min="5" max="5" width="29.5" style="1" customWidth="1"/>
    <col min="6" max="16384" width="8.296875" style="1"/>
  </cols>
  <sheetData>
    <row r="1" spans="1:5" ht="12" customHeight="1">
      <c r="A1" s="6" t="s">
        <v>0</v>
      </c>
      <c r="B1" s="58" t="s">
        <v>268</v>
      </c>
      <c r="C1" s="59"/>
      <c r="D1" s="59"/>
      <c r="E1" s="59"/>
    </row>
    <row r="2" spans="1:5" ht="12" customHeight="1">
      <c r="A2" s="6" t="s">
        <v>0</v>
      </c>
      <c r="B2" s="2" t="s">
        <v>0</v>
      </c>
      <c r="C2" s="2" t="s">
        <v>0</v>
      </c>
      <c r="D2" s="2" t="s">
        <v>0</v>
      </c>
      <c r="E2" s="2" t="s">
        <v>0</v>
      </c>
    </row>
    <row r="3" spans="1:5" ht="14.25" customHeight="1">
      <c r="A3" s="21" t="s">
        <v>0</v>
      </c>
      <c r="B3" s="60" t="s">
        <v>269</v>
      </c>
      <c r="C3" s="61"/>
      <c r="D3" s="61"/>
      <c r="E3" s="61"/>
    </row>
    <row r="4" spans="1:5" ht="12" customHeight="1">
      <c r="A4" s="21" t="s">
        <v>0</v>
      </c>
      <c r="B4" s="2" t="s">
        <v>0</v>
      </c>
      <c r="C4" s="2" t="s">
        <v>0</v>
      </c>
      <c r="D4" s="2" t="s">
        <v>0</v>
      </c>
      <c r="E4" s="2" t="s">
        <v>0</v>
      </c>
    </row>
    <row r="5" spans="1:5" ht="27" customHeight="1">
      <c r="A5" s="6" t="s">
        <v>0</v>
      </c>
      <c r="B5" s="7" t="s">
        <v>270</v>
      </c>
      <c r="C5" s="7" t="s">
        <v>271</v>
      </c>
      <c r="D5" s="7" t="s">
        <v>272</v>
      </c>
      <c r="E5" s="7" t="s">
        <v>273</v>
      </c>
    </row>
    <row r="6" spans="1:5" ht="50.25" customHeight="1">
      <c r="A6" s="6" t="s">
        <v>0</v>
      </c>
      <c r="B6" s="22">
        <v>1</v>
      </c>
      <c r="C6" s="23" t="s">
        <v>274</v>
      </c>
      <c r="D6" s="24" t="s">
        <v>0</v>
      </c>
      <c r="E6" s="24" t="s">
        <v>0</v>
      </c>
    </row>
    <row r="7" spans="1:5" ht="50.25" customHeight="1">
      <c r="A7" s="6" t="s">
        <v>0</v>
      </c>
      <c r="B7" s="22">
        <v>2</v>
      </c>
      <c r="C7" s="23" t="s">
        <v>275</v>
      </c>
      <c r="D7" s="24" t="s">
        <v>0</v>
      </c>
      <c r="E7" s="24" t="s">
        <v>0</v>
      </c>
    </row>
    <row r="8" spans="1:5" ht="50.25" customHeight="1">
      <c r="A8" s="6" t="s">
        <v>0</v>
      </c>
      <c r="B8" s="22">
        <v>3</v>
      </c>
      <c r="C8" s="23" t="s">
        <v>276</v>
      </c>
      <c r="D8" s="24" t="s">
        <v>0</v>
      </c>
      <c r="E8" s="24" t="s">
        <v>0</v>
      </c>
    </row>
    <row r="9" spans="1:5" ht="50.25" customHeight="1">
      <c r="A9" s="6" t="s">
        <v>0</v>
      </c>
      <c r="B9" s="22">
        <v>4</v>
      </c>
      <c r="C9" s="23" t="s">
        <v>277</v>
      </c>
      <c r="D9" s="24" t="s">
        <v>0</v>
      </c>
      <c r="E9" s="24" t="s">
        <v>0</v>
      </c>
    </row>
    <row r="10" spans="1:5" ht="50.25" customHeight="1">
      <c r="A10" s="6" t="s">
        <v>0</v>
      </c>
      <c r="B10" s="22">
        <v>5</v>
      </c>
      <c r="C10" s="23" t="s">
        <v>278</v>
      </c>
      <c r="D10" s="24" t="s">
        <v>0</v>
      </c>
      <c r="E10" s="24" t="s">
        <v>0</v>
      </c>
    </row>
    <row r="11" spans="1:5" ht="50.25" customHeight="1">
      <c r="A11" s="6" t="s">
        <v>0</v>
      </c>
      <c r="B11" s="22">
        <v>6</v>
      </c>
      <c r="C11" s="23" t="s">
        <v>279</v>
      </c>
      <c r="D11" s="24" t="s">
        <v>0</v>
      </c>
      <c r="E11" s="24" t="s">
        <v>0</v>
      </c>
    </row>
    <row r="12" spans="1:5" ht="50.25" customHeight="1">
      <c r="A12" s="6" t="s">
        <v>0</v>
      </c>
      <c r="B12" s="22">
        <v>7</v>
      </c>
      <c r="C12" s="23" t="s">
        <v>280</v>
      </c>
      <c r="D12" s="24" t="s">
        <v>0</v>
      </c>
      <c r="E12" s="24" t="s">
        <v>0</v>
      </c>
    </row>
    <row r="13" spans="1:5" ht="50.25" customHeight="1">
      <c r="A13" s="6" t="s">
        <v>0</v>
      </c>
      <c r="B13" s="22">
        <v>8</v>
      </c>
      <c r="C13" s="23" t="s">
        <v>281</v>
      </c>
      <c r="D13" s="24" t="s">
        <v>0</v>
      </c>
      <c r="E13" s="24" t="s">
        <v>0</v>
      </c>
    </row>
    <row r="14" spans="1:5" ht="50.25" customHeight="1">
      <c r="A14" s="6" t="s">
        <v>0</v>
      </c>
      <c r="B14" s="22">
        <v>9</v>
      </c>
      <c r="C14" s="23" t="s">
        <v>282</v>
      </c>
      <c r="D14" s="24" t="s">
        <v>0</v>
      </c>
      <c r="E14" s="24" t="s">
        <v>0</v>
      </c>
    </row>
    <row r="15" spans="1:5" ht="50.25" customHeight="1">
      <c r="A15" s="6" t="s">
        <v>0</v>
      </c>
      <c r="B15" s="22">
        <v>10</v>
      </c>
      <c r="C15" s="23" t="s">
        <v>283</v>
      </c>
      <c r="D15" s="24" t="s">
        <v>0</v>
      </c>
      <c r="E15" s="24" t="s">
        <v>0</v>
      </c>
    </row>
    <row r="16" spans="1:5" ht="50.25" customHeight="1">
      <c r="A16" s="6" t="s">
        <v>0</v>
      </c>
      <c r="B16" s="22">
        <v>11</v>
      </c>
      <c r="C16" s="23" t="s">
        <v>284</v>
      </c>
      <c r="D16" s="24" t="s">
        <v>0</v>
      </c>
      <c r="E16" s="24" t="s">
        <v>0</v>
      </c>
    </row>
  </sheetData>
  <mergeCells count="2">
    <mergeCell ref="B1:E1"/>
    <mergeCell ref="B3:E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Ф1</vt:lpstr>
      <vt:lpstr>Ф2</vt:lpstr>
      <vt:lpstr>Ф3_1</vt:lpstr>
      <vt:lpstr>Ф4</vt:lpstr>
      <vt:lpstr>Опросник</vt:lpstr>
      <vt:lpstr>Ф1!Заголовки_для_печати</vt:lpstr>
      <vt:lpstr>Ф3_1!Заголовки_для_печати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2018-02-13T13:16:40Z</cp:lastPrinted>
  <dcterms:created xsi:type="dcterms:W3CDTF">2018-04-27T03:18:53Z</dcterms:created>
  <dcterms:modified xsi:type="dcterms:W3CDTF">2018-07-27T05:47:39Z</dcterms:modified>
</cp:coreProperties>
</file>