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2" activeTab="0"/>
  </bookViews>
  <sheets>
    <sheet name="Ф1 " sheetId="1" r:id="rId1"/>
    <sheet name="Ф2" sheetId="2" r:id="rId2"/>
    <sheet name="ФЗ" sheetId="3" r:id="rId3"/>
    <sheet name="Ф4" sheetId="4" r:id="rId4"/>
  </sheets>
  <externalReferences>
    <externalReference r:id="rId7"/>
  </externalReferences>
  <definedNames>
    <definedName name="_xlnm.Print_Area" localSheetId="3">'Ф4'!$A$1:$F$27</definedName>
  </definedNames>
  <calcPr fullCalcOnLoad="1"/>
</workbook>
</file>

<file path=xl/sharedStrings.xml><?xml version="1.0" encoding="utf-8"?>
<sst xmlns="http://schemas.openxmlformats.org/spreadsheetml/2006/main" count="158" uniqueCount="122">
  <si>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</si>
  <si>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</si>
  <si>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</si>
  <si>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</si>
  <si>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</si>
  <si>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</si>
  <si>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>Прочие финансовые активы долгосрочные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</si>
  <si>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</si>
  <si>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</si>
  <si>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</si>
  <si>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</si>
  <si>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Прочие финансовые активы текущие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</si>
  <si>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</si>
  <si>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</si>
  <si>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</si>
  <si>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</si>
  <si>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</si>
  <si>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</si>
  <si>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</si>
  <si>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</si>
  <si>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 xml:space="preserve">Уставный капитал </t>
  </si>
  <si>
    <t>Резерв по переоценке основных средств и нематериальных активов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</si>
  <si>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</si>
  <si>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</si>
  <si>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</si>
  <si>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</si>
  <si>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</si>
  <si>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</si>
  <si>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</si>
  <si>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</si>
  <si>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 xml:space="preserve">Главный бухгалтер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</si>
  <si>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</si>
  <si>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</si>
  <si>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</si>
  <si>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</si>
  <si>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</si>
  <si>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</si>
  <si>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</si>
  <si>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Доходы от финансирования</t>
  </si>
  <si>
    <t>Расходы от финансирования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</si>
  <si>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</si>
  <si>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</si>
  <si>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</si>
  <si>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Ахшабаева Н.Т.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</si>
  <si>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</si>
  <si>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</si>
  <si>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</si>
  <si>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прочие поступления</t>
  </si>
  <si>
    <t>Выбытие денежных средств, всего</t>
  </si>
  <si>
    <t>платежи поставщикам за товары и услуги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</si>
  <si>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</si>
  <si>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</si>
  <si>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</si>
  <si>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</si>
  <si>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</si>
  <si>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</si>
  <si>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</si>
  <si>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</si>
  <si>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</si>
  <si>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</si>
  <si>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</si>
  <si>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</si>
  <si>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</si>
  <si>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прочих займов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</si>
  <si>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</si>
  <si>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</si>
  <si>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</si>
  <si>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</si>
  <si>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</si>
  <si>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Долгосрочные обязательства по займам</t>
  </si>
  <si>
    <t>Текущие обязательства по займам</t>
  </si>
  <si>
    <t>выплаты вознаграждения по займам</t>
  </si>
  <si>
    <t>Уставный капитал</t>
  </si>
  <si>
    <t>Эмиссионный доход</t>
  </si>
  <si>
    <t>Нераспределенная прибыль</t>
  </si>
  <si>
    <t>Всего</t>
  </si>
  <si>
    <t>Сальдо на 1 января отчетного года</t>
  </si>
  <si>
    <t>Корректировки прошлых периодов</t>
  </si>
  <si>
    <t>Пересчитанное сальдо на 1 января отчетного года</t>
  </si>
  <si>
    <t>Совокупный доход</t>
  </si>
  <si>
    <t>Амортизация переоценки основных средств на нераспределенный доход</t>
  </si>
  <si>
    <t>Сальдо на 1 января предыдущего года</t>
  </si>
  <si>
    <t>Корректировка сальдо нераспределенной прибыли на начало периода</t>
  </si>
  <si>
    <t>Пересчитанное сальдо</t>
  </si>
  <si>
    <t>ОТЧЕТ ОБ ИЗМЕНЕНИЯХ В СОБСТВЕННОМ КАПИТАЛЕ ЗА ОТЧЕТНЫЙ ПЕРИОД</t>
  </si>
  <si>
    <t>Долгосрочная торговая  и прочая дебиторская задолжность</t>
  </si>
  <si>
    <t>Прочие доходы (расходы)</t>
  </si>
  <si>
    <t xml:space="preserve">   получение  займов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</si>
  <si>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</si>
  <si>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</si>
  <si>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>Краткосрочная торговая и прочая дебиторская задолженность</t>
  </si>
  <si>
    <t>Резерв курсовых разниц при пересчете из других валют</t>
  </si>
  <si>
    <t>Обязательствапо налогам и  другим обязательным и добровольным платежам</t>
  </si>
  <si>
    <t>Краткосрочные оценочные обязательства</t>
  </si>
  <si>
    <t>Курсовые разницы при пересчете показателей зарубежного подразделения из других валют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</si>
  <si>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</si>
  <si>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</si>
  <si>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Прочая долгосрочная кредиторская задолжность</t>
  </si>
  <si>
    <t>возврат прочих займов</t>
  </si>
  <si>
    <t>погашение займов</t>
  </si>
  <si>
    <t>Обязательства по подоходному налогу</t>
  </si>
  <si>
    <t>Предыдущий период</t>
  </si>
  <si>
    <t>Прибыль (убыток) за отчетный период:</t>
  </si>
  <si>
    <t>Прочий совокупный доход, за отчетный период</t>
  </si>
  <si>
    <t>Итого суммарный совокупный доход (убыток) за отчетный период</t>
  </si>
  <si>
    <t>Балансовая стоимость акции,тенге</t>
  </si>
  <si>
    <t xml:space="preserve">Консолидированная финансовая отчетность </t>
  </si>
  <si>
    <t>-</t>
  </si>
  <si>
    <t>Прибыль(убыток) на акцию  (тенге)</t>
  </si>
  <si>
    <t>Краткосрочные финансовые обязательства</t>
  </si>
  <si>
    <t>31.12.2018год</t>
  </si>
  <si>
    <t>Дивиденды</t>
  </si>
  <si>
    <t>КПН, относящийся к прочему совокупному доходу</t>
  </si>
  <si>
    <t>Сальдо на 31декабря 2018года</t>
  </si>
  <si>
    <t>АО "Алма Телекоммуникейшнс Казахстан"</t>
  </si>
  <si>
    <t>по состоянию на 31.12. 2019 года.</t>
  </si>
  <si>
    <t>31.12.2019 года.</t>
  </si>
  <si>
    <t>за  2019 год</t>
  </si>
  <si>
    <t xml:space="preserve">Сальдо на 31 декабря  отчетного года </t>
  </si>
  <si>
    <t>за   2019год.</t>
  </si>
  <si>
    <t>и.о.Генерального  директора</t>
  </si>
  <si>
    <t>Кошкарбаева А.Т.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</si>
</sst>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#,##0_);\(#,##0\)"/>
    <numFmt numFmtId="166" formatCode="#,##0.00\ &quot;₽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 indent="1"/>
    </xf>
    <xf numFmtId="0" fontId="3" fillId="35" borderId="10" xfId="0" applyFont="1" applyFill="1" applyBorder="1" applyAlignment="1">
      <alignment horizontal="left" wrapText="1" indent="1"/>
    </xf>
    <xf numFmtId="165" fontId="3" fillId="35" borderId="10" xfId="0" applyNumberFormat="1" applyFont="1" applyFill="1" applyBorder="1" applyAlignment="1">
      <alignment horizontal="right"/>
    </xf>
    <xf numFmtId="165" fontId="5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165" fontId="52" fillId="0" borderId="0" xfId="0" applyNumberFormat="1" applyFont="1" applyAlignment="1">
      <alignment/>
    </xf>
    <xf numFmtId="165" fontId="53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left" wrapText="1" indent="1"/>
    </xf>
    <xf numFmtId="165" fontId="3" fillId="33" borderId="10" xfId="0" applyNumberFormat="1" applyFont="1" applyFill="1" applyBorder="1" applyAlignment="1">
      <alignment horizontal="right" wrapText="1" indent="1"/>
    </xf>
    <xf numFmtId="165" fontId="5" fillId="33" borderId="10" xfId="0" applyNumberFormat="1" applyFont="1" applyFill="1" applyBorder="1" applyAlignment="1">
      <alignment horizontal="right" wrapText="1" indent="1"/>
    </xf>
    <xf numFmtId="165" fontId="3" fillId="33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164" fontId="13" fillId="33" borderId="10" xfId="0" applyNumberFormat="1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3" fontId="54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3" fontId="9" fillId="33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justify" vertical="top" wrapText="1"/>
    </xf>
    <xf numFmtId="165" fontId="7" fillId="4" borderId="10" xfId="0" applyNumberFormat="1" applyFont="1" applyFill="1" applyBorder="1" applyAlignment="1">
      <alignment horizontal="right" wrapText="1"/>
    </xf>
    <xf numFmtId="0" fontId="8" fillId="4" borderId="10" xfId="0" applyFont="1" applyFill="1" applyBorder="1" applyAlignment="1">
      <alignment horizontal="justify" vertical="top" wrapText="1"/>
    </xf>
    <xf numFmtId="165" fontId="8" fillId="4" borderId="10" xfId="0" applyNumberFormat="1" applyFont="1" applyFill="1" applyBorder="1" applyAlignment="1">
      <alignment horizontal="right" wrapText="1"/>
    </xf>
    <xf numFmtId="165" fontId="5" fillId="4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justify" vertical="top" wrapText="1"/>
    </xf>
    <xf numFmtId="165" fontId="7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justify" vertical="top" wrapText="1"/>
    </xf>
    <xf numFmtId="165" fontId="8" fillId="33" borderId="10" xfId="0" applyNumberFormat="1" applyFont="1" applyFill="1" applyBorder="1" applyAlignment="1">
      <alignment horizontal="right" wrapText="1"/>
    </xf>
    <xf numFmtId="165" fontId="5" fillId="33" borderId="10" xfId="0" applyNumberFormat="1" applyFont="1" applyFill="1" applyBorder="1" applyAlignment="1">
      <alignment horizontal="right" vertical="top" wrapText="1"/>
    </xf>
    <xf numFmtId="165" fontId="0" fillId="0" borderId="0" xfId="0" applyNumberFormat="1" applyAlignment="1">
      <alignment/>
    </xf>
    <xf numFmtId="3" fontId="13" fillId="33" borderId="10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3" fontId="5" fillId="33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 wrapText="1"/>
    </xf>
    <xf numFmtId="164" fontId="5" fillId="33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3" fontId="54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horizontal="right" wrapText="1"/>
    </xf>
    <xf numFmtId="0" fontId="55" fillId="0" borderId="0" xfId="0" applyFont="1" applyAlignment="1">
      <alignment/>
    </xf>
    <xf numFmtId="165" fontId="5" fillId="33" borderId="10" xfId="0" applyNumberFormat="1" applyFont="1" applyFill="1" applyBorder="1" applyAlignment="1">
      <alignment wrapText="1"/>
    </xf>
    <xf numFmtId="164" fontId="11" fillId="0" borderId="0" xfId="0" applyNumberFormat="1" applyFont="1" applyBorder="1" applyAlignment="1">
      <alignment/>
    </xf>
    <xf numFmtId="0" fontId="15" fillId="33" borderId="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 wrapText="1"/>
    </xf>
    <xf numFmtId="4" fontId="51" fillId="33" borderId="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right" wrapText="1" indent="1"/>
    </xf>
    <xf numFmtId="0" fontId="7" fillId="33" borderId="0" xfId="0" applyFont="1" applyFill="1" applyBorder="1" applyAlignment="1">
      <alignment horizontal="justify" vertical="top" wrapText="1"/>
    </xf>
    <xf numFmtId="165" fontId="7" fillId="33" borderId="0" xfId="0" applyNumberFormat="1" applyFont="1" applyFill="1" applyBorder="1" applyAlignment="1">
      <alignment horizontal="right" wrapText="1"/>
    </xf>
    <xf numFmtId="0" fontId="16" fillId="33" borderId="0" xfId="0" applyFont="1" applyFill="1" applyBorder="1" applyAlignment="1">
      <alignment horizontal="justify" vertical="top" wrapText="1"/>
    </xf>
    <xf numFmtId="165" fontId="16" fillId="33" borderId="0" xfId="0" applyNumberFormat="1" applyFont="1" applyFill="1" applyBorder="1" applyAlignment="1">
      <alignment horizontal="right" wrapText="1"/>
    </xf>
    <xf numFmtId="2" fontId="52" fillId="0" borderId="0" xfId="0" applyNumberFormat="1" applyFont="1" applyBorder="1" applyAlignment="1">
      <alignment/>
    </xf>
    <xf numFmtId="4" fontId="56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4%20&#1060;&#1054;&#1056;&#1052;&#1067;%20%20&#1060;&#1054;%20&#1079;&#1072;%20%202019&#1075;&#1086;&#1076;%20%20&#1082;&#1086;&#1085;&#1089;&#1086;&#1083;&#1080;&#1076;&#1080;&#1088;&#1086;&#1074;&#1072;&#1085;&#1085;&#1072;&#1103;%20%20&#1076;&#1083;&#1103;%20&#1040;&#1059;&#1044;&#1048;&#1058;%20&#1082;&#1086;&#1088;&#1088;&#1077;&#1082;&#1090;&#1080;&#1088;&#1086;&#1074;&#1082;&#1072;%20&#1042;&#1043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ОСВ АО"/>
      <sheetName val="ОСВ ТОО"/>
      <sheetName val="Ф-1 ТОО"/>
      <sheetName val="Ф-2 ТОО"/>
      <sheetName val="Ф2"/>
      <sheetName val="Ф3"/>
      <sheetName val="Ф4"/>
      <sheetName val="Баланс"/>
      <sheetName val="ОПУ"/>
      <sheetName val="ООД"/>
      <sheetName val="Дв.Ден"/>
      <sheetName val="1290"/>
      <sheetName val="суточные"/>
      <sheetName val="6210"/>
      <sheetName val="приобр.ОС"/>
      <sheetName val="ВГО"/>
    </sheetNames>
    <sheetDataSet>
      <sheetData sheetId="5">
        <row r="15">
          <cell r="C15">
            <v>265030.25082</v>
          </cell>
        </row>
        <row r="16">
          <cell r="C16">
            <v>-93096.34438</v>
          </cell>
        </row>
        <row r="17">
          <cell r="C17">
            <v>19739.78534999999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tabSelected="1" zoomScalePageLayoutView="0" workbookViewId="0" topLeftCell="A22">
      <selection activeCell="F43" sqref="F43"/>
    </sheetView>
  </sheetViews>
  <sheetFormatPr defaultColWidth="9.140625" defaultRowHeight="15"/>
  <cols>
    <col min="1" max="1" width="57.00390625" style="0" customWidth="1"/>
    <col min="2" max="2" width="17.00390625" style="0" customWidth="1"/>
    <col min="3" max="3" width="16.28125" style="0" customWidth="1"/>
    <col min="5" max="5" width="10.28125" style="0" customWidth="1"/>
  </cols>
  <sheetData>
    <row r="2" spans="1:3" ht="14.25">
      <c r="A2" s="87" t="s">
        <v>114</v>
      </c>
      <c r="B2" s="17"/>
      <c r="C2" s="3"/>
    </row>
    <row r="3" spans="1:3" ht="14.25">
      <c r="A3" s="87" t="s">
        <v>106</v>
      </c>
      <c r="B3" s="17"/>
      <c r="C3" s="3"/>
    </row>
    <row r="4" spans="1:3" ht="8.25" customHeight="1">
      <c r="A4" s="17"/>
      <c r="B4" s="17"/>
      <c r="C4" s="3"/>
    </row>
    <row r="5" spans="1:3" ht="12" customHeight="1">
      <c r="A5" s="103" t="s">
        <v>0</v>
      </c>
      <c r="B5" s="103"/>
      <c r="C5" s="103"/>
    </row>
    <row r="6" spans="1:3" ht="14.25">
      <c r="A6" s="103" t="s">
        <v>115</v>
      </c>
      <c r="B6" s="103"/>
      <c r="C6" s="103"/>
    </row>
    <row r="7" spans="1:3" ht="9" customHeight="1">
      <c r="A7" s="71"/>
      <c r="B7" s="71"/>
      <c r="C7" s="19"/>
    </row>
    <row r="8" spans="1:3" ht="12" customHeight="1">
      <c r="A8" s="17"/>
      <c r="B8" s="17"/>
      <c r="C8" s="3" t="s">
        <v>32</v>
      </c>
    </row>
    <row r="9" spans="1:3" ht="18" customHeight="1">
      <c r="A9" s="39"/>
      <c r="B9" s="84" t="s">
        <v>116</v>
      </c>
      <c r="C9" s="85" t="s">
        <v>110</v>
      </c>
    </row>
    <row r="10" spans="1:3" ht="18" customHeight="1">
      <c r="A10" s="39" t="s">
        <v>1</v>
      </c>
      <c r="B10" s="40"/>
      <c r="C10" s="41"/>
    </row>
    <row r="11" spans="1:3" ht="14.25" customHeight="1">
      <c r="A11" s="1" t="s">
        <v>2</v>
      </c>
      <c r="B11" s="42"/>
      <c r="C11" s="43"/>
    </row>
    <row r="12" spans="1:3" ht="14.25" customHeight="1">
      <c r="A12" s="74" t="s">
        <v>3</v>
      </c>
      <c r="B12" s="75">
        <v>23157547.110650253</v>
      </c>
      <c r="C12" s="76">
        <v>24370654</v>
      </c>
    </row>
    <row r="13" spans="1:3" ht="15" customHeight="1">
      <c r="A13" s="49" t="s">
        <v>4</v>
      </c>
      <c r="B13" s="75">
        <v>753614.1765899999</v>
      </c>
      <c r="C13" s="76">
        <v>664899</v>
      </c>
    </row>
    <row r="14" spans="1:3" ht="14.25" customHeight="1">
      <c r="A14" s="49" t="s">
        <v>5</v>
      </c>
      <c r="B14" s="75">
        <v>5060.210099999994</v>
      </c>
      <c r="C14" s="76">
        <v>34115</v>
      </c>
    </row>
    <row r="15" spans="1:5" ht="15.75" customHeight="1">
      <c r="A15" s="49" t="s">
        <v>6</v>
      </c>
      <c r="B15" s="75">
        <v>0</v>
      </c>
      <c r="C15" s="75">
        <v>0</v>
      </c>
      <c r="E15" s="73"/>
    </row>
    <row r="16" spans="1:3" ht="17.25" customHeight="1">
      <c r="A16" s="49" t="s">
        <v>85</v>
      </c>
      <c r="B16" s="75">
        <v>2199.81753</v>
      </c>
      <c r="C16" s="77">
        <v>2384</v>
      </c>
    </row>
    <row r="17" spans="1:3" ht="15" customHeight="1">
      <c r="A17" s="49" t="s">
        <v>7</v>
      </c>
      <c r="B17" s="78">
        <v>43894.64128</v>
      </c>
      <c r="C17" s="77">
        <v>73179</v>
      </c>
    </row>
    <row r="18" spans="1:3" ht="18" customHeight="1">
      <c r="A18" s="2" t="s">
        <v>8</v>
      </c>
      <c r="B18" s="53">
        <v>23962315.95615025</v>
      </c>
      <c r="C18" s="53">
        <v>25145231</v>
      </c>
    </row>
    <row r="19" spans="1:3" ht="15" customHeight="1">
      <c r="A19" s="2" t="s">
        <v>9</v>
      </c>
      <c r="B19" s="68"/>
      <c r="C19" s="44"/>
    </row>
    <row r="20" spans="1:3" ht="16.5" customHeight="1">
      <c r="A20" s="49" t="s">
        <v>10</v>
      </c>
      <c r="B20" s="75">
        <v>709929.66804</v>
      </c>
      <c r="C20" s="76">
        <v>961519</v>
      </c>
    </row>
    <row r="21" spans="1:3" ht="16.5" customHeight="1">
      <c r="A21" s="79" t="s">
        <v>90</v>
      </c>
      <c r="B21" s="75">
        <v>274974.79804999975</v>
      </c>
      <c r="C21" s="76">
        <v>759091</v>
      </c>
    </row>
    <row r="22" spans="1:3" ht="17.25" customHeight="1">
      <c r="A22" s="49" t="s">
        <v>11</v>
      </c>
      <c r="B22" s="75">
        <v>1494.03017</v>
      </c>
      <c r="C22" s="76">
        <v>0</v>
      </c>
    </row>
    <row r="23" spans="1:3" ht="18" customHeight="1">
      <c r="A23" s="49" t="s">
        <v>12</v>
      </c>
      <c r="B23" s="75">
        <v>1959.88975</v>
      </c>
      <c r="C23" s="76">
        <v>164661</v>
      </c>
    </row>
    <row r="24" spans="1:5" ht="15.75" customHeight="1">
      <c r="A24" s="49" t="s">
        <v>13</v>
      </c>
      <c r="B24" s="75">
        <v>143690.30460999996</v>
      </c>
      <c r="C24" s="76">
        <v>25533</v>
      </c>
      <c r="E24" s="72"/>
    </row>
    <row r="25" spans="1:3" ht="17.25" customHeight="1">
      <c r="A25" s="49" t="s">
        <v>14</v>
      </c>
      <c r="B25" s="75">
        <v>229347.41233</v>
      </c>
      <c r="C25" s="76">
        <v>202708</v>
      </c>
    </row>
    <row r="26" spans="1:3" ht="12.75" customHeight="1">
      <c r="A26" s="49" t="s">
        <v>15</v>
      </c>
      <c r="B26" s="75">
        <v>508915.63962000003</v>
      </c>
      <c r="C26" s="77">
        <v>486165</v>
      </c>
    </row>
    <row r="27" spans="1:3" ht="18" customHeight="1">
      <c r="A27" s="2" t="s">
        <v>16</v>
      </c>
      <c r="B27" s="70">
        <v>1870311.7425699998</v>
      </c>
      <c r="C27" s="51">
        <v>2599677</v>
      </c>
    </row>
    <row r="28" spans="1:5" ht="18" customHeight="1">
      <c r="A28" s="81" t="s">
        <v>17</v>
      </c>
      <c r="B28" s="54">
        <v>25832627.698720247</v>
      </c>
      <c r="C28" s="54">
        <v>27744908</v>
      </c>
      <c r="E28" s="73"/>
    </row>
    <row r="29" spans="1:3" ht="15" customHeight="1">
      <c r="A29" s="46" t="s">
        <v>18</v>
      </c>
      <c r="B29" s="69"/>
      <c r="C29" s="45"/>
    </row>
    <row r="30" spans="1:3" ht="14.25" customHeight="1">
      <c r="A30" s="47" t="s">
        <v>19</v>
      </c>
      <c r="B30" s="68"/>
      <c r="C30" s="43"/>
    </row>
    <row r="31" spans="1:3" ht="14.25">
      <c r="A31" s="49" t="s">
        <v>20</v>
      </c>
      <c r="B31" s="75">
        <v>19208514.97</v>
      </c>
      <c r="C31" s="77">
        <v>19208515</v>
      </c>
    </row>
    <row r="32" spans="1:3" ht="14.25">
      <c r="A32" s="49" t="s">
        <v>21</v>
      </c>
      <c r="B32" s="75">
        <v>0</v>
      </c>
      <c r="C32" s="77">
        <v>0</v>
      </c>
    </row>
    <row r="33" spans="1:3" ht="15" customHeight="1">
      <c r="A33" s="49" t="s">
        <v>91</v>
      </c>
      <c r="B33" s="80">
        <v>0</v>
      </c>
      <c r="C33" s="77" t="s">
        <v>107</v>
      </c>
    </row>
    <row r="34" spans="1:5" ht="15" customHeight="1">
      <c r="A34" s="49" t="s">
        <v>22</v>
      </c>
      <c r="B34" s="88">
        <v>-1605587.31244</v>
      </c>
      <c r="C34" s="77">
        <v>-2696877</v>
      </c>
      <c r="E34" s="72"/>
    </row>
    <row r="35" spans="1:5" ht="18" customHeight="1">
      <c r="A35" s="2" t="s">
        <v>23</v>
      </c>
      <c r="B35" s="53">
        <v>17602927.65756</v>
      </c>
      <c r="C35" s="48">
        <v>16511638</v>
      </c>
      <c r="E35" s="72"/>
    </row>
    <row r="36" spans="1:3" ht="14.25" customHeight="1">
      <c r="A36" s="49" t="s">
        <v>69</v>
      </c>
      <c r="B36" s="78">
        <v>0</v>
      </c>
      <c r="C36" s="77">
        <v>812155</v>
      </c>
    </row>
    <row r="37" spans="1:3" ht="14.25" customHeight="1">
      <c r="A37" s="49" t="s">
        <v>24</v>
      </c>
      <c r="B37" s="78">
        <v>3158780.24753</v>
      </c>
      <c r="C37" s="77">
        <v>3646243</v>
      </c>
    </row>
    <row r="38" spans="1:3" ht="14.25" customHeight="1">
      <c r="A38" s="49" t="s">
        <v>97</v>
      </c>
      <c r="B38" s="75">
        <v>13819.5749</v>
      </c>
      <c r="C38" s="77">
        <v>76259</v>
      </c>
    </row>
    <row r="39" spans="1:3" ht="14.25" customHeight="1">
      <c r="A39" s="2" t="s">
        <v>25</v>
      </c>
      <c r="B39" s="53">
        <v>3172599.8224299997</v>
      </c>
      <c r="C39" s="48">
        <v>4534657</v>
      </c>
    </row>
    <row r="40" spans="1:3" ht="15" customHeight="1">
      <c r="A40" s="49" t="s">
        <v>70</v>
      </c>
      <c r="B40" s="75">
        <v>761122.7628200001</v>
      </c>
      <c r="C40" s="77">
        <v>926067</v>
      </c>
    </row>
    <row r="41" spans="1:3" ht="15" customHeight="1">
      <c r="A41" s="49" t="s">
        <v>109</v>
      </c>
      <c r="B41" s="75"/>
      <c r="C41" s="77" t="s">
        <v>107</v>
      </c>
    </row>
    <row r="42" spans="1:3" ht="13.5" customHeight="1">
      <c r="A42" s="49" t="s">
        <v>95</v>
      </c>
      <c r="B42" s="75">
        <v>1358199.2917599997</v>
      </c>
      <c r="C42" s="77">
        <v>3145246</v>
      </c>
    </row>
    <row r="43" spans="1:3" ht="13.5" customHeight="1">
      <c r="A43" s="49" t="s">
        <v>100</v>
      </c>
      <c r="B43" s="75">
        <v>76239</v>
      </c>
      <c r="C43" s="77" t="s">
        <v>107</v>
      </c>
    </row>
    <row r="44" spans="1:5" ht="18" customHeight="1">
      <c r="A44" s="49" t="s">
        <v>92</v>
      </c>
      <c r="B44" s="75">
        <v>515303.12436</v>
      </c>
      <c r="C44" s="77">
        <v>744687</v>
      </c>
      <c r="E44" s="72"/>
    </row>
    <row r="45" spans="1:3" ht="15" customHeight="1">
      <c r="A45" s="49" t="s">
        <v>93</v>
      </c>
      <c r="B45" s="75">
        <v>569177.86025</v>
      </c>
      <c r="C45" s="77">
        <v>128688</v>
      </c>
    </row>
    <row r="46" spans="1:5" ht="14.25" customHeight="1">
      <c r="A46" s="49" t="s">
        <v>26</v>
      </c>
      <c r="B46" s="78">
        <v>1777058.33929</v>
      </c>
      <c r="C46" s="77">
        <v>1753925</v>
      </c>
      <c r="E46" s="72"/>
    </row>
    <row r="47" spans="1:5" ht="16.5" customHeight="1">
      <c r="A47" s="2" t="s">
        <v>27</v>
      </c>
      <c r="B47" s="53">
        <v>5057100.37848</v>
      </c>
      <c r="C47" s="48">
        <v>6698613</v>
      </c>
      <c r="E47" s="72"/>
    </row>
    <row r="48" spans="1:5" ht="15.75" customHeight="1">
      <c r="A48" s="82" t="s">
        <v>28</v>
      </c>
      <c r="B48" s="70">
        <v>8229700.20091</v>
      </c>
      <c r="C48" s="51">
        <v>11233270</v>
      </c>
      <c r="E48" s="72"/>
    </row>
    <row r="49" spans="1:5" ht="18" customHeight="1">
      <c r="A49" s="81" t="s">
        <v>29</v>
      </c>
      <c r="B49" s="50">
        <v>25832627.85847</v>
      </c>
      <c r="C49" s="52">
        <v>27744908</v>
      </c>
      <c r="E49" s="72"/>
    </row>
    <row r="50" spans="1:5" ht="18" customHeight="1">
      <c r="A50" s="90" t="s">
        <v>105</v>
      </c>
      <c r="B50" s="95">
        <v>333.17</v>
      </c>
      <c r="C50" s="94">
        <v>313.35</v>
      </c>
      <c r="E50" s="72"/>
    </row>
    <row r="51" spans="1:5" ht="18" customHeight="1">
      <c r="A51" s="90"/>
      <c r="B51" s="89"/>
      <c r="C51" s="83"/>
      <c r="E51" s="72"/>
    </row>
    <row r="52" spans="1:3" ht="14.25">
      <c r="A52" s="24" t="s">
        <v>120</v>
      </c>
      <c r="B52" s="26"/>
      <c r="C52" s="3" t="s">
        <v>121</v>
      </c>
    </row>
    <row r="53" spans="1:3" ht="14.25">
      <c r="A53" s="25"/>
      <c r="B53" s="26"/>
      <c r="C53" s="3"/>
    </row>
    <row r="54" spans="1:3" ht="14.25">
      <c r="A54" s="24" t="s">
        <v>30</v>
      </c>
      <c r="B54" s="26"/>
      <c r="C54" s="3" t="s">
        <v>43</v>
      </c>
    </row>
    <row r="55" spans="1:3" ht="14.25">
      <c r="A55" s="20"/>
      <c r="B55" s="20"/>
      <c r="C55" s="20"/>
    </row>
    <row r="56" spans="1:3" ht="14.25">
      <c r="A56" s="16"/>
      <c r="B56" s="16"/>
      <c r="C56" s="16"/>
    </row>
  </sheetData>
  <sheetProtection/>
  <mergeCells count="2">
    <mergeCell ref="A5:C5"/>
    <mergeCell ref="A6:C6"/>
  </mergeCells>
  <printOptions/>
  <pageMargins left="0.25" right="0.25" top="0.75" bottom="0.75" header="0.3" footer="0.3"/>
  <pageSetup fitToWidth="0" fitToHeight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1.7109375" style="0" customWidth="1"/>
    <col min="2" max="3" width="15.57421875" style="0" customWidth="1"/>
    <col min="6" max="6" width="17.140625" style="0" customWidth="1"/>
  </cols>
  <sheetData>
    <row r="2" spans="1:3" ht="14.25">
      <c r="A2" s="87" t="s">
        <v>114</v>
      </c>
      <c r="B2" s="20"/>
      <c r="C2" s="20"/>
    </row>
    <row r="3" spans="1:3" ht="14.25">
      <c r="A3" s="87" t="s">
        <v>106</v>
      </c>
      <c r="B3" s="20"/>
      <c r="C3" s="20"/>
    </row>
    <row r="4" spans="1:3" ht="14.25">
      <c r="A4" s="20"/>
      <c r="B4" s="20"/>
      <c r="C4" s="20"/>
    </row>
    <row r="5" spans="1:3" ht="14.25">
      <c r="A5" s="103" t="s">
        <v>31</v>
      </c>
      <c r="B5" s="103"/>
      <c r="C5" s="20"/>
    </row>
    <row r="6" spans="1:3" ht="14.25">
      <c r="A6" s="103" t="s">
        <v>117</v>
      </c>
      <c r="B6" s="103"/>
      <c r="C6" s="20"/>
    </row>
    <row r="7" spans="1:3" ht="14.25">
      <c r="A7" s="20"/>
      <c r="B7" s="20"/>
      <c r="C7" s="20" t="s">
        <v>32</v>
      </c>
    </row>
    <row r="8" spans="1:3" ht="22.5">
      <c r="A8" s="1"/>
      <c r="B8" s="4" t="s">
        <v>68</v>
      </c>
      <c r="C8" s="4" t="s">
        <v>101</v>
      </c>
    </row>
    <row r="9" spans="1:3" ht="24" customHeight="1">
      <c r="A9" s="31" t="s">
        <v>33</v>
      </c>
      <c r="B9" s="35">
        <v>15489490.689899998</v>
      </c>
      <c r="C9" s="35">
        <v>15445148</v>
      </c>
    </row>
    <row r="10" spans="1:3" ht="18.75" customHeight="1">
      <c r="A10" s="31" t="s">
        <v>34</v>
      </c>
      <c r="B10" s="35">
        <v>-10353396.12567</v>
      </c>
      <c r="C10" s="35">
        <v>-10266689</v>
      </c>
    </row>
    <row r="11" spans="1:3" ht="14.25">
      <c r="A11" s="32" t="s">
        <v>35</v>
      </c>
      <c r="B11" s="34">
        <v>5136094.564229997</v>
      </c>
      <c r="C11" s="34">
        <f>C9+C10</f>
        <v>5178459</v>
      </c>
    </row>
    <row r="12" spans="1:3" ht="14.25">
      <c r="A12" s="31" t="s">
        <v>36</v>
      </c>
      <c r="B12" s="35">
        <v>-1716866.1264299997</v>
      </c>
      <c r="C12" s="35">
        <v>-2370207</v>
      </c>
    </row>
    <row r="13" spans="1:3" ht="21" customHeight="1">
      <c r="A13" s="31" t="s">
        <v>37</v>
      </c>
      <c r="B13" s="35">
        <v>-1921043.2334199997</v>
      </c>
      <c r="C13" s="35">
        <v>-2308794</v>
      </c>
    </row>
    <row r="14" spans="1:3" ht="18.75" customHeight="1">
      <c r="A14" s="31" t="s">
        <v>38</v>
      </c>
      <c r="B14" s="35">
        <v>20215.902029999997</v>
      </c>
      <c r="C14" s="35">
        <v>380624</v>
      </c>
    </row>
    <row r="15" spans="1:3" ht="18" customHeight="1">
      <c r="A15" s="31" t="s">
        <v>39</v>
      </c>
      <c r="B15" s="35">
        <v>-244420.4707</v>
      </c>
      <c r="C15" s="35">
        <v>-609426</v>
      </c>
    </row>
    <row r="16" spans="1:5" ht="18" customHeight="1">
      <c r="A16" s="31" t="s">
        <v>86</v>
      </c>
      <c r="B16" s="35">
        <v>191673.69179</v>
      </c>
      <c r="C16" s="86">
        <v>1549850</v>
      </c>
      <c r="E16">
        <f>'[1]Ф2'!$C$15+'[1]Ф2'!$C$16+'[1]Ф2'!$C$17</f>
        <v>191673.69179</v>
      </c>
    </row>
    <row r="17" spans="1:3" ht="18.75" customHeight="1">
      <c r="A17" s="32" t="s">
        <v>40</v>
      </c>
      <c r="B17" s="34">
        <v>1465654.3274999976</v>
      </c>
      <c r="C17" s="34">
        <f>SUM(C11:C16)</f>
        <v>1820506</v>
      </c>
    </row>
    <row r="18" spans="1:3" ht="22.5" customHeight="1">
      <c r="A18" s="31" t="s">
        <v>41</v>
      </c>
      <c r="B18" s="35">
        <v>25635.305090000005</v>
      </c>
      <c r="C18" s="35">
        <v>-559949</v>
      </c>
    </row>
    <row r="19" spans="1:3" ht="22.5" customHeight="1">
      <c r="A19" s="32" t="s">
        <v>102</v>
      </c>
      <c r="B19" s="34">
        <v>1491289.6325899975</v>
      </c>
      <c r="C19" s="34">
        <f>SUM(C17:C18)</f>
        <v>1260557</v>
      </c>
    </row>
    <row r="20" spans="1:3" ht="21" customHeight="1">
      <c r="A20" s="32" t="s">
        <v>42</v>
      </c>
      <c r="B20" s="33"/>
      <c r="C20" s="34"/>
    </row>
    <row r="21" spans="1:3" ht="25.5" customHeight="1">
      <c r="A21" s="31" t="s">
        <v>94</v>
      </c>
      <c r="B21" s="35"/>
      <c r="C21" s="35">
        <v>-896</v>
      </c>
    </row>
    <row r="22" spans="1:3" ht="28.5" customHeight="1">
      <c r="A22" s="32" t="s">
        <v>103</v>
      </c>
      <c r="B22" s="34">
        <v>0</v>
      </c>
      <c r="C22" s="36">
        <v>-896</v>
      </c>
    </row>
    <row r="23" spans="1:3" ht="24" customHeight="1">
      <c r="A23" s="32" t="s">
        <v>104</v>
      </c>
      <c r="B23" s="36">
        <v>1491289.6325899975</v>
      </c>
      <c r="C23" s="36">
        <f>C19+C22</f>
        <v>1259661</v>
      </c>
    </row>
    <row r="24" spans="1:3" ht="18.75" customHeight="1">
      <c r="A24" s="31" t="s">
        <v>108</v>
      </c>
      <c r="B24" s="96">
        <v>29.49</v>
      </c>
      <c r="C24" s="102">
        <v>24.91</v>
      </c>
    </row>
    <row r="25" spans="1:2" ht="14.25">
      <c r="A25" s="20"/>
      <c r="B25" s="20"/>
    </row>
    <row r="26" spans="1:3" ht="14.25">
      <c r="A26" s="20"/>
      <c r="B26" s="20"/>
      <c r="C26" s="20"/>
    </row>
    <row r="27" spans="1:3" ht="14.25">
      <c r="A27" s="24" t="s">
        <v>120</v>
      </c>
      <c r="B27" s="3" t="s">
        <v>121</v>
      </c>
      <c r="C27" s="20"/>
    </row>
    <row r="28" spans="1:3" ht="14.25">
      <c r="A28" s="23"/>
      <c r="B28" s="18"/>
      <c r="C28" s="21"/>
    </row>
    <row r="29" spans="1:3" ht="14.25">
      <c r="A29" s="24" t="s">
        <v>30</v>
      </c>
      <c r="B29" s="3" t="s">
        <v>43</v>
      </c>
      <c r="C29" s="20"/>
    </row>
    <row r="30" spans="1:3" ht="14.25">
      <c r="A30" s="17"/>
      <c r="B30" s="17"/>
      <c r="C30" s="17"/>
    </row>
  </sheetData>
  <sheetProtection/>
  <mergeCells count="2">
    <mergeCell ref="A6:B6"/>
    <mergeCell ref="A5:B5"/>
  </mergeCells>
  <printOptions/>
  <pageMargins left="0.17" right="0.21" top="0.75" bottom="0.7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4">
      <selection activeCell="A2" sqref="A2:C48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  <col min="5" max="5" width="10.421875" style="0" bestFit="1" customWidth="1"/>
  </cols>
  <sheetData>
    <row r="2" spans="1:3" ht="14.25">
      <c r="A2" s="87" t="s">
        <v>114</v>
      </c>
      <c r="B2" s="20"/>
      <c r="C2" s="27"/>
    </row>
    <row r="3" spans="1:3" ht="14.25">
      <c r="A3" s="87" t="s">
        <v>106</v>
      </c>
      <c r="B3" s="20"/>
      <c r="C3" s="27"/>
    </row>
    <row r="4" spans="1:3" ht="9.75" customHeight="1">
      <c r="A4" s="20"/>
      <c r="B4" s="20"/>
      <c r="C4" s="27"/>
    </row>
    <row r="5" spans="1:3" ht="14.25">
      <c r="A5" s="71" t="s">
        <v>96</v>
      </c>
      <c r="B5" s="28"/>
      <c r="C5" s="28"/>
    </row>
    <row r="6" spans="1:3" ht="14.25">
      <c r="A6" s="103" t="s">
        <v>117</v>
      </c>
      <c r="B6" s="103"/>
      <c r="C6" s="103"/>
    </row>
    <row r="7" spans="1:3" ht="9" customHeight="1">
      <c r="A7" s="22"/>
      <c r="B7" s="22"/>
      <c r="C7" s="20" t="s">
        <v>32</v>
      </c>
    </row>
    <row r="8" spans="1:8" ht="22.5">
      <c r="A8" s="2"/>
      <c r="B8" s="4" t="s">
        <v>68</v>
      </c>
      <c r="C8" s="4" t="s">
        <v>101</v>
      </c>
      <c r="H8" s="20"/>
    </row>
    <row r="9" spans="1:3" ht="17.25" customHeight="1">
      <c r="A9" s="46" t="s">
        <v>44</v>
      </c>
      <c r="B9" s="7"/>
      <c r="C9" s="7"/>
    </row>
    <row r="10" spans="1:5" ht="17.25" customHeight="1">
      <c r="A10" s="8" t="s">
        <v>45</v>
      </c>
      <c r="B10" s="91">
        <v>16775270.054388799</v>
      </c>
      <c r="C10" s="9">
        <v>17464089</v>
      </c>
      <c r="E10" s="67"/>
    </row>
    <row r="11" spans="1:3" ht="15" customHeight="1">
      <c r="A11" s="10" t="s">
        <v>46</v>
      </c>
      <c r="B11" s="86">
        <v>16417426.2367088</v>
      </c>
      <c r="C11" s="5">
        <v>17428588</v>
      </c>
    </row>
    <row r="12" spans="1:3" ht="12.75" customHeight="1">
      <c r="A12" s="10" t="s">
        <v>47</v>
      </c>
      <c r="B12" s="86">
        <v>357843.81767999975</v>
      </c>
      <c r="C12" s="5">
        <v>35501</v>
      </c>
    </row>
    <row r="13" spans="1:5" ht="16.5" customHeight="1">
      <c r="A13" s="8" t="s">
        <v>48</v>
      </c>
      <c r="B13" s="91">
        <v>-14212111.56024</v>
      </c>
      <c r="C13" s="9">
        <v>-14986345</v>
      </c>
      <c r="E13" s="67"/>
    </row>
    <row r="14" spans="1:3" ht="15.75" customHeight="1">
      <c r="A14" s="10" t="s">
        <v>49</v>
      </c>
      <c r="B14" s="86">
        <v>-6883760.903190001</v>
      </c>
      <c r="C14" s="5">
        <v>-9336866</v>
      </c>
    </row>
    <row r="15" spans="1:3" ht="15" customHeight="1">
      <c r="A15" s="10" t="s">
        <v>50</v>
      </c>
      <c r="B15" s="86">
        <v>-3184740.99268</v>
      </c>
      <c r="C15" s="5">
        <v>-3431445</v>
      </c>
    </row>
    <row r="16" spans="1:5" ht="14.25" customHeight="1">
      <c r="A16" s="10" t="s">
        <v>71</v>
      </c>
      <c r="B16" s="86">
        <v>0</v>
      </c>
      <c r="C16" s="5">
        <v>-164338</v>
      </c>
      <c r="E16" s="101"/>
    </row>
    <row r="17" spans="1:3" ht="13.5" customHeight="1">
      <c r="A17" s="10" t="s">
        <v>51</v>
      </c>
      <c r="B17" s="86">
        <v>-234424.84</v>
      </c>
      <c r="C17" s="5">
        <v>-41348</v>
      </c>
    </row>
    <row r="18" spans="1:3" ht="14.25">
      <c r="A18" s="10" t="s">
        <v>52</v>
      </c>
      <c r="B18" s="86">
        <v>-3293882.5467200004</v>
      </c>
      <c r="C18" s="5">
        <v>-1494263</v>
      </c>
    </row>
    <row r="19" spans="1:3" ht="15" customHeight="1">
      <c r="A19" s="10" t="s">
        <v>53</v>
      </c>
      <c r="B19" s="86">
        <v>-615302.27765</v>
      </c>
      <c r="C19" s="5">
        <v>-518085</v>
      </c>
    </row>
    <row r="20" spans="1:5" ht="15" customHeight="1">
      <c r="A20" s="11" t="s">
        <v>54</v>
      </c>
      <c r="B20" s="91">
        <v>2563158.4941487983</v>
      </c>
      <c r="C20" s="12">
        <v>2477744</v>
      </c>
      <c r="E20" s="67"/>
    </row>
    <row r="21" spans="1:3" ht="16.5" customHeight="1">
      <c r="A21" s="6" t="s">
        <v>55</v>
      </c>
      <c r="B21" s="91"/>
      <c r="C21" s="9"/>
    </row>
    <row r="22" spans="1:3" ht="15" customHeight="1">
      <c r="A22" s="10" t="s">
        <v>56</v>
      </c>
      <c r="B22" s="92">
        <v>19350.099891199996</v>
      </c>
      <c r="C22" s="13">
        <v>15684</v>
      </c>
    </row>
    <row r="23" spans="1:3" ht="15" customHeight="1">
      <c r="A23" s="10" t="s">
        <v>57</v>
      </c>
      <c r="B23" s="92"/>
      <c r="C23" s="13"/>
    </row>
    <row r="24" spans="1:3" ht="15.75" customHeight="1">
      <c r="A24" s="10" t="s">
        <v>58</v>
      </c>
      <c r="B24" s="92">
        <v>-973561.7045800001</v>
      </c>
      <c r="C24" s="13">
        <v>-1195206</v>
      </c>
    </row>
    <row r="25" spans="1:3" ht="15.75" customHeight="1">
      <c r="A25" s="10" t="s">
        <v>59</v>
      </c>
      <c r="B25" s="92">
        <v>-65136.437829999995</v>
      </c>
      <c r="C25" s="13">
        <v>-88821</v>
      </c>
    </row>
    <row r="26" spans="1:3" ht="17.25" customHeight="1">
      <c r="A26" s="10" t="s">
        <v>60</v>
      </c>
      <c r="B26" s="92">
        <v>0</v>
      </c>
      <c r="C26" s="13">
        <v>0</v>
      </c>
    </row>
    <row r="27" spans="1:3" ht="17.25" customHeight="1">
      <c r="A27" s="10" t="s">
        <v>53</v>
      </c>
      <c r="B27" s="92">
        <v>0</v>
      </c>
      <c r="C27" s="13">
        <v>0</v>
      </c>
    </row>
    <row r="28" spans="1:3" ht="24" customHeight="1">
      <c r="A28" s="11" t="s">
        <v>61</v>
      </c>
      <c r="B28" s="93">
        <v>-1019348.0425188001</v>
      </c>
      <c r="C28" s="14">
        <v>-1268343</v>
      </c>
    </row>
    <row r="29" spans="1:3" ht="15" customHeight="1">
      <c r="A29" s="6" t="s">
        <v>62</v>
      </c>
      <c r="B29" s="91"/>
      <c r="C29" s="9"/>
    </row>
    <row r="30" spans="1:3" ht="14.25" customHeight="1">
      <c r="A30" s="15" t="s">
        <v>87</v>
      </c>
      <c r="B30" s="92">
        <v>0</v>
      </c>
      <c r="C30" s="13">
        <v>150000</v>
      </c>
    </row>
    <row r="31" spans="1:3" ht="13.5" customHeight="1">
      <c r="A31" s="10" t="s">
        <v>47</v>
      </c>
      <c r="B31" s="92">
        <v>0</v>
      </c>
      <c r="C31" s="13">
        <v>0</v>
      </c>
    </row>
    <row r="32" spans="1:3" ht="15" customHeight="1">
      <c r="A32" s="10" t="s">
        <v>98</v>
      </c>
      <c r="B32" s="92">
        <v>0</v>
      </c>
      <c r="C32" s="13">
        <v>0</v>
      </c>
    </row>
    <row r="33" spans="1:3" ht="15" customHeight="1">
      <c r="A33" s="10" t="s">
        <v>99</v>
      </c>
      <c r="B33" s="92">
        <v>-1100000</v>
      </c>
      <c r="C33" s="13">
        <v>-1103274</v>
      </c>
    </row>
    <row r="34" spans="1:3" ht="15" customHeight="1">
      <c r="A34" s="10" t="s">
        <v>63</v>
      </c>
      <c r="B34" s="92">
        <v>0</v>
      </c>
      <c r="C34" s="13">
        <v>0</v>
      </c>
    </row>
    <row r="35" spans="1:3" ht="14.25">
      <c r="A35" s="10" t="s">
        <v>64</v>
      </c>
      <c r="B35" s="92">
        <v>-400000</v>
      </c>
      <c r="C35" s="13">
        <v>0</v>
      </c>
    </row>
    <row r="36" spans="1:3" ht="15" customHeight="1">
      <c r="A36" s="10" t="s">
        <v>53</v>
      </c>
      <c r="B36" s="92">
        <v>0</v>
      </c>
      <c r="C36" s="13">
        <v>0</v>
      </c>
    </row>
    <row r="37" spans="1:3" ht="24" customHeight="1">
      <c r="A37" s="11" t="s">
        <v>65</v>
      </c>
      <c r="B37" s="91">
        <v>-1500000</v>
      </c>
      <c r="C37" s="91">
        <v>-953274</v>
      </c>
    </row>
    <row r="38" spans="1:5" ht="16.5" customHeight="1">
      <c r="A38" s="2" t="s">
        <v>66</v>
      </c>
      <c r="B38" s="91">
        <v>43810.45162999816</v>
      </c>
      <c r="C38" s="9">
        <v>256127</v>
      </c>
      <c r="E38" s="67"/>
    </row>
    <row r="39" spans="1:3" ht="28.5" customHeight="1">
      <c r="A39" s="15" t="s">
        <v>67</v>
      </c>
      <c r="B39" s="91">
        <v>-21059.26777</v>
      </c>
      <c r="C39" s="9">
        <v>5964</v>
      </c>
    </row>
    <row r="40" spans="1:3" ht="13.5" customHeight="1">
      <c r="A40" s="2" t="s">
        <v>88</v>
      </c>
      <c r="B40" s="91">
        <v>486165</v>
      </c>
      <c r="C40" s="9">
        <v>224074</v>
      </c>
    </row>
    <row r="41" spans="1:3" ht="15" customHeight="1">
      <c r="A41" s="2" t="s">
        <v>89</v>
      </c>
      <c r="B41" s="91">
        <v>508915.6396200056</v>
      </c>
      <c r="C41" s="9">
        <v>486165</v>
      </c>
    </row>
    <row r="42" spans="1:3" ht="14.25">
      <c r="A42" s="20"/>
      <c r="B42" s="29"/>
      <c r="C42" s="30"/>
    </row>
    <row r="43" spans="1:3" ht="14.25">
      <c r="A43" s="24" t="s">
        <v>120</v>
      </c>
      <c r="B43" s="3" t="s">
        <v>121</v>
      </c>
      <c r="C43" s="27"/>
    </row>
    <row r="44" spans="1:3" ht="14.25">
      <c r="A44" s="23"/>
      <c r="B44" s="21"/>
      <c r="C44" s="27"/>
    </row>
    <row r="45" spans="1:3" ht="14.25">
      <c r="A45" s="24" t="s">
        <v>30</v>
      </c>
      <c r="B45" s="3" t="s">
        <v>43</v>
      </c>
      <c r="C45" s="27"/>
    </row>
    <row r="46" spans="1:3" ht="14.25">
      <c r="A46" s="20"/>
      <c r="B46" s="20"/>
      <c r="C46" s="27"/>
    </row>
    <row r="47" spans="1:3" ht="14.25">
      <c r="A47" s="17"/>
      <c r="B47" s="17"/>
      <c r="C47" s="17"/>
    </row>
  </sheetData>
  <sheetProtection/>
  <mergeCells count="1">
    <mergeCell ref="A6:C6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:G28"/>
    </sheetView>
  </sheetViews>
  <sheetFormatPr defaultColWidth="9.140625" defaultRowHeight="15"/>
  <cols>
    <col min="1" max="1" width="48.7109375" style="0" customWidth="1"/>
    <col min="2" max="2" width="12.28125" style="0" customWidth="1"/>
    <col min="3" max="3" width="11.8515625" style="0" customWidth="1"/>
    <col min="4" max="4" width="11.57421875" style="0" customWidth="1"/>
    <col min="5" max="5" width="11.140625" style="0" customWidth="1"/>
    <col min="6" max="6" width="14.140625" style="0" customWidth="1"/>
    <col min="7" max="7" width="12.7109375" style="0" customWidth="1"/>
  </cols>
  <sheetData>
    <row r="1" spans="1:6" ht="14.25">
      <c r="A1" s="87" t="s">
        <v>114</v>
      </c>
      <c r="B1" s="17"/>
      <c r="C1" s="17"/>
      <c r="D1" s="17"/>
      <c r="E1" s="17"/>
      <c r="F1" s="17"/>
    </row>
    <row r="2" spans="1:6" ht="14.25">
      <c r="A2" s="87" t="s">
        <v>106</v>
      </c>
      <c r="B2" s="17"/>
      <c r="C2" s="17"/>
      <c r="D2" s="17"/>
      <c r="E2" s="17"/>
      <c r="F2" s="17"/>
    </row>
    <row r="3" spans="1:6" ht="14.25">
      <c r="A3" s="17"/>
      <c r="B3" s="17"/>
      <c r="C3" s="17"/>
      <c r="D3" s="17"/>
      <c r="E3" s="17"/>
      <c r="F3" s="17"/>
    </row>
    <row r="4" spans="1:6" ht="14.25">
      <c r="A4" s="104" t="s">
        <v>84</v>
      </c>
      <c r="B4" s="104"/>
      <c r="C4" s="104"/>
      <c r="D4" s="104"/>
      <c r="E4" s="105"/>
      <c r="F4" s="105"/>
    </row>
    <row r="5" spans="1:6" ht="14.25">
      <c r="A5" s="104" t="s">
        <v>119</v>
      </c>
      <c r="B5" s="104"/>
      <c r="C5" s="104"/>
      <c r="D5" s="104"/>
      <c r="E5" s="105"/>
      <c r="F5" s="105"/>
    </row>
    <row r="6" spans="1:6" ht="14.25">
      <c r="A6" s="37"/>
      <c r="B6" s="37"/>
      <c r="C6" s="37"/>
      <c r="D6" s="37"/>
      <c r="E6" s="38"/>
      <c r="F6" s="17" t="s">
        <v>32</v>
      </c>
    </row>
    <row r="7" spans="1:7" ht="68.25">
      <c r="A7" s="55"/>
      <c r="B7" s="56" t="s">
        <v>72</v>
      </c>
      <c r="C7" s="56" t="s">
        <v>73</v>
      </c>
      <c r="D7" s="56" t="s">
        <v>74</v>
      </c>
      <c r="E7" s="56" t="s">
        <v>91</v>
      </c>
      <c r="F7" s="56" t="s">
        <v>21</v>
      </c>
      <c r="G7" s="56" t="s">
        <v>75</v>
      </c>
    </row>
    <row r="8" spans="1:7" ht="15" customHeight="1">
      <c r="A8" s="57" t="s">
        <v>76</v>
      </c>
      <c r="B8" s="58">
        <f>B24</f>
        <v>19208515</v>
      </c>
      <c r="C8" s="58">
        <v>0</v>
      </c>
      <c r="D8" s="58">
        <f>D24</f>
        <v>-2696877</v>
      </c>
      <c r="E8" s="58">
        <f>E24</f>
        <v>0.3626600000000053</v>
      </c>
      <c r="F8" s="58">
        <f>F24</f>
        <v>0.09496999531984329</v>
      </c>
      <c r="G8" s="58">
        <f>B8+C8+D8+E8+F8</f>
        <v>16511638.457629995</v>
      </c>
    </row>
    <row r="9" spans="1:7" ht="12.75" customHeight="1">
      <c r="A9" s="59" t="s">
        <v>77</v>
      </c>
      <c r="B9" s="58"/>
      <c r="C9" s="58"/>
      <c r="D9" s="58"/>
      <c r="E9" s="58"/>
      <c r="F9" s="58"/>
      <c r="G9" s="58">
        <v>0</v>
      </c>
    </row>
    <row r="10" spans="1:7" ht="13.5" customHeight="1">
      <c r="A10" s="57" t="s">
        <v>78</v>
      </c>
      <c r="B10" s="58">
        <f>B8</f>
        <v>19208515</v>
      </c>
      <c r="C10" s="58">
        <v>0</v>
      </c>
      <c r="D10" s="58">
        <f>D8</f>
        <v>-2696877</v>
      </c>
      <c r="E10" s="58">
        <f>E8</f>
        <v>0.3626600000000053</v>
      </c>
      <c r="F10" s="58">
        <f>F8</f>
        <v>0.09496999531984329</v>
      </c>
      <c r="G10" s="58">
        <f>G8</f>
        <v>16511638.457629995</v>
      </c>
    </row>
    <row r="11" spans="1:7" ht="15" customHeight="1">
      <c r="A11" s="59" t="s">
        <v>79</v>
      </c>
      <c r="B11" s="60">
        <v>0</v>
      </c>
      <c r="C11" s="60"/>
      <c r="D11" s="61">
        <v>1491289.6325899975</v>
      </c>
      <c r="E11" s="61"/>
      <c r="F11" s="61">
        <v>0</v>
      </c>
      <c r="G11" s="58">
        <v>1491289.6325899975</v>
      </c>
    </row>
    <row r="12" spans="1:7" ht="14.25" customHeight="1">
      <c r="A12" s="59" t="s">
        <v>80</v>
      </c>
      <c r="B12" s="60"/>
      <c r="C12" s="60"/>
      <c r="D12" s="60">
        <v>0</v>
      </c>
      <c r="E12" s="60"/>
      <c r="F12" s="60">
        <v>0</v>
      </c>
      <c r="G12" s="58">
        <v>0</v>
      </c>
    </row>
    <row r="13" spans="1:7" ht="15.75" customHeight="1">
      <c r="A13" s="59" t="s">
        <v>111</v>
      </c>
      <c r="B13" s="60"/>
      <c r="C13" s="60"/>
      <c r="D13" s="61">
        <v>-400000</v>
      </c>
      <c r="E13" s="61"/>
      <c r="F13" s="61"/>
      <c r="G13" s="58">
        <v>-400000</v>
      </c>
    </row>
    <row r="14" spans="1:7" ht="15.75" customHeight="1">
      <c r="A14" s="59" t="s">
        <v>112</v>
      </c>
      <c r="B14" s="60">
        <v>0</v>
      </c>
      <c r="C14" s="60"/>
      <c r="D14" s="61"/>
      <c r="E14" s="61"/>
      <c r="F14" s="61">
        <v>0</v>
      </c>
      <c r="G14" s="58">
        <v>0</v>
      </c>
    </row>
    <row r="15" spans="1:7" ht="15.75" customHeight="1">
      <c r="A15" s="59" t="s">
        <v>94</v>
      </c>
      <c r="B15" s="60">
        <v>0</v>
      </c>
      <c r="C15" s="60"/>
      <c r="D15" s="61"/>
      <c r="E15" s="61">
        <v>0</v>
      </c>
      <c r="F15" s="61">
        <v>0</v>
      </c>
      <c r="G15" s="58">
        <v>0</v>
      </c>
    </row>
    <row r="16" spans="1:7" ht="15.75" customHeight="1">
      <c r="A16" s="57" t="s">
        <v>118</v>
      </c>
      <c r="B16" s="58">
        <f>SUM(B10:B15)</f>
        <v>19208515</v>
      </c>
      <c r="C16" s="58">
        <v>0</v>
      </c>
      <c r="D16" s="58">
        <f>SUM(D10:D15)</f>
        <v>-1605587.3674100025</v>
      </c>
      <c r="E16" s="58">
        <f>SUM(E10:E15)</f>
        <v>0.3626600000000053</v>
      </c>
      <c r="F16" s="58">
        <f>SUM(F10:F15)</f>
        <v>0.09496999531984329</v>
      </c>
      <c r="G16" s="58">
        <f>SUM(G10:G15)</f>
        <v>17602928.090219993</v>
      </c>
    </row>
    <row r="17" spans="1:7" ht="13.5" customHeight="1">
      <c r="A17" s="62" t="s">
        <v>81</v>
      </c>
      <c r="B17" s="63">
        <v>19208515</v>
      </c>
      <c r="C17" s="63">
        <v>0</v>
      </c>
      <c r="D17" s="63">
        <v>-3807638</v>
      </c>
      <c r="E17" s="63">
        <v>896.36266</v>
      </c>
      <c r="F17" s="63">
        <v>0.09496999531984329</v>
      </c>
      <c r="G17" s="63">
        <f>B17+C17+D17+E17+F17</f>
        <v>15401773.457629995</v>
      </c>
    </row>
    <row r="18" spans="1:7" ht="24" customHeight="1">
      <c r="A18" s="64" t="s">
        <v>82</v>
      </c>
      <c r="B18" s="65"/>
      <c r="C18" s="65"/>
      <c r="D18" s="65">
        <v>-149796</v>
      </c>
      <c r="E18" s="65"/>
      <c r="F18" s="65"/>
      <c r="G18" s="63">
        <f aca="true" t="shared" si="0" ref="G18:G23">B18+C18+D18+E18+F18</f>
        <v>-149796</v>
      </c>
    </row>
    <row r="19" spans="1:7" ht="12.75" customHeight="1">
      <c r="A19" s="62" t="s">
        <v>83</v>
      </c>
      <c r="B19" s="63">
        <f>B17</f>
        <v>19208515</v>
      </c>
      <c r="C19" s="63">
        <v>0</v>
      </c>
      <c r="D19" s="63">
        <f>SUM(D17:D18)</f>
        <v>-3957434</v>
      </c>
      <c r="E19" s="63">
        <f>E17</f>
        <v>896.36266</v>
      </c>
      <c r="F19" s="63">
        <v>0.09496999531984329</v>
      </c>
      <c r="G19" s="63">
        <f t="shared" si="0"/>
        <v>15251977.457629995</v>
      </c>
    </row>
    <row r="20" spans="1:7" ht="12.75" customHeight="1">
      <c r="A20" s="64" t="s">
        <v>79</v>
      </c>
      <c r="B20" s="65">
        <v>0</v>
      </c>
      <c r="C20" s="65"/>
      <c r="D20" s="66">
        <v>1260557</v>
      </c>
      <c r="E20" s="66"/>
      <c r="F20" s="66">
        <v>0</v>
      </c>
      <c r="G20" s="63">
        <f t="shared" si="0"/>
        <v>1260557</v>
      </c>
    </row>
    <row r="21" spans="1:7" ht="24">
      <c r="A21" s="59" t="s">
        <v>80</v>
      </c>
      <c r="B21" s="65"/>
      <c r="C21" s="65"/>
      <c r="D21" s="65">
        <v>0</v>
      </c>
      <c r="E21" s="65"/>
      <c r="F21" s="65">
        <v>0</v>
      </c>
      <c r="G21" s="63">
        <f t="shared" si="0"/>
        <v>0</v>
      </c>
    </row>
    <row r="22" spans="1:7" ht="14.25">
      <c r="A22" s="64" t="s">
        <v>111</v>
      </c>
      <c r="B22" s="65"/>
      <c r="C22" s="65"/>
      <c r="D22" s="66">
        <v>0</v>
      </c>
      <c r="E22" s="66"/>
      <c r="F22" s="66"/>
      <c r="G22" s="63">
        <f t="shared" si="0"/>
        <v>0</v>
      </c>
    </row>
    <row r="23" spans="1:7" ht="24">
      <c r="A23" s="59" t="s">
        <v>94</v>
      </c>
      <c r="B23" s="60">
        <v>0</v>
      </c>
      <c r="C23" s="60"/>
      <c r="D23" s="61"/>
      <c r="E23" s="61">
        <v>-896</v>
      </c>
      <c r="F23" s="61">
        <v>0</v>
      </c>
      <c r="G23" s="63">
        <f t="shared" si="0"/>
        <v>-896</v>
      </c>
    </row>
    <row r="24" spans="1:7" ht="14.25">
      <c r="A24" s="62" t="s">
        <v>113</v>
      </c>
      <c r="B24" s="63">
        <f aca="true" t="shared" si="1" ref="B24:G24">SUM(B19:B23)</f>
        <v>19208515</v>
      </c>
      <c r="C24" s="63">
        <f t="shared" si="1"/>
        <v>0</v>
      </c>
      <c r="D24" s="63">
        <f t="shared" si="1"/>
        <v>-2696877</v>
      </c>
      <c r="E24" s="63">
        <f t="shared" si="1"/>
        <v>0.3626600000000053</v>
      </c>
      <c r="F24" s="63">
        <f t="shared" si="1"/>
        <v>0.09496999531984329</v>
      </c>
      <c r="G24" s="63">
        <f t="shared" si="1"/>
        <v>16511638.457629995</v>
      </c>
    </row>
    <row r="25" spans="1:7" ht="12.75" customHeight="1">
      <c r="A25" s="97"/>
      <c r="B25" s="98"/>
      <c r="C25" s="98"/>
      <c r="D25" s="98"/>
      <c r="E25" s="98"/>
      <c r="F25" s="98"/>
      <c r="G25" s="98"/>
    </row>
    <row r="26" spans="1:7" ht="14.25" hidden="1">
      <c r="A26" s="99"/>
      <c r="B26" s="100"/>
      <c r="C26" s="100"/>
      <c r="D26" s="100"/>
      <c r="E26" s="98"/>
      <c r="F26" s="98"/>
      <c r="G26" s="98"/>
    </row>
    <row r="27" spans="1:6" ht="15" customHeight="1">
      <c r="A27" s="24" t="s">
        <v>120</v>
      </c>
      <c r="B27" s="26"/>
      <c r="C27" s="26"/>
      <c r="D27" s="3" t="s">
        <v>121</v>
      </c>
      <c r="E27" s="17"/>
      <c r="F27" s="17"/>
    </row>
    <row r="28" spans="1:6" ht="14.25">
      <c r="A28" s="24" t="s">
        <v>30</v>
      </c>
      <c r="B28" s="26"/>
      <c r="C28" s="26"/>
      <c r="D28" s="3" t="s">
        <v>43</v>
      </c>
      <c r="E28" s="17"/>
      <c r="F28" s="17"/>
    </row>
  </sheetData>
  <sheetProtection/>
  <mergeCells count="2">
    <mergeCell ref="A4:F4"/>
    <mergeCell ref="A5:F5"/>
  </mergeCells>
  <printOptions/>
  <pageMargins left="0.7086614173228347" right="0.62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Ахшабаева Назыре</cp:lastModifiedBy>
  <cp:lastPrinted>2020-08-21T09:53:14Z</cp:lastPrinted>
  <dcterms:created xsi:type="dcterms:W3CDTF">2015-06-10T04:34:29Z</dcterms:created>
  <dcterms:modified xsi:type="dcterms:W3CDTF">2020-08-21T11:05:37Z</dcterms:modified>
  <cp:category/>
  <cp:version/>
  <cp:contentType/>
  <cp:contentStatus/>
</cp:coreProperties>
</file>