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 Учр.докум., Фирм.бланк, Рекв. Презентация\Учредительные ARLAN WAGONS\KASE reports\2017\3 кв 2017\Фин Отчет Биржа 9 месяцев 2017\"/>
    </mc:Choice>
  </mc:AlternateContent>
  <bookViews>
    <workbookView xWindow="0" yWindow="0" windowWidth="9795" windowHeight="7290"/>
  </bookViews>
  <sheets>
    <sheet name="Баланс" sheetId="2" r:id="rId1"/>
    <sheet name="ДДС " sheetId="6" r:id="rId2"/>
    <sheet name="ОПИУ" sheetId="1" r:id="rId3"/>
    <sheet name="Капитал" sheetId="4" r:id="rId4"/>
  </sheets>
  <calcPr calcId="152511"/>
</workbook>
</file>

<file path=xl/calcChain.xml><?xml version="1.0" encoding="utf-8"?>
<calcChain xmlns="http://schemas.openxmlformats.org/spreadsheetml/2006/main">
  <c r="E16" i="4" l="1"/>
  <c r="D16" i="4"/>
  <c r="C16" i="4"/>
  <c r="B16" i="4"/>
  <c r="F15" i="4"/>
  <c r="F16" i="4" s="1"/>
  <c r="F14" i="4"/>
  <c r="F13" i="4"/>
  <c r="X54" i="6"/>
  <c r="X48" i="6"/>
  <c r="X15" i="6"/>
  <c r="X8" i="6"/>
  <c r="X24" i="6" s="1"/>
  <c r="C11" i="1"/>
  <c r="C12" i="1" s="1"/>
  <c r="C15" i="1" s="1"/>
  <c r="C18" i="1" s="1"/>
  <c r="C20" i="1" s="1"/>
  <c r="C22" i="1" s="1"/>
  <c r="X60" i="6" l="1"/>
  <c r="X61" i="6" s="1"/>
  <c r="X63" i="6" s="1"/>
</calcChain>
</file>

<file path=xl/sharedStrings.xml><?xml version="1.0" encoding="utf-8"?>
<sst xmlns="http://schemas.openxmlformats.org/spreadsheetml/2006/main" count="251" uniqueCount="130">
  <si>
    <t>Товарищество с ограниченной ответственностью "ARLAN WAGONS"</t>
  </si>
  <si>
    <t xml:space="preserve">ОТЧЕТ О СОВОКУПНОМ ДОХОДЕ   </t>
  </si>
  <si>
    <t>тыс.тенге</t>
  </si>
  <si>
    <t>Показатели</t>
  </si>
  <si>
    <t>Прим</t>
  </si>
  <si>
    <t xml:space="preserve">Доходы  </t>
  </si>
  <si>
    <t>Себестоимость реализованной продукции и оказанных услуг</t>
  </si>
  <si>
    <t xml:space="preserve">Валовая прибыль  </t>
  </si>
  <si>
    <t>Общие и административные расходы</t>
  </si>
  <si>
    <t>Прочие операционные расходы</t>
  </si>
  <si>
    <t>Операционный доход (убыток)</t>
  </si>
  <si>
    <t xml:space="preserve">Расходы по процентам </t>
  </si>
  <si>
    <t>Расходы по курсовой разнице</t>
  </si>
  <si>
    <t>Убыток доход до налогообложения</t>
  </si>
  <si>
    <t>Экономия по подоходному налогу</t>
  </si>
  <si>
    <t xml:space="preserve"> </t>
  </si>
  <si>
    <t xml:space="preserve">Прочий совокупный доход </t>
  </si>
  <si>
    <t>Всего совокупный доход (убыток)</t>
  </si>
  <si>
    <t>тысяч тенге</t>
  </si>
  <si>
    <t>Статьи отчета</t>
  </si>
  <si>
    <t xml:space="preserve">На 1 января 2017 года </t>
  </si>
  <si>
    <t>Активы</t>
  </si>
  <si>
    <t>Внеоборотные активы</t>
  </si>
  <si>
    <t>Основные средства</t>
  </si>
  <si>
    <t>НДС к возмещению</t>
  </si>
  <si>
    <t>Всего внеоборотных активов</t>
  </si>
  <si>
    <t>Текущие активы</t>
  </si>
  <si>
    <t>Авансы выданные и прочие текщуие активы</t>
  </si>
  <si>
    <t>Торговая и прочая дебиторская задолженность</t>
  </si>
  <si>
    <t>Деньги на текущих счетах в банках</t>
  </si>
  <si>
    <t>Всего текущих активов</t>
  </si>
  <si>
    <t>ИТОГО АКТИВЫ</t>
  </si>
  <si>
    <t>КАПИТАЛ</t>
  </si>
  <si>
    <t>Уставный капитал</t>
  </si>
  <si>
    <t>Дополнительный оплаченный уставный капитал</t>
  </si>
  <si>
    <t>Дополнительный неоплаченный уставный капитал</t>
  </si>
  <si>
    <t>Накопленные убытки</t>
  </si>
  <si>
    <t>Всего капитал</t>
  </si>
  <si>
    <t>Долгосрочные обязательства</t>
  </si>
  <si>
    <t>Отложенное налоговое обязательство</t>
  </si>
  <si>
    <t>Долгосрочные финансовые обязательства</t>
  </si>
  <si>
    <t>Задолженность по финансовой аренде</t>
  </si>
  <si>
    <t>Всего долгосрочных обязательств</t>
  </si>
  <si>
    <t>Текущие обязательства</t>
  </si>
  <si>
    <t>Торговая и прочая кредиторская задолженность</t>
  </si>
  <si>
    <t>Всего текущих обязательств</t>
  </si>
  <si>
    <t>Всего обязательств</t>
  </si>
  <si>
    <t>ИТОГО КАПИТАЛ И ОБЯЗАТЕЛЬСТВА</t>
  </si>
  <si>
    <t>ОТЧЕТ О ДВИЖЕНИИ ДЕНЕЖНЫХ СРЕДСТВ</t>
  </si>
  <si>
    <t>Код строки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</si>
  <si>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</si>
  <si>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</si>
  <si>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</si>
  <si>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-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</si>
  <si>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</si>
  <si>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</si>
  <si>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</si>
  <si>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</si>
  <si>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</si>
  <si>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</si>
  <si>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</si>
  <si>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</si>
  <si>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</si>
  <si>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</si>
  <si>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</si>
  <si>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</si>
  <si>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</si>
  <si>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</si>
  <si>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</si>
  <si>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</si>
  <si>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</si>
  <si>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</si>
  <si>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</si>
  <si>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</si>
  <si>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</si>
  <si>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</si>
  <si>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</si>
  <si>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</si>
  <si>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</si>
  <si>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</si>
  <si>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</si>
  <si>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</si>
  <si>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</si>
  <si>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</si>
  <si>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</si>
  <si>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</si>
  <si>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</si>
  <si>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</si>
  <si>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</si>
  <si>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</si>
  <si>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</si>
  <si>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</si>
  <si>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</si>
  <si>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СОБСТВЕННОМ КАПИТАЛЕ</t>
  </si>
  <si>
    <t xml:space="preserve">Наименование статей </t>
  </si>
  <si>
    <t>Дополнитель-ный оплаченный капитал</t>
  </si>
  <si>
    <t>Дополнительный неоплаченный кпитал</t>
  </si>
  <si>
    <t>Итого капитал</t>
  </si>
  <si>
    <t>На 1 января 2017</t>
  </si>
  <si>
    <t>На 1 явнаря 2016 года</t>
  </si>
  <si>
    <t xml:space="preserve">чистый убыток за период,  </t>
  </si>
  <si>
    <t>Амортизация резерва по переоценке</t>
  </si>
  <si>
    <t xml:space="preserve">фьючерсные и форвардные контракты, опционы и свопы </t>
  </si>
  <si>
    <t>Чистый доход (убыток) за полугодие</t>
  </si>
  <si>
    <t>Чистая прибыль за полугодие</t>
  </si>
  <si>
    <t>Изменения в учетной политике</t>
  </si>
  <si>
    <t>Займы</t>
  </si>
  <si>
    <t>Обязательства по финансовой аренде</t>
  </si>
  <si>
    <t>9 месяцев 2017 г.</t>
  </si>
  <si>
    <t xml:space="preserve">за 9 месяцев 2017    </t>
  </si>
  <si>
    <t xml:space="preserve">за 9 месяцев 2016    </t>
  </si>
  <si>
    <t xml:space="preserve">На 30 сентября  2017 года </t>
  </si>
  <si>
    <t xml:space="preserve">  за 9 месяцев 2017 года</t>
  </si>
  <si>
    <t>Отчет о финансовом положении по состоянию на 30 сентября  2017 года</t>
  </si>
  <si>
    <t>На 30 сентября 2017 года</t>
  </si>
  <si>
    <t>за 9 месяцев 2017 года</t>
  </si>
  <si>
    <t>за 9 месяцев  2016 года</t>
  </si>
  <si>
    <t>На 30 сентября  2016 года</t>
  </si>
  <si>
    <t>Данная финансовая отчетность утверждена руководством Компании 30 октября  2017 года и подписана от его имени</t>
  </si>
  <si>
    <t>Финансовый директор</t>
  </si>
  <si>
    <t xml:space="preserve">  Аскар Нуртаев</t>
  </si>
  <si>
    <t>_____________________________</t>
  </si>
  <si>
    <t xml:space="preserve">    ______________________________</t>
  </si>
  <si>
    <t xml:space="preserve">    Дмитрий Анчуткин</t>
  </si>
  <si>
    <t xml:space="preserve">    ТОО «ARLAN WAGONS" </t>
  </si>
  <si>
    <t xml:space="preserve">    Директор       
</t>
  </si>
  <si>
    <t xml:space="preserve">ТОО «ARLAN WAGONS" </t>
  </si>
  <si>
    <t xml:space="preserve"> Аскар Нуртаев</t>
  </si>
  <si>
    <t>Товарищество с ограниченной</t>
  </si>
  <si>
    <t>ответственностью "ARLAN WAGONS"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</si>
</sst>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,"/>
    <numFmt numFmtId="166" formatCode="0,"/>
    <numFmt numFmtId="167" formatCode="#,##0_ ;\-#,##0\ "/>
    <numFmt numFmtId="168" formatCode="[=-3455902.04]&quot;(3 456)&quot;;General"/>
  </numFmts>
  <fonts count="1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0" xfId="0" applyNumberFormat="1"/>
    <xf numFmtId="0" fontId="9" fillId="0" borderId="0" xfId="1" applyFill="1" applyAlignment="1">
      <alignment horizontal="left"/>
    </xf>
    <xf numFmtId="0" fontId="5" fillId="0" borderId="0" xfId="1" applyNumberFormat="1" applyFont="1" applyFill="1" applyAlignment="1">
      <alignment horizontal="center" vertical="center"/>
    </xf>
    <xf numFmtId="0" fontId="9" fillId="0" borderId="0" xfId="1" applyFill="1"/>
    <xf numFmtId="0" fontId="9" fillId="0" borderId="0" xfId="1" applyNumberFormat="1" applyFill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right" vertical="center"/>
    </xf>
    <xf numFmtId="1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right" vertical="center"/>
    </xf>
    <xf numFmtId="1" fontId="5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right" vertical="top" wrapText="1"/>
    </xf>
    <xf numFmtId="0" fontId="9" fillId="0" borderId="0" xfId="1" applyNumberFormat="1" applyFill="1" applyAlignment="1">
      <alignment horizontal="left" vertical="top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vertical="top" wrapText="1"/>
    </xf>
    <xf numFmtId="167" fontId="1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right" vertical="center"/>
    </xf>
    <xf numFmtId="167" fontId="1" fillId="0" borderId="1" xfId="0" applyNumberFormat="1" applyFont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167" fontId="0" fillId="0" borderId="0" xfId="0" applyNumberFormat="1"/>
    <xf numFmtId="167" fontId="4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8" fontId="11" fillId="0" borderId="1" xfId="1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167" fontId="0" fillId="0" borderId="0" xfId="0" applyNumberForma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6" fillId="0" borderId="0" xfId="0" applyFont="1" applyFill="1"/>
    <xf numFmtId="0" fontId="1" fillId="0" borderId="0" xfId="0" applyFont="1" applyFill="1" applyAlignment="1">
      <alignment vertical="center" wrapText="1"/>
    </xf>
    <xf numFmtId="167" fontId="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left" vertical="center" indent="5"/>
    </xf>
    <xf numFmtId="0" fontId="11" fillId="0" borderId="3" xfId="1" applyNumberFormat="1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top"/>
    </xf>
    <xf numFmtId="0" fontId="5" fillId="0" borderId="1" xfId="1" applyNumberFormat="1" applyFont="1" applyFill="1" applyBorder="1" applyAlignment="1">
      <alignment horizontal="left" vertical="center" indent="5"/>
    </xf>
    <xf numFmtId="0" fontId="5" fillId="0" borderId="3" xfId="1" applyNumberFormat="1" applyFont="1" applyFill="1" applyBorder="1" applyAlignment="1">
      <alignment horizontal="left" vertical="top" wrapText="1" indent="5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top" wrapText="1" indent="5"/>
    </xf>
    <xf numFmtId="0" fontId="5" fillId="0" borderId="3" xfId="1" applyNumberFormat="1" applyFont="1" applyFill="1" applyBorder="1" applyAlignment="1">
      <alignment horizontal="left" vertical="top"/>
    </xf>
    <xf numFmtId="0" fontId="5" fillId="0" borderId="3" xfId="1" applyNumberFormat="1" applyFont="1" applyFill="1" applyBorder="1" applyAlignment="1">
      <alignment horizontal="left" vertical="center" wrapText="1" indent="5"/>
    </xf>
    <xf numFmtId="0" fontId="5" fillId="0" borderId="3" xfId="1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0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center" vertical="center"/>
    </xf>
    <xf numFmtId="0" fontId="5" fillId="0" borderId="0" xfId="1" applyNumberFormat="1" applyFont="1" applyFill="1" applyAlignment="1">
      <alignment horizontal="right" vertical="center"/>
    </xf>
    <xf numFmtId="0" fontId="5" fillId="0" borderId="3" xfId="1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22" workbookViewId="0">
      <selection activeCell="A33" sqref="A33"/>
    </sheetView>
  </sheetViews>
  <sheetFormatPr defaultRowHeight="15" x14ac:dyDescent="0.25"/>
  <cols>
    <col min="1" max="1" width="62" bestFit="1" customWidth="1"/>
    <col min="2" max="2" width="13.28515625" customWidth="1"/>
    <col min="3" max="3" width="13.28515625" style="46" customWidth="1"/>
    <col min="4" max="4" width="16.5703125" style="46" customWidth="1"/>
  </cols>
  <sheetData>
    <row r="1" spans="1:6" ht="33" customHeight="1" x14ac:dyDescent="0.25">
      <c r="A1" s="1"/>
      <c r="B1" s="1"/>
      <c r="C1" s="75" t="s">
        <v>0</v>
      </c>
      <c r="D1" s="75"/>
    </row>
    <row r="2" spans="1:6" x14ac:dyDescent="0.25">
      <c r="A2" s="1"/>
      <c r="B2" s="1"/>
      <c r="C2" s="75"/>
      <c r="D2" s="75"/>
    </row>
    <row r="3" spans="1:6" ht="33" customHeight="1" x14ac:dyDescent="0.25">
      <c r="A3" s="1"/>
      <c r="B3" s="1"/>
      <c r="C3" s="75" t="s">
        <v>113</v>
      </c>
      <c r="D3" s="75"/>
    </row>
    <row r="4" spans="1:6" x14ac:dyDescent="0.25">
      <c r="A4" s="1"/>
      <c r="B4" s="1"/>
      <c r="C4" s="75"/>
      <c r="D4" s="75"/>
    </row>
    <row r="5" spans="1:6" x14ac:dyDescent="0.25">
      <c r="A5" s="1"/>
      <c r="B5" s="1"/>
      <c r="C5" s="41"/>
      <c r="D5" s="41"/>
    </row>
    <row r="6" spans="1:6" x14ac:dyDescent="0.25">
      <c r="A6" s="76" t="s">
        <v>18</v>
      </c>
      <c r="B6" s="76"/>
      <c r="C6" s="76"/>
      <c r="D6" s="76"/>
    </row>
    <row r="7" spans="1:6" ht="36" x14ac:dyDescent="0.25">
      <c r="A7" s="2" t="s">
        <v>19</v>
      </c>
      <c r="B7" s="2" t="s">
        <v>4</v>
      </c>
      <c r="C7" s="42" t="s">
        <v>114</v>
      </c>
      <c r="D7" s="42" t="s">
        <v>20</v>
      </c>
    </row>
    <row r="8" spans="1:6" x14ac:dyDescent="0.25">
      <c r="A8" s="3" t="s">
        <v>21</v>
      </c>
      <c r="B8" s="3"/>
      <c r="C8" s="47"/>
      <c r="D8" s="43"/>
    </row>
    <row r="9" spans="1:6" x14ac:dyDescent="0.25">
      <c r="A9" s="3" t="s">
        <v>22</v>
      </c>
      <c r="B9" s="3"/>
      <c r="C9" s="47"/>
      <c r="D9" s="43"/>
    </row>
    <row r="10" spans="1:6" x14ac:dyDescent="0.25">
      <c r="A10" s="4" t="s">
        <v>23</v>
      </c>
      <c r="B10" s="4">
        <v>6</v>
      </c>
      <c r="C10" s="47">
        <v>1275880</v>
      </c>
      <c r="D10" s="43">
        <v>1301755</v>
      </c>
    </row>
    <row r="11" spans="1:6" x14ac:dyDescent="0.25">
      <c r="A11" s="4" t="s">
        <v>24</v>
      </c>
      <c r="B11" s="4"/>
      <c r="C11" s="47">
        <v>45637</v>
      </c>
      <c r="D11" s="43">
        <v>45637</v>
      </c>
    </row>
    <row r="12" spans="1:6" x14ac:dyDescent="0.25">
      <c r="A12" s="3" t="s">
        <v>25</v>
      </c>
      <c r="B12" s="3"/>
      <c r="C12" s="48">
        <v>1321517</v>
      </c>
      <c r="D12" s="44">
        <v>1347392</v>
      </c>
    </row>
    <row r="13" spans="1:6" x14ac:dyDescent="0.25">
      <c r="A13" s="3" t="s">
        <v>26</v>
      </c>
      <c r="B13" s="3"/>
      <c r="C13" s="48"/>
      <c r="D13" s="44"/>
    </row>
    <row r="14" spans="1:6" x14ac:dyDescent="0.25">
      <c r="A14" s="4" t="s">
        <v>27</v>
      </c>
      <c r="B14" s="4"/>
      <c r="C14" s="47">
        <v>46438</v>
      </c>
      <c r="D14" s="43">
        <v>2960</v>
      </c>
      <c r="F14" s="5"/>
    </row>
    <row r="15" spans="1:6" x14ac:dyDescent="0.25">
      <c r="A15" s="4" t="s">
        <v>24</v>
      </c>
      <c r="B15" s="4"/>
      <c r="C15" s="47">
        <v>34129</v>
      </c>
      <c r="D15" s="43">
        <v>57868</v>
      </c>
      <c r="F15" s="5"/>
    </row>
    <row r="16" spans="1:6" x14ac:dyDescent="0.25">
      <c r="A16" s="4" t="s">
        <v>28</v>
      </c>
      <c r="B16" s="4"/>
      <c r="C16" s="47"/>
      <c r="D16" s="43">
        <v>14138</v>
      </c>
    </row>
    <row r="17" spans="1:6" x14ac:dyDescent="0.25">
      <c r="A17" s="4" t="s">
        <v>29</v>
      </c>
      <c r="B17" s="4"/>
      <c r="C17" s="47">
        <v>16201</v>
      </c>
      <c r="D17" s="43">
        <v>11551</v>
      </c>
    </row>
    <row r="18" spans="1:6" x14ac:dyDescent="0.25">
      <c r="A18" s="3" t="s">
        <v>30</v>
      </c>
      <c r="B18" s="3"/>
      <c r="C18" s="48">
        <v>96768</v>
      </c>
      <c r="D18" s="44">
        <v>86517</v>
      </c>
    </row>
    <row r="19" spans="1:6" x14ac:dyDescent="0.25">
      <c r="A19" s="3" t="s">
        <v>31</v>
      </c>
      <c r="B19" s="3"/>
      <c r="C19" s="48">
        <v>1418285</v>
      </c>
      <c r="D19" s="44">
        <v>1433909</v>
      </c>
    </row>
    <row r="20" spans="1:6" x14ac:dyDescent="0.25">
      <c r="A20" s="3" t="s">
        <v>32</v>
      </c>
      <c r="B20" s="3"/>
      <c r="C20" s="48"/>
      <c r="D20" s="44"/>
    </row>
    <row r="21" spans="1:6" x14ac:dyDescent="0.25">
      <c r="A21" s="4" t="s">
        <v>33</v>
      </c>
      <c r="B21" s="4">
        <v>7</v>
      </c>
      <c r="C21" s="47">
        <v>300000</v>
      </c>
      <c r="D21" s="43">
        <v>160000</v>
      </c>
    </row>
    <row r="22" spans="1:6" x14ac:dyDescent="0.25">
      <c r="A22" s="4" t="s">
        <v>34</v>
      </c>
      <c r="B22" s="4"/>
      <c r="C22" s="47">
        <v>29200</v>
      </c>
      <c r="D22" s="43">
        <v>29200</v>
      </c>
    </row>
    <row r="23" spans="1:6" x14ac:dyDescent="0.25">
      <c r="A23" s="4" t="s">
        <v>35</v>
      </c>
      <c r="B23" s="4"/>
      <c r="C23" s="47">
        <v>142038</v>
      </c>
      <c r="D23" s="43">
        <v>151756</v>
      </c>
    </row>
    <row r="24" spans="1:6" x14ac:dyDescent="0.25">
      <c r="A24" s="4" t="s">
        <v>36</v>
      </c>
      <c r="B24" s="4"/>
      <c r="C24" s="49">
        <v>5022</v>
      </c>
      <c r="D24" s="45">
        <v>-53261</v>
      </c>
      <c r="E24" s="5"/>
    </row>
    <row r="25" spans="1:6" x14ac:dyDescent="0.25">
      <c r="A25" s="3" t="s">
        <v>37</v>
      </c>
      <c r="B25" s="3"/>
      <c r="C25" s="48">
        <v>476260</v>
      </c>
      <c r="D25" s="44">
        <v>287695</v>
      </c>
    </row>
    <row r="26" spans="1:6" x14ac:dyDescent="0.25">
      <c r="A26" s="3" t="s">
        <v>38</v>
      </c>
      <c r="B26" s="3"/>
      <c r="C26" s="48"/>
      <c r="D26" s="44"/>
    </row>
    <row r="27" spans="1:6" x14ac:dyDescent="0.25">
      <c r="A27" s="4" t="s">
        <v>39</v>
      </c>
      <c r="B27" s="4"/>
      <c r="C27" s="47">
        <v>32551</v>
      </c>
      <c r="D27" s="43">
        <v>32551</v>
      </c>
    </row>
    <row r="28" spans="1:6" x14ac:dyDescent="0.25">
      <c r="A28" s="4" t="s">
        <v>40</v>
      </c>
      <c r="B28" s="4"/>
      <c r="C28" s="47">
        <v>555761</v>
      </c>
      <c r="D28" s="43">
        <v>539433</v>
      </c>
      <c r="F28" s="5"/>
    </row>
    <row r="29" spans="1:6" x14ac:dyDescent="0.25">
      <c r="A29" s="4" t="s">
        <v>41</v>
      </c>
      <c r="B29" s="4">
        <v>8</v>
      </c>
      <c r="C29" s="47">
        <v>347659</v>
      </c>
      <c r="D29" s="43">
        <v>320846</v>
      </c>
    </row>
    <row r="30" spans="1:6" x14ac:dyDescent="0.25">
      <c r="A30" s="3" t="s">
        <v>42</v>
      </c>
      <c r="B30" s="3"/>
      <c r="C30" s="48">
        <v>935971</v>
      </c>
      <c r="D30" s="44">
        <v>892830</v>
      </c>
    </row>
    <row r="31" spans="1:6" x14ac:dyDescent="0.25">
      <c r="A31" s="3" t="s">
        <v>43</v>
      </c>
      <c r="B31" s="3" t="s">
        <v>15</v>
      </c>
      <c r="C31" s="48"/>
      <c r="D31" s="44" t="s">
        <v>15</v>
      </c>
    </row>
    <row r="32" spans="1:6" x14ac:dyDescent="0.25">
      <c r="A32" s="4" t="s">
        <v>106</v>
      </c>
      <c r="B32" s="4"/>
      <c r="C32" s="47">
        <v>0</v>
      </c>
      <c r="D32" s="43">
        <v>41764</v>
      </c>
    </row>
    <row r="33" spans="1:6" x14ac:dyDescent="0.25">
      <c r="A33" s="4" t="s">
        <v>107</v>
      </c>
      <c r="B33" s="4">
        <v>8</v>
      </c>
      <c r="C33" s="47"/>
      <c r="D33" s="43">
        <v>106816</v>
      </c>
    </row>
    <row r="34" spans="1:6" x14ac:dyDescent="0.25">
      <c r="A34" s="4" t="s">
        <v>44</v>
      </c>
      <c r="B34" s="4">
        <v>9</v>
      </c>
      <c r="C34" s="47">
        <v>6054</v>
      </c>
      <c r="D34" s="43">
        <v>104804</v>
      </c>
    </row>
    <row r="35" spans="1:6" x14ac:dyDescent="0.25">
      <c r="A35" s="3" t="s">
        <v>45</v>
      </c>
      <c r="B35" s="3"/>
      <c r="C35" s="48">
        <v>6054</v>
      </c>
      <c r="D35" s="44">
        <v>253384</v>
      </c>
    </row>
    <row r="36" spans="1:6" x14ac:dyDescent="0.25">
      <c r="A36" s="3" t="s">
        <v>46</v>
      </c>
      <c r="B36" s="3"/>
      <c r="C36" s="48">
        <v>942025</v>
      </c>
      <c r="D36" s="44">
        <v>1146214</v>
      </c>
    </row>
    <row r="37" spans="1:6" x14ac:dyDescent="0.25">
      <c r="A37" s="3" t="s">
        <v>47</v>
      </c>
      <c r="B37" s="3"/>
      <c r="C37" s="48">
        <v>1418285</v>
      </c>
      <c r="D37" s="44">
        <v>1433909</v>
      </c>
    </row>
    <row r="39" spans="1:6" s="26" customFormat="1" x14ac:dyDescent="0.25">
      <c r="C39" s="64"/>
      <c r="D39" s="64"/>
    </row>
    <row r="40" spans="1:6" s="37" customFormat="1" ht="20.25" customHeight="1" x14ac:dyDescent="0.25">
      <c r="A40" s="77" t="s">
        <v>118</v>
      </c>
      <c r="B40" s="77"/>
      <c r="C40" s="77"/>
      <c r="D40" s="77"/>
    </row>
    <row r="41" spans="1:6" s="37" customFormat="1" ht="39.75" customHeight="1" x14ac:dyDescent="0.25">
      <c r="A41" s="68" t="s">
        <v>122</v>
      </c>
      <c r="B41" s="66" t="s">
        <v>121</v>
      </c>
      <c r="C41" s="65"/>
    </row>
    <row r="42" spans="1:6" s="37" customFormat="1" ht="18" customHeight="1" x14ac:dyDescent="0.25">
      <c r="A42" s="67" t="s">
        <v>123</v>
      </c>
      <c r="B42" s="66" t="s">
        <v>120</v>
      </c>
      <c r="C42" s="66"/>
    </row>
    <row r="43" spans="1:6" s="37" customFormat="1" ht="9.9499999999999993" customHeight="1" x14ac:dyDescent="0.25">
      <c r="A43" s="65"/>
      <c r="B43" s="65"/>
      <c r="C43" s="65"/>
    </row>
    <row r="44" spans="1:6" s="37" customFormat="1" ht="15.75" customHeight="1" x14ac:dyDescent="0.25">
      <c r="A44" s="65" t="s">
        <v>125</v>
      </c>
      <c r="B44" s="65" t="s">
        <v>119</v>
      </c>
      <c r="C44" s="65"/>
    </row>
    <row r="45" spans="1:6" s="26" customFormat="1" ht="15.75" customHeight="1" x14ac:dyDescent="0.25">
      <c r="A45" s="65" t="s">
        <v>124</v>
      </c>
      <c r="B45" s="65" t="s">
        <v>126</v>
      </c>
      <c r="C45" s="65"/>
      <c r="D45" s="38"/>
      <c r="E45" s="38"/>
      <c r="F45" s="38"/>
    </row>
    <row r="46" spans="1:6" s="26" customFormat="1" x14ac:dyDescent="0.25">
      <c r="A46" s="65"/>
      <c r="B46" s="65"/>
      <c r="C46" s="65"/>
    </row>
  </sheetData>
  <mergeCells count="4">
    <mergeCell ref="C1:D2"/>
    <mergeCell ref="C3:D4"/>
    <mergeCell ref="A6:D6"/>
    <mergeCell ref="A40:D40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A71"/>
  <sheetViews>
    <sheetView workbookViewId="0">
      <selection sqref="A1:X1"/>
    </sheetView>
  </sheetViews>
  <sheetFormatPr defaultRowHeight="12" x14ac:dyDescent="0.2"/>
  <cols>
    <col min="1" max="2" width="2.42578125" style="7" customWidth="1"/>
    <col min="3" max="3" width="2.5703125" style="7" customWidth="1"/>
    <col min="4" max="14" width="2.42578125" style="7" customWidth="1"/>
    <col min="15" max="15" width="2.5703125" style="7" customWidth="1"/>
    <col min="16" max="17" width="2.42578125" style="7" customWidth="1"/>
    <col min="18" max="19" width="2.7109375" style="7" customWidth="1"/>
    <col min="20" max="20" width="3.5703125" style="7" customWidth="1"/>
    <col min="21" max="21" width="13.7109375" style="7" customWidth="1"/>
    <col min="22" max="22" width="7.7109375" style="7" customWidth="1"/>
    <col min="23" max="23" width="17.42578125" style="7" customWidth="1"/>
    <col min="24" max="24" width="17.28515625" style="7" customWidth="1"/>
    <col min="25" max="256" width="9.140625" style="8" customWidth="1"/>
    <col min="257" max="258" width="2.42578125" style="8" customWidth="1"/>
    <col min="259" max="259" width="2.5703125" style="8" customWidth="1"/>
    <col min="260" max="270" width="2.42578125" style="8" customWidth="1"/>
    <col min="271" max="271" width="2.5703125" style="8" customWidth="1"/>
    <col min="272" max="273" width="2.42578125" style="8" customWidth="1"/>
    <col min="274" max="275" width="2.7109375" style="8" customWidth="1"/>
    <col min="276" max="276" width="3.5703125" style="8" customWidth="1"/>
    <col min="277" max="277" width="13.7109375" style="8" customWidth="1"/>
    <col min="278" max="278" width="7.7109375" style="8" customWidth="1"/>
    <col min="279" max="279" width="17.42578125" style="8" customWidth="1"/>
    <col min="280" max="280" width="17.28515625" style="8" customWidth="1"/>
    <col min="281" max="512" width="9.140625" style="8" customWidth="1"/>
    <col min="513" max="514" width="2.42578125" style="8" customWidth="1"/>
    <col min="515" max="515" width="2.5703125" style="8" customWidth="1"/>
    <col min="516" max="526" width="2.42578125" style="8" customWidth="1"/>
    <col min="527" max="527" width="2.5703125" style="8" customWidth="1"/>
    <col min="528" max="529" width="2.42578125" style="8" customWidth="1"/>
    <col min="530" max="531" width="2.7109375" style="8" customWidth="1"/>
    <col min="532" max="532" width="3.5703125" style="8" customWidth="1"/>
    <col min="533" max="533" width="13.7109375" style="8" customWidth="1"/>
    <col min="534" max="534" width="7.7109375" style="8" customWidth="1"/>
    <col min="535" max="535" width="17.42578125" style="8" customWidth="1"/>
    <col min="536" max="536" width="17.28515625" style="8" customWidth="1"/>
    <col min="537" max="768" width="9.140625" style="8" customWidth="1"/>
    <col min="769" max="770" width="2.42578125" style="8" customWidth="1"/>
    <col min="771" max="771" width="2.5703125" style="8" customWidth="1"/>
    <col min="772" max="782" width="2.42578125" style="8" customWidth="1"/>
    <col min="783" max="783" width="2.5703125" style="8" customWidth="1"/>
    <col min="784" max="785" width="2.42578125" style="8" customWidth="1"/>
    <col min="786" max="787" width="2.7109375" style="8" customWidth="1"/>
    <col min="788" max="788" width="3.5703125" style="8" customWidth="1"/>
    <col min="789" max="789" width="13.7109375" style="8" customWidth="1"/>
    <col min="790" max="790" width="7.7109375" style="8" customWidth="1"/>
    <col min="791" max="791" width="17.42578125" style="8" customWidth="1"/>
    <col min="792" max="792" width="17.28515625" style="8" customWidth="1"/>
    <col min="793" max="1024" width="9.140625" style="8" customWidth="1"/>
    <col min="1025" max="1026" width="2.42578125" style="8" customWidth="1"/>
    <col min="1027" max="1027" width="2.5703125" style="8" customWidth="1"/>
    <col min="1028" max="1038" width="2.42578125" style="8" customWidth="1"/>
    <col min="1039" max="1039" width="2.5703125" style="8" customWidth="1"/>
    <col min="1040" max="1041" width="2.42578125" style="8" customWidth="1"/>
    <col min="1042" max="1043" width="2.7109375" style="8" customWidth="1"/>
    <col min="1044" max="1044" width="3.5703125" style="8" customWidth="1"/>
    <col min="1045" max="1045" width="13.7109375" style="8" customWidth="1"/>
    <col min="1046" max="1046" width="7.7109375" style="8" customWidth="1"/>
    <col min="1047" max="1047" width="17.42578125" style="8" customWidth="1"/>
    <col min="1048" max="1048" width="17.28515625" style="8" customWidth="1"/>
    <col min="1049" max="1280" width="9.140625" style="8" customWidth="1"/>
    <col min="1281" max="1282" width="2.42578125" style="8" customWidth="1"/>
    <col min="1283" max="1283" width="2.5703125" style="8" customWidth="1"/>
    <col min="1284" max="1294" width="2.42578125" style="8" customWidth="1"/>
    <col min="1295" max="1295" width="2.5703125" style="8" customWidth="1"/>
    <col min="1296" max="1297" width="2.42578125" style="8" customWidth="1"/>
    <col min="1298" max="1299" width="2.7109375" style="8" customWidth="1"/>
    <col min="1300" max="1300" width="3.5703125" style="8" customWidth="1"/>
    <col min="1301" max="1301" width="13.7109375" style="8" customWidth="1"/>
    <col min="1302" max="1302" width="7.7109375" style="8" customWidth="1"/>
    <col min="1303" max="1303" width="17.42578125" style="8" customWidth="1"/>
    <col min="1304" max="1304" width="17.28515625" style="8" customWidth="1"/>
    <col min="1305" max="1536" width="9.140625" style="8" customWidth="1"/>
    <col min="1537" max="1538" width="2.42578125" style="8" customWidth="1"/>
    <col min="1539" max="1539" width="2.5703125" style="8" customWidth="1"/>
    <col min="1540" max="1550" width="2.42578125" style="8" customWidth="1"/>
    <col min="1551" max="1551" width="2.5703125" style="8" customWidth="1"/>
    <col min="1552" max="1553" width="2.42578125" style="8" customWidth="1"/>
    <col min="1554" max="1555" width="2.7109375" style="8" customWidth="1"/>
    <col min="1556" max="1556" width="3.5703125" style="8" customWidth="1"/>
    <col min="1557" max="1557" width="13.7109375" style="8" customWidth="1"/>
    <col min="1558" max="1558" width="7.7109375" style="8" customWidth="1"/>
    <col min="1559" max="1559" width="17.42578125" style="8" customWidth="1"/>
    <col min="1560" max="1560" width="17.28515625" style="8" customWidth="1"/>
    <col min="1561" max="1792" width="9.140625" style="8" customWidth="1"/>
    <col min="1793" max="1794" width="2.42578125" style="8" customWidth="1"/>
    <col min="1795" max="1795" width="2.5703125" style="8" customWidth="1"/>
    <col min="1796" max="1806" width="2.42578125" style="8" customWidth="1"/>
    <col min="1807" max="1807" width="2.5703125" style="8" customWidth="1"/>
    <col min="1808" max="1809" width="2.42578125" style="8" customWidth="1"/>
    <col min="1810" max="1811" width="2.7109375" style="8" customWidth="1"/>
    <col min="1812" max="1812" width="3.5703125" style="8" customWidth="1"/>
    <col min="1813" max="1813" width="13.7109375" style="8" customWidth="1"/>
    <col min="1814" max="1814" width="7.7109375" style="8" customWidth="1"/>
    <col min="1815" max="1815" width="17.42578125" style="8" customWidth="1"/>
    <col min="1816" max="1816" width="17.28515625" style="8" customWidth="1"/>
    <col min="1817" max="2048" width="9.140625" style="8" customWidth="1"/>
    <col min="2049" max="2050" width="2.42578125" style="8" customWidth="1"/>
    <col min="2051" max="2051" width="2.5703125" style="8" customWidth="1"/>
    <col min="2052" max="2062" width="2.42578125" style="8" customWidth="1"/>
    <col min="2063" max="2063" width="2.5703125" style="8" customWidth="1"/>
    <col min="2064" max="2065" width="2.42578125" style="8" customWidth="1"/>
    <col min="2066" max="2067" width="2.7109375" style="8" customWidth="1"/>
    <col min="2068" max="2068" width="3.5703125" style="8" customWidth="1"/>
    <col min="2069" max="2069" width="13.7109375" style="8" customWidth="1"/>
    <col min="2070" max="2070" width="7.7109375" style="8" customWidth="1"/>
    <col min="2071" max="2071" width="17.42578125" style="8" customWidth="1"/>
    <col min="2072" max="2072" width="17.28515625" style="8" customWidth="1"/>
    <col min="2073" max="2304" width="9.140625" style="8" customWidth="1"/>
    <col min="2305" max="2306" width="2.42578125" style="8" customWidth="1"/>
    <col min="2307" max="2307" width="2.5703125" style="8" customWidth="1"/>
    <col min="2308" max="2318" width="2.42578125" style="8" customWidth="1"/>
    <col min="2319" max="2319" width="2.5703125" style="8" customWidth="1"/>
    <col min="2320" max="2321" width="2.42578125" style="8" customWidth="1"/>
    <col min="2322" max="2323" width="2.7109375" style="8" customWidth="1"/>
    <col min="2324" max="2324" width="3.5703125" style="8" customWidth="1"/>
    <col min="2325" max="2325" width="13.7109375" style="8" customWidth="1"/>
    <col min="2326" max="2326" width="7.7109375" style="8" customWidth="1"/>
    <col min="2327" max="2327" width="17.42578125" style="8" customWidth="1"/>
    <col min="2328" max="2328" width="17.28515625" style="8" customWidth="1"/>
    <col min="2329" max="2560" width="9.140625" style="8" customWidth="1"/>
    <col min="2561" max="2562" width="2.42578125" style="8" customWidth="1"/>
    <col min="2563" max="2563" width="2.5703125" style="8" customWidth="1"/>
    <col min="2564" max="2574" width="2.42578125" style="8" customWidth="1"/>
    <col min="2575" max="2575" width="2.5703125" style="8" customWidth="1"/>
    <col min="2576" max="2577" width="2.42578125" style="8" customWidth="1"/>
    <col min="2578" max="2579" width="2.7109375" style="8" customWidth="1"/>
    <col min="2580" max="2580" width="3.5703125" style="8" customWidth="1"/>
    <col min="2581" max="2581" width="13.7109375" style="8" customWidth="1"/>
    <col min="2582" max="2582" width="7.7109375" style="8" customWidth="1"/>
    <col min="2583" max="2583" width="17.42578125" style="8" customWidth="1"/>
    <col min="2584" max="2584" width="17.28515625" style="8" customWidth="1"/>
    <col min="2585" max="2816" width="9.140625" style="8" customWidth="1"/>
    <col min="2817" max="2818" width="2.42578125" style="8" customWidth="1"/>
    <col min="2819" max="2819" width="2.5703125" style="8" customWidth="1"/>
    <col min="2820" max="2830" width="2.42578125" style="8" customWidth="1"/>
    <col min="2831" max="2831" width="2.5703125" style="8" customWidth="1"/>
    <col min="2832" max="2833" width="2.42578125" style="8" customWidth="1"/>
    <col min="2834" max="2835" width="2.7109375" style="8" customWidth="1"/>
    <col min="2836" max="2836" width="3.5703125" style="8" customWidth="1"/>
    <col min="2837" max="2837" width="13.7109375" style="8" customWidth="1"/>
    <col min="2838" max="2838" width="7.7109375" style="8" customWidth="1"/>
    <col min="2839" max="2839" width="17.42578125" style="8" customWidth="1"/>
    <col min="2840" max="2840" width="17.28515625" style="8" customWidth="1"/>
    <col min="2841" max="3072" width="9.140625" style="8" customWidth="1"/>
    <col min="3073" max="3074" width="2.42578125" style="8" customWidth="1"/>
    <col min="3075" max="3075" width="2.5703125" style="8" customWidth="1"/>
    <col min="3076" max="3086" width="2.42578125" style="8" customWidth="1"/>
    <col min="3087" max="3087" width="2.5703125" style="8" customWidth="1"/>
    <col min="3088" max="3089" width="2.42578125" style="8" customWidth="1"/>
    <col min="3090" max="3091" width="2.7109375" style="8" customWidth="1"/>
    <col min="3092" max="3092" width="3.5703125" style="8" customWidth="1"/>
    <col min="3093" max="3093" width="13.7109375" style="8" customWidth="1"/>
    <col min="3094" max="3094" width="7.7109375" style="8" customWidth="1"/>
    <col min="3095" max="3095" width="17.42578125" style="8" customWidth="1"/>
    <col min="3096" max="3096" width="17.28515625" style="8" customWidth="1"/>
    <col min="3097" max="3328" width="9.140625" style="8" customWidth="1"/>
    <col min="3329" max="3330" width="2.42578125" style="8" customWidth="1"/>
    <col min="3331" max="3331" width="2.5703125" style="8" customWidth="1"/>
    <col min="3332" max="3342" width="2.42578125" style="8" customWidth="1"/>
    <col min="3343" max="3343" width="2.5703125" style="8" customWidth="1"/>
    <col min="3344" max="3345" width="2.42578125" style="8" customWidth="1"/>
    <col min="3346" max="3347" width="2.7109375" style="8" customWidth="1"/>
    <col min="3348" max="3348" width="3.5703125" style="8" customWidth="1"/>
    <col min="3349" max="3349" width="13.7109375" style="8" customWidth="1"/>
    <col min="3350" max="3350" width="7.7109375" style="8" customWidth="1"/>
    <col min="3351" max="3351" width="17.42578125" style="8" customWidth="1"/>
    <col min="3352" max="3352" width="17.28515625" style="8" customWidth="1"/>
    <col min="3353" max="3584" width="9.140625" style="8" customWidth="1"/>
    <col min="3585" max="3586" width="2.42578125" style="8" customWidth="1"/>
    <col min="3587" max="3587" width="2.5703125" style="8" customWidth="1"/>
    <col min="3588" max="3598" width="2.42578125" style="8" customWidth="1"/>
    <col min="3599" max="3599" width="2.5703125" style="8" customWidth="1"/>
    <col min="3600" max="3601" width="2.42578125" style="8" customWidth="1"/>
    <col min="3602" max="3603" width="2.7109375" style="8" customWidth="1"/>
    <col min="3604" max="3604" width="3.5703125" style="8" customWidth="1"/>
    <col min="3605" max="3605" width="13.7109375" style="8" customWidth="1"/>
    <col min="3606" max="3606" width="7.7109375" style="8" customWidth="1"/>
    <col min="3607" max="3607" width="17.42578125" style="8" customWidth="1"/>
    <col min="3608" max="3608" width="17.28515625" style="8" customWidth="1"/>
    <col min="3609" max="3840" width="9.140625" style="8" customWidth="1"/>
    <col min="3841" max="3842" width="2.42578125" style="8" customWidth="1"/>
    <col min="3843" max="3843" width="2.5703125" style="8" customWidth="1"/>
    <col min="3844" max="3854" width="2.42578125" style="8" customWidth="1"/>
    <col min="3855" max="3855" width="2.5703125" style="8" customWidth="1"/>
    <col min="3856" max="3857" width="2.42578125" style="8" customWidth="1"/>
    <col min="3858" max="3859" width="2.7109375" style="8" customWidth="1"/>
    <col min="3860" max="3860" width="3.5703125" style="8" customWidth="1"/>
    <col min="3861" max="3861" width="13.7109375" style="8" customWidth="1"/>
    <col min="3862" max="3862" width="7.7109375" style="8" customWidth="1"/>
    <col min="3863" max="3863" width="17.42578125" style="8" customWidth="1"/>
    <col min="3864" max="3864" width="17.28515625" style="8" customWidth="1"/>
    <col min="3865" max="4096" width="9.140625" style="8" customWidth="1"/>
    <col min="4097" max="4098" width="2.42578125" style="8" customWidth="1"/>
    <col min="4099" max="4099" width="2.5703125" style="8" customWidth="1"/>
    <col min="4100" max="4110" width="2.42578125" style="8" customWidth="1"/>
    <col min="4111" max="4111" width="2.5703125" style="8" customWidth="1"/>
    <col min="4112" max="4113" width="2.42578125" style="8" customWidth="1"/>
    <col min="4114" max="4115" width="2.7109375" style="8" customWidth="1"/>
    <col min="4116" max="4116" width="3.5703125" style="8" customWidth="1"/>
    <col min="4117" max="4117" width="13.7109375" style="8" customWidth="1"/>
    <col min="4118" max="4118" width="7.7109375" style="8" customWidth="1"/>
    <col min="4119" max="4119" width="17.42578125" style="8" customWidth="1"/>
    <col min="4120" max="4120" width="17.28515625" style="8" customWidth="1"/>
    <col min="4121" max="4352" width="9.140625" style="8" customWidth="1"/>
    <col min="4353" max="4354" width="2.42578125" style="8" customWidth="1"/>
    <col min="4355" max="4355" width="2.5703125" style="8" customWidth="1"/>
    <col min="4356" max="4366" width="2.42578125" style="8" customWidth="1"/>
    <col min="4367" max="4367" width="2.5703125" style="8" customWidth="1"/>
    <col min="4368" max="4369" width="2.42578125" style="8" customWidth="1"/>
    <col min="4370" max="4371" width="2.7109375" style="8" customWidth="1"/>
    <col min="4372" max="4372" width="3.5703125" style="8" customWidth="1"/>
    <col min="4373" max="4373" width="13.7109375" style="8" customWidth="1"/>
    <col min="4374" max="4374" width="7.7109375" style="8" customWidth="1"/>
    <col min="4375" max="4375" width="17.42578125" style="8" customWidth="1"/>
    <col min="4376" max="4376" width="17.28515625" style="8" customWidth="1"/>
    <col min="4377" max="4608" width="9.140625" style="8" customWidth="1"/>
    <col min="4609" max="4610" width="2.42578125" style="8" customWidth="1"/>
    <col min="4611" max="4611" width="2.5703125" style="8" customWidth="1"/>
    <col min="4612" max="4622" width="2.42578125" style="8" customWidth="1"/>
    <col min="4623" max="4623" width="2.5703125" style="8" customWidth="1"/>
    <col min="4624" max="4625" width="2.42578125" style="8" customWidth="1"/>
    <col min="4626" max="4627" width="2.7109375" style="8" customWidth="1"/>
    <col min="4628" max="4628" width="3.5703125" style="8" customWidth="1"/>
    <col min="4629" max="4629" width="13.7109375" style="8" customWidth="1"/>
    <col min="4630" max="4630" width="7.7109375" style="8" customWidth="1"/>
    <col min="4631" max="4631" width="17.42578125" style="8" customWidth="1"/>
    <col min="4632" max="4632" width="17.28515625" style="8" customWidth="1"/>
    <col min="4633" max="4864" width="9.140625" style="8" customWidth="1"/>
    <col min="4865" max="4866" width="2.42578125" style="8" customWidth="1"/>
    <col min="4867" max="4867" width="2.5703125" style="8" customWidth="1"/>
    <col min="4868" max="4878" width="2.42578125" style="8" customWidth="1"/>
    <col min="4879" max="4879" width="2.5703125" style="8" customWidth="1"/>
    <col min="4880" max="4881" width="2.42578125" style="8" customWidth="1"/>
    <col min="4882" max="4883" width="2.7109375" style="8" customWidth="1"/>
    <col min="4884" max="4884" width="3.5703125" style="8" customWidth="1"/>
    <col min="4885" max="4885" width="13.7109375" style="8" customWidth="1"/>
    <col min="4886" max="4886" width="7.7109375" style="8" customWidth="1"/>
    <col min="4887" max="4887" width="17.42578125" style="8" customWidth="1"/>
    <col min="4888" max="4888" width="17.28515625" style="8" customWidth="1"/>
    <col min="4889" max="5120" width="9.140625" style="8" customWidth="1"/>
    <col min="5121" max="5122" width="2.42578125" style="8" customWidth="1"/>
    <col min="5123" max="5123" width="2.5703125" style="8" customWidth="1"/>
    <col min="5124" max="5134" width="2.42578125" style="8" customWidth="1"/>
    <col min="5135" max="5135" width="2.5703125" style="8" customWidth="1"/>
    <col min="5136" max="5137" width="2.42578125" style="8" customWidth="1"/>
    <col min="5138" max="5139" width="2.7109375" style="8" customWidth="1"/>
    <col min="5140" max="5140" width="3.5703125" style="8" customWidth="1"/>
    <col min="5141" max="5141" width="13.7109375" style="8" customWidth="1"/>
    <col min="5142" max="5142" width="7.7109375" style="8" customWidth="1"/>
    <col min="5143" max="5143" width="17.42578125" style="8" customWidth="1"/>
    <col min="5144" max="5144" width="17.28515625" style="8" customWidth="1"/>
    <col min="5145" max="5376" width="9.140625" style="8" customWidth="1"/>
    <col min="5377" max="5378" width="2.42578125" style="8" customWidth="1"/>
    <col min="5379" max="5379" width="2.5703125" style="8" customWidth="1"/>
    <col min="5380" max="5390" width="2.42578125" style="8" customWidth="1"/>
    <col min="5391" max="5391" width="2.5703125" style="8" customWidth="1"/>
    <col min="5392" max="5393" width="2.42578125" style="8" customWidth="1"/>
    <col min="5394" max="5395" width="2.7109375" style="8" customWidth="1"/>
    <col min="5396" max="5396" width="3.5703125" style="8" customWidth="1"/>
    <col min="5397" max="5397" width="13.7109375" style="8" customWidth="1"/>
    <col min="5398" max="5398" width="7.7109375" style="8" customWidth="1"/>
    <col min="5399" max="5399" width="17.42578125" style="8" customWidth="1"/>
    <col min="5400" max="5400" width="17.28515625" style="8" customWidth="1"/>
    <col min="5401" max="5632" width="9.140625" style="8" customWidth="1"/>
    <col min="5633" max="5634" width="2.42578125" style="8" customWidth="1"/>
    <col min="5635" max="5635" width="2.5703125" style="8" customWidth="1"/>
    <col min="5636" max="5646" width="2.42578125" style="8" customWidth="1"/>
    <col min="5647" max="5647" width="2.5703125" style="8" customWidth="1"/>
    <col min="5648" max="5649" width="2.42578125" style="8" customWidth="1"/>
    <col min="5650" max="5651" width="2.7109375" style="8" customWidth="1"/>
    <col min="5652" max="5652" width="3.5703125" style="8" customWidth="1"/>
    <col min="5653" max="5653" width="13.7109375" style="8" customWidth="1"/>
    <col min="5654" max="5654" width="7.7109375" style="8" customWidth="1"/>
    <col min="5655" max="5655" width="17.42578125" style="8" customWidth="1"/>
    <col min="5656" max="5656" width="17.28515625" style="8" customWidth="1"/>
    <col min="5657" max="5888" width="9.140625" style="8" customWidth="1"/>
    <col min="5889" max="5890" width="2.42578125" style="8" customWidth="1"/>
    <col min="5891" max="5891" width="2.5703125" style="8" customWidth="1"/>
    <col min="5892" max="5902" width="2.42578125" style="8" customWidth="1"/>
    <col min="5903" max="5903" width="2.5703125" style="8" customWidth="1"/>
    <col min="5904" max="5905" width="2.42578125" style="8" customWidth="1"/>
    <col min="5906" max="5907" width="2.7109375" style="8" customWidth="1"/>
    <col min="5908" max="5908" width="3.5703125" style="8" customWidth="1"/>
    <col min="5909" max="5909" width="13.7109375" style="8" customWidth="1"/>
    <col min="5910" max="5910" width="7.7109375" style="8" customWidth="1"/>
    <col min="5911" max="5911" width="17.42578125" style="8" customWidth="1"/>
    <col min="5912" max="5912" width="17.28515625" style="8" customWidth="1"/>
    <col min="5913" max="6144" width="9.140625" style="8" customWidth="1"/>
    <col min="6145" max="6146" width="2.42578125" style="8" customWidth="1"/>
    <col min="6147" max="6147" width="2.5703125" style="8" customWidth="1"/>
    <col min="6148" max="6158" width="2.42578125" style="8" customWidth="1"/>
    <col min="6159" max="6159" width="2.5703125" style="8" customWidth="1"/>
    <col min="6160" max="6161" width="2.42578125" style="8" customWidth="1"/>
    <col min="6162" max="6163" width="2.7109375" style="8" customWidth="1"/>
    <col min="6164" max="6164" width="3.5703125" style="8" customWidth="1"/>
    <col min="6165" max="6165" width="13.7109375" style="8" customWidth="1"/>
    <col min="6166" max="6166" width="7.7109375" style="8" customWidth="1"/>
    <col min="6167" max="6167" width="17.42578125" style="8" customWidth="1"/>
    <col min="6168" max="6168" width="17.28515625" style="8" customWidth="1"/>
    <col min="6169" max="6400" width="9.140625" style="8" customWidth="1"/>
    <col min="6401" max="6402" width="2.42578125" style="8" customWidth="1"/>
    <col min="6403" max="6403" width="2.5703125" style="8" customWidth="1"/>
    <col min="6404" max="6414" width="2.42578125" style="8" customWidth="1"/>
    <col min="6415" max="6415" width="2.5703125" style="8" customWidth="1"/>
    <col min="6416" max="6417" width="2.42578125" style="8" customWidth="1"/>
    <col min="6418" max="6419" width="2.7109375" style="8" customWidth="1"/>
    <col min="6420" max="6420" width="3.5703125" style="8" customWidth="1"/>
    <col min="6421" max="6421" width="13.7109375" style="8" customWidth="1"/>
    <col min="6422" max="6422" width="7.7109375" style="8" customWidth="1"/>
    <col min="6423" max="6423" width="17.42578125" style="8" customWidth="1"/>
    <col min="6424" max="6424" width="17.28515625" style="8" customWidth="1"/>
    <col min="6425" max="6656" width="9.140625" style="8" customWidth="1"/>
    <col min="6657" max="6658" width="2.42578125" style="8" customWidth="1"/>
    <col min="6659" max="6659" width="2.5703125" style="8" customWidth="1"/>
    <col min="6660" max="6670" width="2.42578125" style="8" customWidth="1"/>
    <col min="6671" max="6671" width="2.5703125" style="8" customWidth="1"/>
    <col min="6672" max="6673" width="2.42578125" style="8" customWidth="1"/>
    <col min="6674" max="6675" width="2.7109375" style="8" customWidth="1"/>
    <col min="6676" max="6676" width="3.5703125" style="8" customWidth="1"/>
    <col min="6677" max="6677" width="13.7109375" style="8" customWidth="1"/>
    <col min="6678" max="6678" width="7.7109375" style="8" customWidth="1"/>
    <col min="6679" max="6679" width="17.42578125" style="8" customWidth="1"/>
    <col min="6680" max="6680" width="17.28515625" style="8" customWidth="1"/>
    <col min="6681" max="6912" width="9.140625" style="8" customWidth="1"/>
    <col min="6913" max="6914" width="2.42578125" style="8" customWidth="1"/>
    <col min="6915" max="6915" width="2.5703125" style="8" customWidth="1"/>
    <col min="6916" max="6926" width="2.42578125" style="8" customWidth="1"/>
    <col min="6927" max="6927" width="2.5703125" style="8" customWidth="1"/>
    <col min="6928" max="6929" width="2.42578125" style="8" customWidth="1"/>
    <col min="6930" max="6931" width="2.7109375" style="8" customWidth="1"/>
    <col min="6932" max="6932" width="3.5703125" style="8" customWidth="1"/>
    <col min="6933" max="6933" width="13.7109375" style="8" customWidth="1"/>
    <col min="6934" max="6934" width="7.7109375" style="8" customWidth="1"/>
    <col min="6935" max="6935" width="17.42578125" style="8" customWidth="1"/>
    <col min="6936" max="6936" width="17.28515625" style="8" customWidth="1"/>
    <col min="6937" max="7168" width="9.140625" style="8" customWidth="1"/>
    <col min="7169" max="7170" width="2.42578125" style="8" customWidth="1"/>
    <col min="7171" max="7171" width="2.5703125" style="8" customWidth="1"/>
    <col min="7172" max="7182" width="2.42578125" style="8" customWidth="1"/>
    <col min="7183" max="7183" width="2.5703125" style="8" customWidth="1"/>
    <col min="7184" max="7185" width="2.42578125" style="8" customWidth="1"/>
    <col min="7186" max="7187" width="2.7109375" style="8" customWidth="1"/>
    <col min="7188" max="7188" width="3.5703125" style="8" customWidth="1"/>
    <col min="7189" max="7189" width="13.7109375" style="8" customWidth="1"/>
    <col min="7190" max="7190" width="7.7109375" style="8" customWidth="1"/>
    <col min="7191" max="7191" width="17.42578125" style="8" customWidth="1"/>
    <col min="7192" max="7192" width="17.28515625" style="8" customWidth="1"/>
    <col min="7193" max="7424" width="9.140625" style="8" customWidth="1"/>
    <col min="7425" max="7426" width="2.42578125" style="8" customWidth="1"/>
    <col min="7427" max="7427" width="2.5703125" style="8" customWidth="1"/>
    <col min="7428" max="7438" width="2.42578125" style="8" customWidth="1"/>
    <col min="7439" max="7439" width="2.5703125" style="8" customWidth="1"/>
    <col min="7440" max="7441" width="2.42578125" style="8" customWidth="1"/>
    <col min="7442" max="7443" width="2.7109375" style="8" customWidth="1"/>
    <col min="7444" max="7444" width="3.5703125" style="8" customWidth="1"/>
    <col min="7445" max="7445" width="13.7109375" style="8" customWidth="1"/>
    <col min="7446" max="7446" width="7.7109375" style="8" customWidth="1"/>
    <col min="7447" max="7447" width="17.42578125" style="8" customWidth="1"/>
    <col min="7448" max="7448" width="17.28515625" style="8" customWidth="1"/>
    <col min="7449" max="7680" width="9.140625" style="8" customWidth="1"/>
    <col min="7681" max="7682" width="2.42578125" style="8" customWidth="1"/>
    <col min="7683" max="7683" width="2.5703125" style="8" customWidth="1"/>
    <col min="7684" max="7694" width="2.42578125" style="8" customWidth="1"/>
    <col min="7695" max="7695" width="2.5703125" style="8" customWidth="1"/>
    <col min="7696" max="7697" width="2.42578125" style="8" customWidth="1"/>
    <col min="7698" max="7699" width="2.7109375" style="8" customWidth="1"/>
    <col min="7700" max="7700" width="3.5703125" style="8" customWidth="1"/>
    <col min="7701" max="7701" width="13.7109375" style="8" customWidth="1"/>
    <col min="7702" max="7702" width="7.7109375" style="8" customWidth="1"/>
    <col min="7703" max="7703" width="17.42578125" style="8" customWidth="1"/>
    <col min="7704" max="7704" width="17.28515625" style="8" customWidth="1"/>
    <col min="7705" max="7936" width="9.140625" style="8" customWidth="1"/>
    <col min="7937" max="7938" width="2.42578125" style="8" customWidth="1"/>
    <col min="7939" max="7939" width="2.5703125" style="8" customWidth="1"/>
    <col min="7940" max="7950" width="2.42578125" style="8" customWidth="1"/>
    <col min="7951" max="7951" width="2.5703125" style="8" customWidth="1"/>
    <col min="7952" max="7953" width="2.42578125" style="8" customWidth="1"/>
    <col min="7954" max="7955" width="2.7109375" style="8" customWidth="1"/>
    <col min="7956" max="7956" width="3.5703125" style="8" customWidth="1"/>
    <col min="7957" max="7957" width="13.7109375" style="8" customWidth="1"/>
    <col min="7958" max="7958" width="7.7109375" style="8" customWidth="1"/>
    <col min="7959" max="7959" width="17.42578125" style="8" customWidth="1"/>
    <col min="7960" max="7960" width="17.28515625" style="8" customWidth="1"/>
    <col min="7961" max="8192" width="9.140625" style="8" customWidth="1"/>
    <col min="8193" max="8194" width="2.42578125" style="8" customWidth="1"/>
    <col min="8195" max="8195" width="2.5703125" style="8" customWidth="1"/>
    <col min="8196" max="8206" width="2.42578125" style="8" customWidth="1"/>
    <col min="8207" max="8207" width="2.5703125" style="8" customWidth="1"/>
    <col min="8208" max="8209" width="2.42578125" style="8" customWidth="1"/>
    <col min="8210" max="8211" width="2.7109375" style="8" customWidth="1"/>
    <col min="8212" max="8212" width="3.5703125" style="8" customWidth="1"/>
    <col min="8213" max="8213" width="13.7109375" style="8" customWidth="1"/>
    <col min="8214" max="8214" width="7.7109375" style="8" customWidth="1"/>
    <col min="8215" max="8215" width="17.42578125" style="8" customWidth="1"/>
    <col min="8216" max="8216" width="17.28515625" style="8" customWidth="1"/>
    <col min="8217" max="8448" width="9.140625" style="8" customWidth="1"/>
    <col min="8449" max="8450" width="2.42578125" style="8" customWidth="1"/>
    <col min="8451" max="8451" width="2.5703125" style="8" customWidth="1"/>
    <col min="8452" max="8462" width="2.42578125" style="8" customWidth="1"/>
    <col min="8463" max="8463" width="2.5703125" style="8" customWidth="1"/>
    <col min="8464" max="8465" width="2.42578125" style="8" customWidth="1"/>
    <col min="8466" max="8467" width="2.7109375" style="8" customWidth="1"/>
    <col min="8468" max="8468" width="3.5703125" style="8" customWidth="1"/>
    <col min="8469" max="8469" width="13.7109375" style="8" customWidth="1"/>
    <col min="8470" max="8470" width="7.7109375" style="8" customWidth="1"/>
    <col min="8471" max="8471" width="17.42578125" style="8" customWidth="1"/>
    <col min="8472" max="8472" width="17.28515625" style="8" customWidth="1"/>
    <col min="8473" max="8704" width="9.140625" style="8" customWidth="1"/>
    <col min="8705" max="8706" width="2.42578125" style="8" customWidth="1"/>
    <col min="8707" max="8707" width="2.5703125" style="8" customWidth="1"/>
    <col min="8708" max="8718" width="2.42578125" style="8" customWidth="1"/>
    <col min="8719" max="8719" width="2.5703125" style="8" customWidth="1"/>
    <col min="8720" max="8721" width="2.42578125" style="8" customWidth="1"/>
    <col min="8722" max="8723" width="2.7109375" style="8" customWidth="1"/>
    <col min="8724" max="8724" width="3.5703125" style="8" customWidth="1"/>
    <col min="8725" max="8725" width="13.7109375" style="8" customWidth="1"/>
    <col min="8726" max="8726" width="7.7109375" style="8" customWidth="1"/>
    <col min="8727" max="8727" width="17.42578125" style="8" customWidth="1"/>
    <col min="8728" max="8728" width="17.28515625" style="8" customWidth="1"/>
    <col min="8729" max="8960" width="9.140625" style="8" customWidth="1"/>
    <col min="8961" max="8962" width="2.42578125" style="8" customWidth="1"/>
    <col min="8963" max="8963" width="2.5703125" style="8" customWidth="1"/>
    <col min="8964" max="8974" width="2.42578125" style="8" customWidth="1"/>
    <col min="8975" max="8975" width="2.5703125" style="8" customWidth="1"/>
    <col min="8976" max="8977" width="2.42578125" style="8" customWidth="1"/>
    <col min="8978" max="8979" width="2.7109375" style="8" customWidth="1"/>
    <col min="8980" max="8980" width="3.5703125" style="8" customWidth="1"/>
    <col min="8981" max="8981" width="13.7109375" style="8" customWidth="1"/>
    <col min="8982" max="8982" width="7.7109375" style="8" customWidth="1"/>
    <col min="8983" max="8983" width="17.42578125" style="8" customWidth="1"/>
    <col min="8984" max="8984" width="17.28515625" style="8" customWidth="1"/>
    <col min="8985" max="9216" width="9.140625" style="8" customWidth="1"/>
    <col min="9217" max="9218" width="2.42578125" style="8" customWidth="1"/>
    <col min="9219" max="9219" width="2.5703125" style="8" customWidth="1"/>
    <col min="9220" max="9230" width="2.42578125" style="8" customWidth="1"/>
    <col min="9231" max="9231" width="2.5703125" style="8" customWidth="1"/>
    <col min="9232" max="9233" width="2.42578125" style="8" customWidth="1"/>
    <col min="9234" max="9235" width="2.7109375" style="8" customWidth="1"/>
    <col min="9236" max="9236" width="3.5703125" style="8" customWidth="1"/>
    <col min="9237" max="9237" width="13.7109375" style="8" customWidth="1"/>
    <col min="9238" max="9238" width="7.7109375" style="8" customWidth="1"/>
    <col min="9239" max="9239" width="17.42578125" style="8" customWidth="1"/>
    <col min="9240" max="9240" width="17.28515625" style="8" customWidth="1"/>
    <col min="9241" max="9472" width="9.140625" style="8" customWidth="1"/>
    <col min="9473" max="9474" width="2.42578125" style="8" customWidth="1"/>
    <col min="9475" max="9475" width="2.5703125" style="8" customWidth="1"/>
    <col min="9476" max="9486" width="2.42578125" style="8" customWidth="1"/>
    <col min="9487" max="9487" width="2.5703125" style="8" customWidth="1"/>
    <col min="9488" max="9489" width="2.42578125" style="8" customWidth="1"/>
    <col min="9490" max="9491" width="2.7109375" style="8" customWidth="1"/>
    <col min="9492" max="9492" width="3.5703125" style="8" customWidth="1"/>
    <col min="9493" max="9493" width="13.7109375" style="8" customWidth="1"/>
    <col min="9494" max="9494" width="7.7109375" style="8" customWidth="1"/>
    <col min="9495" max="9495" width="17.42578125" style="8" customWidth="1"/>
    <col min="9496" max="9496" width="17.28515625" style="8" customWidth="1"/>
    <col min="9497" max="9728" width="9.140625" style="8" customWidth="1"/>
    <col min="9729" max="9730" width="2.42578125" style="8" customWidth="1"/>
    <col min="9731" max="9731" width="2.5703125" style="8" customWidth="1"/>
    <col min="9732" max="9742" width="2.42578125" style="8" customWidth="1"/>
    <col min="9743" max="9743" width="2.5703125" style="8" customWidth="1"/>
    <col min="9744" max="9745" width="2.42578125" style="8" customWidth="1"/>
    <col min="9746" max="9747" width="2.7109375" style="8" customWidth="1"/>
    <col min="9748" max="9748" width="3.5703125" style="8" customWidth="1"/>
    <col min="9749" max="9749" width="13.7109375" style="8" customWidth="1"/>
    <col min="9750" max="9750" width="7.7109375" style="8" customWidth="1"/>
    <col min="9751" max="9751" width="17.42578125" style="8" customWidth="1"/>
    <col min="9752" max="9752" width="17.28515625" style="8" customWidth="1"/>
    <col min="9753" max="9984" width="9.140625" style="8" customWidth="1"/>
    <col min="9985" max="9986" width="2.42578125" style="8" customWidth="1"/>
    <col min="9987" max="9987" width="2.5703125" style="8" customWidth="1"/>
    <col min="9988" max="9998" width="2.42578125" style="8" customWidth="1"/>
    <col min="9999" max="9999" width="2.5703125" style="8" customWidth="1"/>
    <col min="10000" max="10001" width="2.42578125" style="8" customWidth="1"/>
    <col min="10002" max="10003" width="2.7109375" style="8" customWidth="1"/>
    <col min="10004" max="10004" width="3.5703125" style="8" customWidth="1"/>
    <col min="10005" max="10005" width="13.7109375" style="8" customWidth="1"/>
    <col min="10006" max="10006" width="7.7109375" style="8" customWidth="1"/>
    <col min="10007" max="10007" width="17.42578125" style="8" customWidth="1"/>
    <col min="10008" max="10008" width="17.28515625" style="8" customWidth="1"/>
    <col min="10009" max="10240" width="9.140625" style="8" customWidth="1"/>
    <col min="10241" max="10242" width="2.42578125" style="8" customWidth="1"/>
    <col min="10243" max="10243" width="2.5703125" style="8" customWidth="1"/>
    <col min="10244" max="10254" width="2.42578125" style="8" customWidth="1"/>
    <col min="10255" max="10255" width="2.5703125" style="8" customWidth="1"/>
    <col min="10256" max="10257" width="2.42578125" style="8" customWidth="1"/>
    <col min="10258" max="10259" width="2.7109375" style="8" customWidth="1"/>
    <col min="10260" max="10260" width="3.5703125" style="8" customWidth="1"/>
    <col min="10261" max="10261" width="13.7109375" style="8" customWidth="1"/>
    <col min="10262" max="10262" width="7.7109375" style="8" customWidth="1"/>
    <col min="10263" max="10263" width="17.42578125" style="8" customWidth="1"/>
    <col min="10264" max="10264" width="17.28515625" style="8" customWidth="1"/>
    <col min="10265" max="10496" width="9.140625" style="8" customWidth="1"/>
    <col min="10497" max="10498" width="2.42578125" style="8" customWidth="1"/>
    <col min="10499" max="10499" width="2.5703125" style="8" customWidth="1"/>
    <col min="10500" max="10510" width="2.42578125" style="8" customWidth="1"/>
    <col min="10511" max="10511" width="2.5703125" style="8" customWidth="1"/>
    <col min="10512" max="10513" width="2.42578125" style="8" customWidth="1"/>
    <col min="10514" max="10515" width="2.7109375" style="8" customWidth="1"/>
    <col min="10516" max="10516" width="3.5703125" style="8" customWidth="1"/>
    <col min="10517" max="10517" width="13.7109375" style="8" customWidth="1"/>
    <col min="10518" max="10518" width="7.7109375" style="8" customWidth="1"/>
    <col min="10519" max="10519" width="17.42578125" style="8" customWidth="1"/>
    <col min="10520" max="10520" width="17.28515625" style="8" customWidth="1"/>
    <col min="10521" max="10752" width="9.140625" style="8" customWidth="1"/>
    <col min="10753" max="10754" width="2.42578125" style="8" customWidth="1"/>
    <col min="10755" max="10755" width="2.5703125" style="8" customWidth="1"/>
    <col min="10756" max="10766" width="2.42578125" style="8" customWidth="1"/>
    <col min="10767" max="10767" width="2.5703125" style="8" customWidth="1"/>
    <col min="10768" max="10769" width="2.42578125" style="8" customWidth="1"/>
    <col min="10770" max="10771" width="2.7109375" style="8" customWidth="1"/>
    <col min="10772" max="10772" width="3.5703125" style="8" customWidth="1"/>
    <col min="10773" max="10773" width="13.7109375" style="8" customWidth="1"/>
    <col min="10774" max="10774" width="7.7109375" style="8" customWidth="1"/>
    <col min="10775" max="10775" width="17.42578125" style="8" customWidth="1"/>
    <col min="10776" max="10776" width="17.28515625" style="8" customWidth="1"/>
    <col min="10777" max="11008" width="9.140625" style="8" customWidth="1"/>
    <col min="11009" max="11010" width="2.42578125" style="8" customWidth="1"/>
    <col min="11011" max="11011" width="2.5703125" style="8" customWidth="1"/>
    <col min="11012" max="11022" width="2.42578125" style="8" customWidth="1"/>
    <col min="11023" max="11023" width="2.5703125" style="8" customWidth="1"/>
    <col min="11024" max="11025" width="2.42578125" style="8" customWidth="1"/>
    <col min="11026" max="11027" width="2.7109375" style="8" customWidth="1"/>
    <col min="11028" max="11028" width="3.5703125" style="8" customWidth="1"/>
    <col min="11029" max="11029" width="13.7109375" style="8" customWidth="1"/>
    <col min="11030" max="11030" width="7.7109375" style="8" customWidth="1"/>
    <col min="11031" max="11031" width="17.42578125" style="8" customWidth="1"/>
    <col min="11032" max="11032" width="17.28515625" style="8" customWidth="1"/>
    <col min="11033" max="11264" width="9.140625" style="8" customWidth="1"/>
    <col min="11265" max="11266" width="2.42578125" style="8" customWidth="1"/>
    <col min="11267" max="11267" width="2.5703125" style="8" customWidth="1"/>
    <col min="11268" max="11278" width="2.42578125" style="8" customWidth="1"/>
    <col min="11279" max="11279" width="2.5703125" style="8" customWidth="1"/>
    <col min="11280" max="11281" width="2.42578125" style="8" customWidth="1"/>
    <col min="11282" max="11283" width="2.7109375" style="8" customWidth="1"/>
    <col min="11284" max="11284" width="3.5703125" style="8" customWidth="1"/>
    <col min="11285" max="11285" width="13.7109375" style="8" customWidth="1"/>
    <col min="11286" max="11286" width="7.7109375" style="8" customWidth="1"/>
    <col min="11287" max="11287" width="17.42578125" style="8" customWidth="1"/>
    <col min="11288" max="11288" width="17.28515625" style="8" customWidth="1"/>
    <col min="11289" max="11520" width="9.140625" style="8" customWidth="1"/>
    <col min="11521" max="11522" width="2.42578125" style="8" customWidth="1"/>
    <col min="11523" max="11523" width="2.5703125" style="8" customWidth="1"/>
    <col min="11524" max="11534" width="2.42578125" style="8" customWidth="1"/>
    <col min="11535" max="11535" width="2.5703125" style="8" customWidth="1"/>
    <col min="11536" max="11537" width="2.42578125" style="8" customWidth="1"/>
    <col min="11538" max="11539" width="2.7109375" style="8" customWidth="1"/>
    <col min="11540" max="11540" width="3.5703125" style="8" customWidth="1"/>
    <col min="11541" max="11541" width="13.7109375" style="8" customWidth="1"/>
    <col min="11542" max="11542" width="7.7109375" style="8" customWidth="1"/>
    <col min="11543" max="11543" width="17.42578125" style="8" customWidth="1"/>
    <col min="11544" max="11544" width="17.28515625" style="8" customWidth="1"/>
    <col min="11545" max="11776" width="9.140625" style="8" customWidth="1"/>
    <col min="11777" max="11778" width="2.42578125" style="8" customWidth="1"/>
    <col min="11779" max="11779" width="2.5703125" style="8" customWidth="1"/>
    <col min="11780" max="11790" width="2.42578125" style="8" customWidth="1"/>
    <col min="11791" max="11791" width="2.5703125" style="8" customWidth="1"/>
    <col min="11792" max="11793" width="2.42578125" style="8" customWidth="1"/>
    <col min="11794" max="11795" width="2.7109375" style="8" customWidth="1"/>
    <col min="11796" max="11796" width="3.5703125" style="8" customWidth="1"/>
    <col min="11797" max="11797" width="13.7109375" style="8" customWidth="1"/>
    <col min="11798" max="11798" width="7.7109375" style="8" customWidth="1"/>
    <col min="11799" max="11799" width="17.42578125" style="8" customWidth="1"/>
    <col min="11800" max="11800" width="17.28515625" style="8" customWidth="1"/>
    <col min="11801" max="12032" width="9.140625" style="8" customWidth="1"/>
    <col min="12033" max="12034" width="2.42578125" style="8" customWidth="1"/>
    <col min="12035" max="12035" width="2.5703125" style="8" customWidth="1"/>
    <col min="12036" max="12046" width="2.42578125" style="8" customWidth="1"/>
    <col min="12047" max="12047" width="2.5703125" style="8" customWidth="1"/>
    <col min="12048" max="12049" width="2.42578125" style="8" customWidth="1"/>
    <col min="12050" max="12051" width="2.7109375" style="8" customWidth="1"/>
    <col min="12052" max="12052" width="3.5703125" style="8" customWidth="1"/>
    <col min="12053" max="12053" width="13.7109375" style="8" customWidth="1"/>
    <col min="12054" max="12054" width="7.7109375" style="8" customWidth="1"/>
    <col min="12055" max="12055" width="17.42578125" style="8" customWidth="1"/>
    <col min="12056" max="12056" width="17.28515625" style="8" customWidth="1"/>
    <col min="12057" max="12288" width="9.140625" style="8" customWidth="1"/>
    <col min="12289" max="12290" width="2.42578125" style="8" customWidth="1"/>
    <col min="12291" max="12291" width="2.5703125" style="8" customWidth="1"/>
    <col min="12292" max="12302" width="2.42578125" style="8" customWidth="1"/>
    <col min="12303" max="12303" width="2.5703125" style="8" customWidth="1"/>
    <col min="12304" max="12305" width="2.42578125" style="8" customWidth="1"/>
    <col min="12306" max="12307" width="2.7109375" style="8" customWidth="1"/>
    <col min="12308" max="12308" width="3.5703125" style="8" customWidth="1"/>
    <col min="12309" max="12309" width="13.7109375" style="8" customWidth="1"/>
    <col min="12310" max="12310" width="7.7109375" style="8" customWidth="1"/>
    <col min="12311" max="12311" width="17.42578125" style="8" customWidth="1"/>
    <col min="12312" max="12312" width="17.28515625" style="8" customWidth="1"/>
    <col min="12313" max="12544" width="9.140625" style="8" customWidth="1"/>
    <col min="12545" max="12546" width="2.42578125" style="8" customWidth="1"/>
    <col min="12547" max="12547" width="2.5703125" style="8" customWidth="1"/>
    <col min="12548" max="12558" width="2.42578125" style="8" customWidth="1"/>
    <col min="12559" max="12559" width="2.5703125" style="8" customWidth="1"/>
    <col min="12560" max="12561" width="2.42578125" style="8" customWidth="1"/>
    <col min="12562" max="12563" width="2.7109375" style="8" customWidth="1"/>
    <col min="12564" max="12564" width="3.5703125" style="8" customWidth="1"/>
    <col min="12565" max="12565" width="13.7109375" style="8" customWidth="1"/>
    <col min="12566" max="12566" width="7.7109375" style="8" customWidth="1"/>
    <col min="12567" max="12567" width="17.42578125" style="8" customWidth="1"/>
    <col min="12568" max="12568" width="17.28515625" style="8" customWidth="1"/>
    <col min="12569" max="12800" width="9.140625" style="8" customWidth="1"/>
    <col min="12801" max="12802" width="2.42578125" style="8" customWidth="1"/>
    <col min="12803" max="12803" width="2.5703125" style="8" customWidth="1"/>
    <col min="12804" max="12814" width="2.42578125" style="8" customWidth="1"/>
    <col min="12815" max="12815" width="2.5703125" style="8" customWidth="1"/>
    <col min="12816" max="12817" width="2.42578125" style="8" customWidth="1"/>
    <col min="12818" max="12819" width="2.7109375" style="8" customWidth="1"/>
    <col min="12820" max="12820" width="3.5703125" style="8" customWidth="1"/>
    <col min="12821" max="12821" width="13.7109375" style="8" customWidth="1"/>
    <col min="12822" max="12822" width="7.7109375" style="8" customWidth="1"/>
    <col min="12823" max="12823" width="17.42578125" style="8" customWidth="1"/>
    <col min="12824" max="12824" width="17.28515625" style="8" customWidth="1"/>
    <col min="12825" max="13056" width="9.140625" style="8" customWidth="1"/>
    <col min="13057" max="13058" width="2.42578125" style="8" customWidth="1"/>
    <col min="13059" max="13059" width="2.5703125" style="8" customWidth="1"/>
    <col min="13060" max="13070" width="2.42578125" style="8" customWidth="1"/>
    <col min="13071" max="13071" width="2.5703125" style="8" customWidth="1"/>
    <col min="13072" max="13073" width="2.42578125" style="8" customWidth="1"/>
    <col min="13074" max="13075" width="2.7109375" style="8" customWidth="1"/>
    <col min="13076" max="13076" width="3.5703125" style="8" customWidth="1"/>
    <col min="13077" max="13077" width="13.7109375" style="8" customWidth="1"/>
    <col min="13078" max="13078" width="7.7109375" style="8" customWidth="1"/>
    <col min="13079" max="13079" width="17.42578125" style="8" customWidth="1"/>
    <col min="13080" max="13080" width="17.28515625" style="8" customWidth="1"/>
    <col min="13081" max="13312" width="9.140625" style="8" customWidth="1"/>
    <col min="13313" max="13314" width="2.42578125" style="8" customWidth="1"/>
    <col min="13315" max="13315" width="2.5703125" style="8" customWidth="1"/>
    <col min="13316" max="13326" width="2.42578125" style="8" customWidth="1"/>
    <col min="13327" max="13327" width="2.5703125" style="8" customWidth="1"/>
    <col min="13328" max="13329" width="2.42578125" style="8" customWidth="1"/>
    <col min="13330" max="13331" width="2.7109375" style="8" customWidth="1"/>
    <col min="13332" max="13332" width="3.5703125" style="8" customWidth="1"/>
    <col min="13333" max="13333" width="13.7109375" style="8" customWidth="1"/>
    <col min="13334" max="13334" width="7.7109375" style="8" customWidth="1"/>
    <col min="13335" max="13335" width="17.42578125" style="8" customWidth="1"/>
    <col min="13336" max="13336" width="17.28515625" style="8" customWidth="1"/>
    <col min="13337" max="13568" width="9.140625" style="8" customWidth="1"/>
    <col min="13569" max="13570" width="2.42578125" style="8" customWidth="1"/>
    <col min="13571" max="13571" width="2.5703125" style="8" customWidth="1"/>
    <col min="13572" max="13582" width="2.42578125" style="8" customWidth="1"/>
    <col min="13583" max="13583" width="2.5703125" style="8" customWidth="1"/>
    <col min="13584" max="13585" width="2.42578125" style="8" customWidth="1"/>
    <col min="13586" max="13587" width="2.7109375" style="8" customWidth="1"/>
    <col min="13588" max="13588" width="3.5703125" style="8" customWidth="1"/>
    <col min="13589" max="13589" width="13.7109375" style="8" customWidth="1"/>
    <col min="13590" max="13590" width="7.7109375" style="8" customWidth="1"/>
    <col min="13591" max="13591" width="17.42578125" style="8" customWidth="1"/>
    <col min="13592" max="13592" width="17.28515625" style="8" customWidth="1"/>
    <col min="13593" max="13824" width="9.140625" style="8" customWidth="1"/>
    <col min="13825" max="13826" width="2.42578125" style="8" customWidth="1"/>
    <col min="13827" max="13827" width="2.5703125" style="8" customWidth="1"/>
    <col min="13828" max="13838" width="2.42578125" style="8" customWidth="1"/>
    <col min="13839" max="13839" width="2.5703125" style="8" customWidth="1"/>
    <col min="13840" max="13841" width="2.42578125" style="8" customWidth="1"/>
    <col min="13842" max="13843" width="2.7109375" style="8" customWidth="1"/>
    <col min="13844" max="13844" width="3.5703125" style="8" customWidth="1"/>
    <col min="13845" max="13845" width="13.7109375" style="8" customWidth="1"/>
    <col min="13846" max="13846" width="7.7109375" style="8" customWidth="1"/>
    <col min="13847" max="13847" width="17.42578125" style="8" customWidth="1"/>
    <col min="13848" max="13848" width="17.28515625" style="8" customWidth="1"/>
    <col min="13849" max="14080" width="9.140625" style="8" customWidth="1"/>
    <col min="14081" max="14082" width="2.42578125" style="8" customWidth="1"/>
    <col min="14083" max="14083" width="2.5703125" style="8" customWidth="1"/>
    <col min="14084" max="14094" width="2.42578125" style="8" customWidth="1"/>
    <col min="14095" max="14095" width="2.5703125" style="8" customWidth="1"/>
    <col min="14096" max="14097" width="2.42578125" style="8" customWidth="1"/>
    <col min="14098" max="14099" width="2.7109375" style="8" customWidth="1"/>
    <col min="14100" max="14100" width="3.5703125" style="8" customWidth="1"/>
    <col min="14101" max="14101" width="13.7109375" style="8" customWidth="1"/>
    <col min="14102" max="14102" width="7.7109375" style="8" customWidth="1"/>
    <col min="14103" max="14103" width="17.42578125" style="8" customWidth="1"/>
    <col min="14104" max="14104" width="17.28515625" style="8" customWidth="1"/>
    <col min="14105" max="14336" width="9.140625" style="8" customWidth="1"/>
    <col min="14337" max="14338" width="2.42578125" style="8" customWidth="1"/>
    <col min="14339" max="14339" width="2.5703125" style="8" customWidth="1"/>
    <col min="14340" max="14350" width="2.42578125" style="8" customWidth="1"/>
    <col min="14351" max="14351" width="2.5703125" style="8" customWidth="1"/>
    <col min="14352" max="14353" width="2.42578125" style="8" customWidth="1"/>
    <col min="14354" max="14355" width="2.7109375" style="8" customWidth="1"/>
    <col min="14356" max="14356" width="3.5703125" style="8" customWidth="1"/>
    <col min="14357" max="14357" width="13.7109375" style="8" customWidth="1"/>
    <col min="14358" max="14358" width="7.7109375" style="8" customWidth="1"/>
    <col min="14359" max="14359" width="17.42578125" style="8" customWidth="1"/>
    <col min="14360" max="14360" width="17.28515625" style="8" customWidth="1"/>
    <col min="14361" max="14592" width="9.140625" style="8" customWidth="1"/>
    <col min="14593" max="14594" width="2.42578125" style="8" customWidth="1"/>
    <col min="14595" max="14595" width="2.5703125" style="8" customWidth="1"/>
    <col min="14596" max="14606" width="2.42578125" style="8" customWidth="1"/>
    <col min="14607" max="14607" width="2.5703125" style="8" customWidth="1"/>
    <col min="14608" max="14609" width="2.42578125" style="8" customWidth="1"/>
    <col min="14610" max="14611" width="2.7109375" style="8" customWidth="1"/>
    <col min="14612" max="14612" width="3.5703125" style="8" customWidth="1"/>
    <col min="14613" max="14613" width="13.7109375" style="8" customWidth="1"/>
    <col min="14614" max="14614" width="7.7109375" style="8" customWidth="1"/>
    <col min="14615" max="14615" width="17.42578125" style="8" customWidth="1"/>
    <col min="14616" max="14616" width="17.28515625" style="8" customWidth="1"/>
    <col min="14617" max="14848" width="9.140625" style="8" customWidth="1"/>
    <col min="14849" max="14850" width="2.42578125" style="8" customWidth="1"/>
    <col min="14851" max="14851" width="2.5703125" style="8" customWidth="1"/>
    <col min="14852" max="14862" width="2.42578125" style="8" customWidth="1"/>
    <col min="14863" max="14863" width="2.5703125" style="8" customWidth="1"/>
    <col min="14864" max="14865" width="2.42578125" style="8" customWidth="1"/>
    <col min="14866" max="14867" width="2.7109375" style="8" customWidth="1"/>
    <col min="14868" max="14868" width="3.5703125" style="8" customWidth="1"/>
    <col min="14869" max="14869" width="13.7109375" style="8" customWidth="1"/>
    <col min="14870" max="14870" width="7.7109375" style="8" customWidth="1"/>
    <col min="14871" max="14871" width="17.42578125" style="8" customWidth="1"/>
    <col min="14872" max="14872" width="17.28515625" style="8" customWidth="1"/>
    <col min="14873" max="15104" width="9.140625" style="8" customWidth="1"/>
    <col min="15105" max="15106" width="2.42578125" style="8" customWidth="1"/>
    <col min="15107" max="15107" width="2.5703125" style="8" customWidth="1"/>
    <col min="15108" max="15118" width="2.42578125" style="8" customWidth="1"/>
    <col min="15119" max="15119" width="2.5703125" style="8" customWidth="1"/>
    <col min="15120" max="15121" width="2.42578125" style="8" customWidth="1"/>
    <col min="15122" max="15123" width="2.7109375" style="8" customWidth="1"/>
    <col min="15124" max="15124" width="3.5703125" style="8" customWidth="1"/>
    <col min="15125" max="15125" width="13.7109375" style="8" customWidth="1"/>
    <col min="15126" max="15126" width="7.7109375" style="8" customWidth="1"/>
    <col min="15127" max="15127" width="17.42578125" style="8" customWidth="1"/>
    <col min="15128" max="15128" width="17.28515625" style="8" customWidth="1"/>
    <col min="15129" max="15360" width="9.140625" style="8" customWidth="1"/>
    <col min="15361" max="15362" width="2.42578125" style="8" customWidth="1"/>
    <col min="15363" max="15363" width="2.5703125" style="8" customWidth="1"/>
    <col min="15364" max="15374" width="2.42578125" style="8" customWidth="1"/>
    <col min="15375" max="15375" width="2.5703125" style="8" customWidth="1"/>
    <col min="15376" max="15377" width="2.42578125" style="8" customWidth="1"/>
    <col min="15378" max="15379" width="2.7109375" style="8" customWidth="1"/>
    <col min="15380" max="15380" width="3.5703125" style="8" customWidth="1"/>
    <col min="15381" max="15381" width="13.7109375" style="8" customWidth="1"/>
    <col min="15382" max="15382" width="7.7109375" style="8" customWidth="1"/>
    <col min="15383" max="15383" width="17.42578125" style="8" customWidth="1"/>
    <col min="15384" max="15384" width="17.28515625" style="8" customWidth="1"/>
    <col min="15385" max="15616" width="9.140625" style="8" customWidth="1"/>
    <col min="15617" max="15618" width="2.42578125" style="8" customWidth="1"/>
    <col min="15619" max="15619" width="2.5703125" style="8" customWidth="1"/>
    <col min="15620" max="15630" width="2.42578125" style="8" customWidth="1"/>
    <col min="15631" max="15631" width="2.5703125" style="8" customWidth="1"/>
    <col min="15632" max="15633" width="2.42578125" style="8" customWidth="1"/>
    <col min="15634" max="15635" width="2.7109375" style="8" customWidth="1"/>
    <col min="15636" max="15636" width="3.5703125" style="8" customWidth="1"/>
    <col min="15637" max="15637" width="13.7109375" style="8" customWidth="1"/>
    <col min="15638" max="15638" width="7.7109375" style="8" customWidth="1"/>
    <col min="15639" max="15639" width="17.42578125" style="8" customWidth="1"/>
    <col min="15640" max="15640" width="17.28515625" style="8" customWidth="1"/>
    <col min="15641" max="15872" width="9.140625" style="8" customWidth="1"/>
    <col min="15873" max="15874" width="2.42578125" style="8" customWidth="1"/>
    <col min="15875" max="15875" width="2.5703125" style="8" customWidth="1"/>
    <col min="15876" max="15886" width="2.42578125" style="8" customWidth="1"/>
    <col min="15887" max="15887" width="2.5703125" style="8" customWidth="1"/>
    <col min="15888" max="15889" width="2.42578125" style="8" customWidth="1"/>
    <col min="15890" max="15891" width="2.7109375" style="8" customWidth="1"/>
    <col min="15892" max="15892" width="3.5703125" style="8" customWidth="1"/>
    <col min="15893" max="15893" width="13.7109375" style="8" customWidth="1"/>
    <col min="15894" max="15894" width="7.7109375" style="8" customWidth="1"/>
    <col min="15895" max="15895" width="17.42578125" style="8" customWidth="1"/>
    <col min="15896" max="15896" width="17.28515625" style="8" customWidth="1"/>
    <col min="15897" max="16128" width="9.140625" style="8" customWidth="1"/>
    <col min="16129" max="16130" width="2.42578125" style="8" customWidth="1"/>
    <col min="16131" max="16131" width="2.5703125" style="8" customWidth="1"/>
    <col min="16132" max="16142" width="2.42578125" style="8" customWidth="1"/>
    <col min="16143" max="16143" width="2.5703125" style="8" customWidth="1"/>
    <col min="16144" max="16145" width="2.42578125" style="8" customWidth="1"/>
    <col min="16146" max="16147" width="2.7109375" style="8" customWidth="1"/>
    <col min="16148" max="16148" width="3.5703125" style="8" customWidth="1"/>
    <col min="16149" max="16149" width="13.7109375" style="8" customWidth="1"/>
    <col min="16150" max="16150" width="7.7109375" style="8" customWidth="1"/>
    <col min="16151" max="16151" width="17.42578125" style="8" customWidth="1"/>
    <col min="16152" max="16152" width="17.28515625" style="8" customWidth="1"/>
    <col min="16153" max="16384" width="9.140625" style="8" customWidth="1"/>
  </cols>
  <sheetData>
    <row r="1" spans="1:27" ht="12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74"/>
      <c r="Z1" s="74"/>
      <c r="AA1" s="74"/>
    </row>
    <row r="2" spans="1:27" s="9" customFormat="1" ht="16.5" customHeight="1" x14ac:dyDescent="0.25"/>
    <row r="3" spans="1:27" s="6" customFormat="1" ht="12.75" customHeight="1" x14ac:dyDescent="0.2">
      <c r="A3" s="95" t="s">
        <v>48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7" s="6" customFormat="1" ht="12" customHeight="1" x14ac:dyDescent="0.2">
      <c r="A4" s="96" t="s">
        <v>108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7" s="6" customFormat="1" ht="7.5" customHeight="1" x14ac:dyDescent="0.2">
      <c r="A5" s="97" t="s">
        <v>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27" ht="23.25" customHeight="1" x14ac:dyDescent="0.2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10" t="s">
        <v>49</v>
      </c>
      <c r="W6" s="61" t="s">
        <v>115</v>
      </c>
      <c r="X6" s="61" t="s">
        <v>116</v>
      </c>
    </row>
    <row r="7" spans="1:27" s="6" customFormat="1" ht="12.75" customHeight="1" x14ac:dyDescent="0.2">
      <c r="A7" s="84" t="s">
        <v>50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27" s="6" customFormat="1" ht="12.75" customHeight="1" x14ac:dyDescent="0.2">
      <c r="A8" s="89" t="s">
        <v>51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11">
        <v>10</v>
      </c>
      <c r="W8" s="12">
        <v>236642620</v>
      </c>
      <c r="X8" s="55">
        <f>SUM(X9:X14)</f>
        <v>858717000</v>
      </c>
    </row>
    <row r="9" spans="1:27" s="6" customFormat="1" ht="12.75" customHeight="1" x14ac:dyDescent="0.2">
      <c r="A9" s="91" t="s">
        <v>52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13"/>
      <c r="W9" s="14" t="s">
        <v>53</v>
      </c>
      <c r="X9" s="56" t="s">
        <v>53</v>
      </c>
    </row>
    <row r="10" spans="1:27" s="6" customFormat="1" ht="12.75" customHeight="1" x14ac:dyDescent="0.2">
      <c r="A10" s="81" t="s">
        <v>54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15">
        <v>11</v>
      </c>
      <c r="W10" s="16">
        <v>101996452</v>
      </c>
      <c r="X10" s="56" t="s">
        <v>53</v>
      </c>
    </row>
    <row r="11" spans="1:27" s="6" customFormat="1" ht="12.75" customHeight="1" x14ac:dyDescent="0.2">
      <c r="A11" s="81" t="s">
        <v>55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15">
        <v>12</v>
      </c>
      <c r="W11" s="16">
        <v>120387272</v>
      </c>
      <c r="X11" s="57">
        <v>284119000</v>
      </c>
    </row>
    <row r="12" spans="1:27" s="6" customFormat="1" ht="12.75" customHeight="1" x14ac:dyDescent="0.2">
      <c r="A12" s="81" t="s">
        <v>56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15">
        <v>13</v>
      </c>
      <c r="W12" s="16">
        <v>3901040</v>
      </c>
      <c r="X12" s="56" t="s">
        <v>53</v>
      </c>
    </row>
    <row r="13" spans="1:27" s="6" customFormat="1" ht="12.75" customHeight="1" x14ac:dyDescent="0.2">
      <c r="A13" s="81" t="s">
        <v>57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15">
        <v>14</v>
      </c>
      <c r="W13" s="14" t="s">
        <v>53</v>
      </c>
      <c r="X13" s="56" t="s">
        <v>53</v>
      </c>
    </row>
    <row r="14" spans="1:27" s="6" customFormat="1" ht="12.75" customHeight="1" x14ac:dyDescent="0.2">
      <c r="A14" s="81" t="s">
        <v>58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15">
        <v>15</v>
      </c>
      <c r="W14" s="16">
        <v>10357856</v>
      </c>
      <c r="X14" s="57">
        <v>574598000</v>
      </c>
    </row>
    <row r="15" spans="1:27" s="6" customFormat="1" ht="12.75" customHeight="1" x14ac:dyDescent="0.2">
      <c r="A15" s="98" t="s">
        <v>59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11">
        <v>20</v>
      </c>
      <c r="W15" s="12">
        <v>240098522.03999999</v>
      </c>
      <c r="X15" s="55">
        <f>SUM(X17:X23)</f>
        <v>751792000</v>
      </c>
    </row>
    <row r="16" spans="1:27" s="6" customFormat="1" ht="12.75" customHeight="1" x14ac:dyDescent="0.2">
      <c r="A16" s="91" t="s">
        <v>52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13"/>
      <c r="W16" s="14" t="s">
        <v>53</v>
      </c>
      <c r="X16" s="56" t="s">
        <v>53</v>
      </c>
    </row>
    <row r="17" spans="1:24" s="6" customFormat="1" ht="12.75" customHeight="1" x14ac:dyDescent="0.2">
      <c r="A17" s="81" t="s">
        <v>60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15">
        <v>21</v>
      </c>
      <c r="W17" s="16">
        <v>217212040.30000001</v>
      </c>
      <c r="X17" s="57">
        <v>705223000</v>
      </c>
    </row>
    <row r="18" spans="1:24" s="6" customFormat="1" ht="12.75" customHeight="1" x14ac:dyDescent="0.2">
      <c r="A18" s="81" t="s">
        <v>61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15">
        <v>22</v>
      </c>
      <c r="W18" s="14" t="s">
        <v>53</v>
      </c>
      <c r="X18" s="56" t="s">
        <v>53</v>
      </c>
    </row>
    <row r="19" spans="1:24" s="6" customFormat="1" ht="12.75" customHeight="1" x14ac:dyDescent="0.2">
      <c r="A19" s="81" t="s">
        <v>62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15">
        <v>23</v>
      </c>
      <c r="W19" s="16">
        <v>8828656</v>
      </c>
      <c r="X19" s="57">
        <v>7234000</v>
      </c>
    </row>
    <row r="20" spans="1:24" s="6" customFormat="1" ht="12.75" customHeight="1" x14ac:dyDescent="0.2">
      <c r="A20" s="81" t="s">
        <v>63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15">
        <v>24</v>
      </c>
      <c r="W20" s="17">
        <v>34266.74</v>
      </c>
      <c r="X20" s="56" t="s">
        <v>53</v>
      </c>
    </row>
    <row r="21" spans="1:24" s="6" customFormat="1" ht="12.75" customHeight="1" x14ac:dyDescent="0.2">
      <c r="A21" s="81" t="s">
        <v>64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15">
        <v>25</v>
      </c>
      <c r="W21" s="14" t="s">
        <v>53</v>
      </c>
      <c r="X21" s="56" t="s">
        <v>53</v>
      </c>
    </row>
    <row r="22" spans="1:24" s="6" customFormat="1" ht="12.75" customHeight="1" x14ac:dyDescent="0.2">
      <c r="A22" s="81" t="s">
        <v>65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15">
        <v>26</v>
      </c>
      <c r="W22" s="16">
        <v>1377528</v>
      </c>
      <c r="X22" s="57">
        <v>2268000</v>
      </c>
    </row>
    <row r="23" spans="1:24" s="6" customFormat="1" ht="12.75" customHeight="1" x14ac:dyDescent="0.2">
      <c r="A23" s="81" t="s">
        <v>66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15">
        <v>27</v>
      </c>
      <c r="W23" s="16">
        <v>12646031</v>
      </c>
      <c r="X23" s="57">
        <v>37067000</v>
      </c>
    </row>
    <row r="24" spans="1:24" s="6" customFormat="1" ht="21.75" customHeight="1" x14ac:dyDescent="0.2">
      <c r="A24" s="93" t="s">
        <v>67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1">
        <v>30</v>
      </c>
      <c r="W24" s="50">
        <v>-3455902.04</v>
      </c>
      <c r="X24" s="55">
        <f>X8-X15</f>
        <v>106925000</v>
      </c>
    </row>
    <row r="25" spans="1:24" s="6" customFormat="1" ht="12.75" customHeight="1" x14ac:dyDescent="0.2">
      <c r="A25" s="84" t="s">
        <v>68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</row>
    <row r="26" spans="1:24" s="6" customFormat="1" ht="12.75" customHeight="1" x14ac:dyDescent="0.2">
      <c r="A26" s="89" t="s">
        <v>51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11">
        <v>40</v>
      </c>
      <c r="W26" s="18" t="s">
        <v>53</v>
      </c>
      <c r="X26" s="18" t="s">
        <v>53</v>
      </c>
    </row>
    <row r="27" spans="1:24" s="6" customFormat="1" ht="12.75" customHeight="1" x14ac:dyDescent="0.2">
      <c r="A27" s="91" t="s">
        <v>52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13"/>
      <c r="W27" s="14" t="s">
        <v>53</v>
      </c>
      <c r="X27" s="14" t="s">
        <v>53</v>
      </c>
    </row>
    <row r="28" spans="1:24" s="6" customFormat="1" ht="12.75" customHeight="1" x14ac:dyDescent="0.2">
      <c r="A28" s="81" t="s">
        <v>69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5">
        <v>41</v>
      </c>
      <c r="W28" s="14" t="s">
        <v>53</v>
      </c>
      <c r="X28" s="14" t="s">
        <v>53</v>
      </c>
    </row>
    <row r="29" spans="1:24" s="6" customFormat="1" ht="12.75" customHeight="1" x14ac:dyDescent="0.2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15">
        <v>42</v>
      </c>
      <c r="W29" s="14" t="s">
        <v>53</v>
      </c>
      <c r="X29" s="14" t="s">
        <v>53</v>
      </c>
    </row>
    <row r="30" spans="1:24" s="6" customFormat="1" ht="12.75" customHeight="1" x14ac:dyDescent="0.2">
      <c r="A30" s="87" t="s">
        <v>71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15">
        <v>43</v>
      </c>
      <c r="W30" s="14" t="s">
        <v>53</v>
      </c>
      <c r="X30" s="14" t="s">
        <v>53</v>
      </c>
    </row>
    <row r="31" spans="1:24" s="6" customFormat="1" ht="12.75" customHeight="1" x14ac:dyDescent="0.2">
      <c r="A31" s="81" t="s">
        <v>72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5">
        <v>44</v>
      </c>
      <c r="W31" s="14" t="s">
        <v>53</v>
      </c>
      <c r="X31" s="14" t="s">
        <v>53</v>
      </c>
    </row>
    <row r="32" spans="1:24" ht="12" customHeight="1" x14ac:dyDescent="0.2">
      <c r="A32" s="92" t="s">
        <v>73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15">
        <v>45</v>
      </c>
      <c r="W32" s="14" t="s">
        <v>53</v>
      </c>
      <c r="X32" s="14" t="s">
        <v>53</v>
      </c>
    </row>
    <row r="33" spans="1:24" s="21" customFormat="1" ht="12" customHeight="1" x14ac:dyDescent="0.25">
      <c r="A33" s="88" t="s">
        <v>102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19">
        <v>46</v>
      </c>
      <c r="W33" s="20" t="s">
        <v>53</v>
      </c>
      <c r="X33" s="20" t="s">
        <v>53</v>
      </c>
    </row>
    <row r="34" spans="1:24" ht="12" customHeight="1" x14ac:dyDescent="0.2">
      <c r="A34" s="81" t="s">
        <v>58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15">
        <v>47</v>
      </c>
      <c r="W34" s="14" t="s">
        <v>53</v>
      </c>
      <c r="X34" s="14" t="s">
        <v>53</v>
      </c>
    </row>
    <row r="35" spans="1:24" s="6" customFormat="1" ht="12.75" customHeight="1" x14ac:dyDescent="0.2">
      <c r="A35" s="89" t="s">
        <v>59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11">
        <v>50</v>
      </c>
      <c r="W35" s="18" t="s">
        <v>53</v>
      </c>
      <c r="X35" s="18" t="s">
        <v>53</v>
      </c>
    </row>
    <row r="36" spans="1:24" s="6" customFormat="1" ht="12.75" customHeight="1" x14ac:dyDescent="0.2">
      <c r="A36" s="86" t="s">
        <v>52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13"/>
      <c r="W36" s="14" t="s">
        <v>53</v>
      </c>
      <c r="X36" s="14" t="s">
        <v>53</v>
      </c>
    </row>
    <row r="37" spans="1:24" s="6" customFormat="1" ht="12.75" customHeight="1" x14ac:dyDescent="0.2">
      <c r="A37" s="87" t="s">
        <v>75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15">
        <v>51</v>
      </c>
      <c r="W37" s="14" t="s">
        <v>53</v>
      </c>
      <c r="X37" s="14" t="s">
        <v>53</v>
      </c>
    </row>
    <row r="38" spans="1:24" s="6" customFormat="1" ht="12.75" customHeight="1" x14ac:dyDescent="0.2">
      <c r="A38" s="81" t="s">
        <v>76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15">
        <v>52</v>
      </c>
      <c r="W38" s="14" t="s">
        <v>53</v>
      </c>
      <c r="X38" s="14" t="s">
        <v>53</v>
      </c>
    </row>
    <row r="39" spans="1:24" s="6" customFormat="1" ht="12.75" customHeight="1" x14ac:dyDescent="0.2">
      <c r="A39" s="81" t="s">
        <v>77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15">
        <v>53</v>
      </c>
      <c r="W39" s="14" t="s">
        <v>53</v>
      </c>
      <c r="X39" s="14" t="s">
        <v>53</v>
      </c>
    </row>
    <row r="40" spans="1:24" s="6" customFormat="1" ht="12.75" customHeight="1" x14ac:dyDescent="0.2">
      <c r="A40" s="81" t="s">
        <v>78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15">
        <v>54</v>
      </c>
      <c r="W40" s="14" t="s">
        <v>53</v>
      </c>
      <c r="X40" s="14" t="s">
        <v>53</v>
      </c>
    </row>
    <row r="41" spans="1:24" s="6" customFormat="1" ht="12.75" customHeight="1" x14ac:dyDescent="0.2">
      <c r="A41" s="81" t="s">
        <v>79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15">
        <v>55</v>
      </c>
      <c r="W41" s="14" t="s">
        <v>53</v>
      </c>
      <c r="X41" s="14" t="s">
        <v>53</v>
      </c>
    </row>
    <row r="42" spans="1:24" s="21" customFormat="1" ht="15" customHeight="1" x14ac:dyDescent="0.25">
      <c r="A42" s="90" t="s">
        <v>74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19">
        <v>56</v>
      </c>
      <c r="W42" s="20" t="s">
        <v>53</v>
      </c>
      <c r="X42" s="20" t="s">
        <v>53</v>
      </c>
    </row>
    <row r="43" spans="1:24" s="6" customFormat="1" ht="12.75" customHeight="1" x14ac:dyDescent="0.2">
      <c r="A43" s="87" t="s">
        <v>66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15">
        <v>57</v>
      </c>
      <c r="W43" s="14" t="s">
        <v>53</v>
      </c>
      <c r="X43" s="14" t="s">
        <v>53</v>
      </c>
    </row>
    <row r="44" spans="1:24" s="6" customFormat="1" ht="24.75" customHeight="1" x14ac:dyDescent="0.2">
      <c r="A44" s="78" t="s">
        <v>80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11">
        <v>60</v>
      </c>
      <c r="W44" s="18" t="s">
        <v>53</v>
      </c>
      <c r="X44" s="18" t="s">
        <v>53</v>
      </c>
    </row>
    <row r="45" spans="1:24" s="6" customFormat="1" ht="15.75" customHeight="1" x14ac:dyDescent="0.2"/>
    <row r="46" spans="1:24" s="6" customFormat="1" ht="25.5" customHeight="1" x14ac:dyDescent="0.2">
      <c r="A46" s="83" t="s">
        <v>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10" t="s">
        <v>49</v>
      </c>
      <c r="W46" s="61" t="s">
        <v>115</v>
      </c>
      <c r="X46" s="61" t="s">
        <v>116</v>
      </c>
    </row>
    <row r="47" spans="1:24" s="6" customFormat="1" ht="12.75" customHeight="1" x14ac:dyDescent="0.2">
      <c r="A47" s="84" t="s">
        <v>81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</row>
    <row r="48" spans="1:24" s="6" customFormat="1" ht="12.75" customHeight="1" x14ac:dyDescent="0.2">
      <c r="A48" s="85" t="s">
        <v>51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11">
        <v>70</v>
      </c>
      <c r="W48" s="12">
        <v>136362568</v>
      </c>
      <c r="X48" s="58">
        <f>SUM(X50:X53)</f>
        <v>0</v>
      </c>
    </row>
    <row r="49" spans="1:24" s="6" customFormat="1" ht="12.75" customHeight="1" x14ac:dyDescent="0.2">
      <c r="A49" s="86" t="s">
        <v>52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13"/>
      <c r="W49" s="14" t="s">
        <v>53</v>
      </c>
      <c r="X49" s="56" t="s">
        <v>53</v>
      </c>
    </row>
    <row r="50" spans="1:24" s="6" customFormat="1" ht="12.75" customHeight="1" x14ac:dyDescent="0.2">
      <c r="A50" s="87" t="s">
        <v>82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15">
        <v>71</v>
      </c>
      <c r="W50" s="14" t="s">
        <v>53</v>
      </c>
      <c r="X50" s="56" t="s">
        <v>53</v>
      </c>
    </row>
    <row r="51" spans="1:24" s="6" customFormat="1" ht="12.75" customHeight="1" x14ac:dyDescent="0.2">
      <c r="A51" s="87" t="s">
        <v>83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15">
        <v>72</v>
      </c>
      <c r="W51" s="14" t="s">
        <v>53</v>
      </c>
      <c r="X51" s="56" t="s">
        <v>53</v>
      </c>
    </row>
    <row r="52" spans="1:24" s="6" customFormat="1" ht="12.75" customHeight="1" x14ac:dyDescent="0.2">
      <c r="A52" s="87" t="s">
        <v>84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15">
        <v>73</v>
      </c>
      <c r="W52" s="14" t="s">
        <v>53</v>
      </c>
      <c r="X52" s="56" t="s">
        <v>53</v>
      </c>
    </row>
    <row r="53" spans="1:24" s="6" customFormat="1" ht="12.75" customHeight="1" x14ac:dyDescent="0.2">
      <c r="A53" s="87" t="s">
        <v>58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15">
        <v>74</v>
      </c>
      <c r="W53" s="16">
        <v>136362568</v>
      </c>
      <c r="X53" s="56" t="s">
        <v>53</v>
      </c>
    </row>
    <row r="54" spans="1:24" s="6" customFormat="1" ht="12.75" customHeight="1" x14ac:dyDescent="0.2">
      <c r="A54" s="85" t="s">
        <v>59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11">
        <v>80</v>
      </c>
      <c r="W54" s="12">
        <v>128256607.28</v>
      </c>
      <c r="X54" s="55">
        <f>SUM(X56:X59)</f>
        <v>93626000</v>
      </c>
    </row>
    <row r="55" spans="1:24" s="6" customFormat="1" ht="12.75" customHeight="1" x14ac:dyDescent="0.2">
      <c r="A55" s="86" t="s">
        <v>52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13"/>
      <c r="W55" s="14" t="s">
        <v>53</v>
      </c>
      <c r="X55" s="56" t="s">
        <v>53</v>
      </c>
    </row>
    <row r="56" spans="1:24" s="6" customFormat="1" ht="12.75" customHeight="1" x14ac:dyDescent="0.2">
      <c r="A56" s="81" t="s">
        <v>85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15">
        <v>81</v>
      </c>
      <c r="W56" s="16">
        <v>128256607.28</v>
      </c>
      <c r="X56" s="57">
        <v>93626000</v>
      </c>
    </row>
    <row r="57" spans="1:24" s="6" customFormat="1" ht="12.75" customHeight="1" x14ac:dyDescent="0.2">
      <c r="A57" s="81" t="s">
        <v>86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15">
        <v>82</v>
      </c>
      <c r="W57" s="14" t="s">
        <v>53</v>
      </c>
      <c r="X57" s="56" t="s">
        <v>53</v>
      </c>
    </row>
    <row r="58" spans="1:24" s="6" customFormat="1" ht="12.75" customHeight="1" x14ac:dyDescent="0.2">
      <c r="A58" s="81" t="s">
        <v>87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5">
        <v>83</v>
      </c>
      <c r="W58" s="14" t="s">
        <v>53</v>
      </c>
      <c r="X58" s="56" t="s">
        <v>53</v>
      </c>
    </row>
    <row r="59" spans="1:24" s="6" customFormat="1" ht="12.75" customHeight="1" x14ac:dyDescent="0.2">
      <c r="A59" s="81" t="s">
        <v>88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15">
        <v>84</v>
      </c>
      <c r="W59" s="14" t="s">
        <v>53</v>
      </c>
      <c r="X59" s="56" t="s">
        <v>53</v>
      </c>
    </row>
    <row r="60" spans="1:24" s="6" customFormat="1" ht="24" customHeight="1" x14ac:dyDescent="0.2">
      <c r="A60" s="82" t="s">
        <v>89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11">
        <v>90</v>
      </c>
      <c r="W60" s="12">
        <v>8105960.7199999997</v>
      </c>
      <c r="X60" s="59">
        <f>X48-X54</f>
        <v>-93626000</v>
      </c>
    </row>
    <row r="61" spans="1:24" s="6" customFormat="1" ht="23.25" customHeight="1" x14ac:dyDescent="0.2">
      <c r="A61" s="82" t="s">
        <v>90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11">
        <v>100</v>
      </c>
      <c r="W61" s="12">
        <v>4650058.68</v>
      </c>
      <c r="X61" s="55">
        <f>X24+X60</f>
        <v>13299000</v>
      </c>
    </row>
    <row r="62" spans="1:24" ht="12" customHeight="1" x14ac:dyDescent="0.2">
      <c r="A62" s="78" t="s">
        <v>91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15">
        <v>110</v>
      </c>
      <c r="W62" s="16">
        <v>11551325.18</v>
      </c>
      <c r="X62" s="60">
        <v>103398.01</v>
      </c>
    </row>
    <row r="63" spans="1:24" ht="12" customHeight="1" x14ac:dyDescent="0.2">
      <c r="A63" s="78" t="s">
        <v>92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15">
        <v>120</v>
      </c>
      <c r="W63" s="16">
        <v>16201383.859999999</v>
      </c>
      <c r="X63" s="57">
        <f>X61+X62</f>
        <v>13402398.01</v>
      </c>
    </row>
    <row r="64" spans="1:24" s="6" customFormat="1" ht="7.5" customHeight="1" x14ac:dyDescent="0.2"/>
    <row r="65" spans="1:24" s="37" customFormat="1" ht="14.25" customHeight="1" x14ac:dyDescent="0.25">
      <c r="A65" s="79" t="s">
        <v>118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</row>
    <row r="66" spans="1:24" s="37" customFormat="1" ht="42.75" customHeight="1" x14ac:dyDescent="0.25">
      <c r="A66" s="69"/>
      <c r="B66" s="70" t="s">
        <v>122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71" t="s">
        <v>121</v>
      </c>
      <c r="W66" s="69"/>
      <c r="X66" s="69"/>
    </row>
    <row r="67" spans="1:24" s="37" customFormat="1" ht="18" customHeight="1" x14ac:dyDescent="0.25">
      <c r="A67" s="69"/>
      <c r="B67" s="79" t="s">
        <v>123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69"/>
      <c r="O67" s="69"/>
      <c r="P67" s="69"/>
      <c r="Q67" s="69"/>
      <c r="R67" s="69"/>
      <c r="S67" s="69"/>
      <c r="T67" s="69"/>
      <c r="U67" s="69"/>
      <c r="V67" s="71" t="s">
        <v>127</v>
      </c>
      <c r="W67" s="69"/>
      <c r="X67" s="69"/>
    </row>
    <row r="68" spans="1:24" s="37" customFormat="1" ht="3" customHeight="1" x14ac:dyDescent="0.25">
      <c r="A68" s="72"/>
      <c r="B68" s="69"/>
      <c r="C68" s="72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72"/>
      <c r="W68" s="69"/>
      <c r="X68" s="69"/>
    </row>
    <row r="69" spans="1:24" s="37" customFormat="1" ht="12.75" customHeight="1" x14ac:dyDescent="0.25">
      <c r="A69" s="69"/>
      <c r="B69" s="94" t="s">
        <v>125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69"/>
      <c r="O69" s="69"/>
      <c r="P69" s="69"/>
      <c r="Q69" s="69"/>
      <c r="R69" s="69"/>
      <c r="S69" s="69"/>
      <c r="T69" s="69"/>
      <c r="U69" s="69"/>
      <c r="V69" s="72" t="s">
        <v>119</v>
      </c>
      <c r="W69" s="69"/>
      <c r="X69" s="69"/>
    </row>
    <row r="70" spans="1:24" s="26" customFormat="1" ht="12.75" customHeight="1" x14ac:dyDescent="0.25">
      <c r="A70" s="73"/>
      <c r="B70" s="94" t="s">
        <v>124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73"/>
      <c r="O70" s="73"/>
      <c r="P70" s="73"/>
      <c r="Q70" s="73"/>
      <c r="R70" s="73"/>
      <c r="S70" s="73"/>
      <c r="T70" s="73"/>
      <c r="U70" s="73"/>
      <c r="V70" s="72" t="s">
        <v>126</v>
      </c>
      <c r="W70" s="73"/>
      <c r="X70" s="73"/>
    </row>
    <row r="71" spans="1:24" s="26" customFormat="1" ht="15" x14ac:dyDescent="0.25">
      <c r="A71" s="65"/>
      <c r="B71" s="65"/>
      <c r="C71" s="65"/>
    </row>
  </sheetData>
  <mergeCells count="65">
    <mergeCell ref="B69:M69"/>
    <mergeCell ref="B70:M70"/>
    <mergeCell ref="A8:U8"/>
    <mergeCell ref="A3:X3"/>
    <mergeCell ref="A4:X4"/>
    <mergeCell ref="A5:X5"/>
    <mergeCell ref="A6:U6"/>
    <mergeCell ref="A7:X7"/>
    <mergeCell ref="A20:U20"/>
    <mergeCell ref="A9:U9"/>
    <mergeCell ref="A10:U10"/>
    <mergeCell ref="A11:U11"/>
    <mergeCell ref="A12:U12"/>
    <mergeCell ref="A13:U13"/>
    <mergeCell ref="A14:U14"/>
    <mergeCell ref="A15:U15"/>
    <mergeCell ref="A16:U16"/>
    <mergeCell ref="A17:U17"/>
    <mergeCell ref="A18:U18"/>
    <mergeCell ref="A19:U19"/>
    <mergeCell ref="A32:U32"/>
    <mergeCell ref="A21:U21"/>
    <mergeCell ref="A22:U22"/>
    <mergeCell ref="A23:U23"/>
    <mergeCell ref="A24:U24"/>
    <mergeCell ref="A25:X25"/>
    <mergeCell ref="A26:U26"/>
    <mergeCell ref="A27:U27"/>
    <mergeCell ref="A28:U28"/>
    <mergeCell ref="A29:U29"/>
    <mergeCell ref="A30:U30"/>
    <mergeCell ref="A31:U31"/>
    <mergeCell ref="A44:U44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52:U52"/>
    <mergeCell ref="A53:U53"/>
    <mergeCell ref="A54:U54"/>
    <mergeCell ref="A55:U55"/>
    <mergeCell ref="A56:U56"/>
    <mergeCell ref="A63:U63"/>
    <mergeCell ref="A65:X65"/>
    <mergeCell ref="B67:M67"/>
    <mergeCell ref="A1:X1"/>
    <mergeCell ref="A58:U58"/>
    <mergeCell ref="A59:U59"/>
    <mergeCell ref="A60:U60"/>
    <mergeCell ref="A61:U61"/>
    <mergeCell ref="A62:U62"/>
    <mergeCell ref="A57:U57"/>
    <mergeCell ref="A46:U46"/>
    <mergeCell ref="A47:X47"/>
    <mergeCell ref="A48:U48"/>
    <mergeCell ref="A49:U49"/>
    <mergeCell ref="A50:U50"/>
    <mergeCell ref="A51:U51"/>
  </mergeCells>
  <pageMargins left="0.74803149606299213" right="0.55118110236220474" top="0.78740157480314965" bottom="0.59055118110236227" header="0.51181102362204722" footer="0.51181102362204722"/>
  <pageSetup paperSize="9" scale="78" orientation="portrait" r:id="rId1"/>
  <rowBreaks count="1" manualBreakCount="1">
    <brk id="4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workbookViewId="0">
      <selection activeCell="E13" sqref="E13"/>
    </sheetView>
  </sheetViews>
  <sheetFormatPr defaultRowHeight="15" x14ac:dyDescent="0.25"/>
  <cols>
    <col min="1" max="1" width="58.28515625" style="26" customWidth="1"/>
    <col min="2" max="2" width="15.85546875" style="26" customWidth="1"/>
    <col min="3" max="3" width="16" style="26" customWidth="1"/>
    <col min="4" max="16384" width="9.140625" style="26"/>
  </cols>
  <sheetData>
    <row r="2" spans="1:4" ht="15" customHeight="1" x14ac:dyDescent="0.25">
      <c r="A2" s="80" t="s">
        <v>128</v>
      </c>
      <c r="B2" s="80"/>
      <c r="C2" s="80"/>
      <c r="D2" s="74"/>
    </row>
    <row r="3" spans="1:4" ht="25.5" customHeight="1" x14ac:dyDescent="0.25">
      <c r="A3" s="99" t="s">
        <v>129</v>
      </c>
      <c r="B3" s="99"/>
      <c r="C3" s="99"/>
    </row>
    <row r="4" spans="1:4" ht="15" customHeight="1" x14ac:dyDescent="0.25">
      <c r="A4" s="80" t="s">
        <v>1</v>
      </c>
      <c r="B4" s="80"/>
      <c r="C4" s="80"/>
    </row>
    <row r="5" spans="1:4" ht="15" customHeight="1" x14ac:dyDescent="0.25">
      <c r="A5" s="80" t="s">
        <v>112</v>
      </c>
      <c r="B5" s="80"/>
      <c r="C5" s="80"/>
    </row>
    <row r="6" spans="1:4" x14ac:dyDescent="0.25">
      <c r="A6" s="27"/>
      <c r="B6" s="28"/>
      <c r="C6" s="28"/>
    </row>
    <row r="7" spans="1:4" ht="15.75" x14ac:dyDescent="0.25">
      <c r="A7" s="29" t="s">
        <v>2</v>
      </c>
    </row>
    <row r="8" spans="1:4" ht="15.75" x14ac:dyDescent="0.25">
      <c r="A8" s="30"/>
    </row>
    <row r="9" spans="1:4" ht="24" x14ac:dyDescent="0.25">
      <c r="A9" s="31" t="s">
        <v>3</v>
      </c>
      <c r="B9" s="31" t="s">
        <v>109</v>
      </c>
      <c r="C9" s="31" t="s">
        <v>110</v>
      </c>
    </row>
    <row r="10" spans="1:4" x14ac:dyDescent="0.25">
      <c r="A10" s="32" t="s">
        <v>5</v>
      </c>
      <c r="B10" s="33">
        <v>209040</v>
      </c>
      <c r="C10" s="51">
        <v>100450</v>
      </c>
    </row>
    <row r="11" spans="1:4" x14ac:dyDescent="0.25">
      <c r="A11" s="32" t="s">
        <v>6</v>
      </c>
      <c r="B11" s="33">
        <v>-42305</v>
      </c>
      <c r="C11" s="51">
        <f>737+48939-575</f>
        <v>49101</v>
      </c>
    </row>
    <row r="12" spans="1:4" x14ac:dyDescent="0.25">
      <c r="A12" s="34" t="s">
        <v>7</v>
      </c>
      <c r="B12" s="35">
        <v>166735</v>
      </c>
      <c r="C12" s="52">
        <f>C10-C11</f>
        <v>51349</v>
      </c>
    </row>
    <row r="13" spans="1:4" x14ac:dyDescent="0.25">
      <c r="A13" s="32" t="s">
        <v>8</v>
      </c>
      <c r="B13" s="33">
        <v>-21691</v>
      </c>
      <c r="C13" s="53">
        <v>-19669</v>
      </c>
    </row>
    <row r="14" spans="1:4" x14ac:dyDescent="0.25">
      <c r="A14" s="32" t="s">
        <v>9</v>
      </c>
      <c r="B14" s="36">
        <v>0</v>
      </c>
      <c r="C14" s="53">
        <v>-102</v>
      </c>
    </row>
    <row r="15" spans="1:4" x14ac:dyDescent="0.25">
      <c r="A15" s="32" t="s">
        <v>10</v>
      </c>
      <c r="B15" s="33">
        <v>145044</v>
      </c>
      <c r="C15" s="53">
        <f>SUM(C12:C14)</f>
        <v>31578</v>
      </c>
    </row>
    <row r="16" spans="1:4" x14ac:dyDescent="0.25">
      <c r="A16" s="32" t="s">
        <v>11</v>
      </c>
      <c r="B16" s="33">
        <v>-86761</v>
      </c>
      <c r="C16" s="53">
        <v>-37454</v>
      </c>
    </row>
    <row r="17" spans="1:6" x14ac:dyDescent="0.25">
      <c r="A17" s="32" t="s">
        <v>12</v>
      </c>
      <c r="B17" s="36">
        <v>0</v>
      </c>
      <c r="C17" s="53">
        <v>-783</v>
      </c>
    </row>
    <row r="18" spans="1:6" x14ac:dyDescent="0.25">
      <c r="A18" s="34" t="s">
        <v>13</v>
      </c>
      <c r="B18" s="35">
        <v>58283</v>
      </c>
      <c r="C18" s="54">
        <f>SUM(C15:C17)</f>
        <v>-6659</v>
      </c>
    </row>
    <row r="19" spans="1:6" x14ac:dyDescent="0.25">
      <c r="A19" s="32" t="s">
        <v>14</v>
      </c>
      <c r="B19" s="36"/>
      <c r="C19" s="53">
        <v>877</v>
      </c>
    </row>
    <row r="20" spans="1:6" x14ac:dyDescent="0.25">
      <c r="A20" s="32" t="s">
        <v>103</v>
      </c>
      <c r="B20" s="33">
        <v>58283</v>
      </c>
      <c r="C20" s="53">
        <f>C18+C19</f>
        <v>-5782</v>
      </c>
    </row>
    <row r="21" spans="1:6" x14ac:dyDescent="0.25">
      <c r="A21" s="32" t="s">
        <v>16</v>
      </c>
      <c r="B21" s="36">
        <v>0</v>
      </c>
      <c r="C21" s="53">
        <v>154</v>
      </c>
    </row>
    <row r="22" spans="1:6" x14ac:dyDescent="0.25">
      <c r="A22" s="32" t="s">
        <v>17</v>
      </c>
      <c r="B22" s="33">
        <v>58283</v>
      </c>
      <c r="C22" s="53">
        <f>C20+C21</f>
        <v>-5628</v>
      </c>
    </row>
    <row r="23" spans="1:6" ht="15.75" x14ac:dyDescent="0.25">
      <c r="A23" s="30"/>
    </row>
    <row r="24" spans="1:6" s="37" customFormat="1" ht="51" customHeight="1" x14ac:dyDescent="0.25">
      <c r="A24" s="77" t="s">
        <v>118</v>
      </c>
      <c r="B24" s="77"/>
      <c r="C24" s="77"/>
    </row>
    <row r="25" spans="1:6" s="37" customFormat="1" ht="28.5" customHeight="1" x14ac:dyDescent="0.25">
      <c r="A25" s="68" t="s">
        <v>122</v>
      </c>
      <c r="B25" s="66" t="s">
        <v>121</v>
      </c>
      <c r="C25" s="65"/>
    </row>
    <row r="26" spans="1:6" s="37" customFormat="1" ht="18" customHeight="1" x14ac:dyDescent="0.25">
      <c r="A26" s="67" t="s">
        <v>123</v>
      </c>
      <c r="B26" s="66" t="s">
        <v>120</v>
      </c>
      <c r="C26" s="66"/>
    </row>
    <row r="27" spans="1:6" s="37" customFormat="1" ht="9.9499999999999993" customHeight="1" x14ac:dyDescent="0.25">
      <c r="A27" s="65"/>
      <c r="B27" s="65"/>
      <c r="C27" s="65"/>
    </row>
    <row r="28" spans="1:6" s="37" customFormat="1" ht="15.75" customHeight="1" x14ac:dyDescent="0.25">
      <c r="A28" s="65" t="s">
        <v>125</v>
      </c>
      <c r="B28" s="65" t="s">
        <v>119</v>
      </c>
      <c r="C28" s="65"/>
    </row>
    <row r="29" spans="1:6" ht="15.75" customHeight="1" x14ac:dyDescent="0.25">
      <c r="A29" s="65" t="s">
        <v>124</v>
      </c>
      <c r="B29" s="65" t="s">
        <v>126</v>
      </c>
      <c r="C29" s="65"/>
      <c r="D29" s="38"/>
      <c r="E29" s="38"/>
      <c r="F29" s="38"/>
    </row>
    <row r="30" spans="1:6" x14ac:dyDescent="0.25">
      <c r="A30" s="65"/>
      <c r="B30" s="65"/>
      <c r="C30" s="65"/>
    </row>
    <row r="31" spans="1:6" ht="68.25" customHeight="1" x14ac:dyDescent="0.25">
      <c r="A31" s="65"/>
      <c r="B31" s="65"/>
      <c r="C31" s="65"/>
    </row>
  </sheetData>
  <mergeCells count="5">
    <mergeCell ref="A3:C3"/>
    <mergeCell ref="A4:C4"/>
    <mergeCell ref="A5:C5"/>
    <mergeCell ref="A24:C24"/>
    <mergeCell ref="A2:C2"/>
  </mergeCells>
  <pageMargins left="0.70866141732283472" right="0.70866141732283472" top="0.74803149606299213" bottom="0.55118110236220474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J7" sqref="J7"/>
    </sheetView>
  </sheetViews>
  <sheetFormatPr defaultRowHeight="15" x14ac:dyDescent="0.25"/>
  <cols>
    <col min="1" max="1" width="35.42578125" style="26" customWidth="1"/>
    <col min="2" max="2" width="18" style="26" customWidth="1"/>
    <col min="3" max="16384" width="9.140625" style="26"/>
  </cols>
  <sheetData>
    <row r="1" spans="1:6" ht="26.25" customHeight="1" x14ac:dyDescent="0.25">
      <c r="C1" s="80" t="s">
        <v>0</v>
      </c>
      <c r="D1" s="80"/>
      <c r="E1" s="80"/>
      <c r="F1" s="80"/>
    </row>
    <row r="2" spans="1:6" ht="39" customHeight="1" x14ac:dyDescent="0.25">
      <c r="D2" s="101" t="s">
        <v>93</v>
      </c>
      <c r="E2" s="101"/>
      <c r="F2" s="101"/>
    </row>
    <row r="3" spans="1:6" x14ac:dyDescent="0.25">
      <c r="D3" s="100" t="s">
        <v>112</v>
      </c>
      <c r="E3" s="100"/>
      <c r="F3" s="100"/>
    </row>
    <row r="4" spans="1:6" x14ac:dyDescent="0.25">
      <c r="D4" s="39" t="s">
        <v>15</v>
      </c>
      <c r="E4" s="39"/>
    </row>
    <row r="5" spans="1:6" ht="15.75" x14ac:dyDescent="0.25">
      <c r="F5" s="29" t="s">
        <v>2</v>
      </c>
    </row>
    <row r="7" spans="1:6" ht="63.75" x14ac:dyDescent="0.25">
      <c r="A7" s="24" t="s">
        <v>94</v>
      </c>
      <c r="B7" s="24" t="s">
        <v>33</v>
      </c>
      <c r="C7" s="24" t="s">
        <v>95</v>
      </c>
      <c r="D7" s="24" t="s">
        <v>96</v>
      </c>
      <c r="E7" s="24" t="s">
        <v>36</v>
      </c>
      <c r="F7" s="24" t="s">
        <v>97</v>
      </c>
    </row>
    <row r="8" spans="1:6" x14ac:dyDescent="0.25">
      <c r="A8" s="24" t="s">
        <v>98</v>
      </c>
      <c r="B8" s="22">
        <v>160000</v>
      </c>
      <c r="C8" s="22">
        <v>29200</v>
      </c>
      <c r="D8" s="22">
        <v>151756</v>
      </c>
      <c r="E8" s="22">
        <v>-53261</v>
      </c>
      <c r="F8" s="22">
        <v>287695</v>
      </c>
    </row>
    <row r="9" spans="1:6" x14ac:dyDescent="0.25">
      <c r="A9" s="25" t="s">
        <v>104</v>
      </c>
      <c r="B9" s="23"/>
      <c r="C9" s="23"/>
      <c r="D9" s="23"/>
      <c r="E9" s="23">
        <v>58283</v>
      </c>
      <c r="F9" s="23">
        <v>58283</v>
      </c>
    </row>
    <row r="10" spans="1:6" x14ac:dyDescent="0.25">
      <c r="A10" s="25" t="s">
        <v>101</v>
      </c>
      <c r="B10" s="23"/>
      <c r="C10" s="23"/>
      <c r="D10" s="23">
        <v>-9718</v>
      </c>
      <c r="E10" s="23"/>
      <c r="F10" s="23">
        <v>-9718</v>
      </c>
    </row>
    <row r="11" spans="1:6" x14ac:dyDescent="0.25">
      <c r="A11" s="25" t="s">
        <v>105</v>
      </c>
      <c r="B11" s="23">
        <v>140000</v>
      </c>
      <c r="C11" s="23"/>
      <c r="D11" s="23">
        <v>0</v>
      </c>
      <c r="E11" s="23">
        <v>0</v>
      </c>
      <c r="F11" s="23">
        <v>140000</v>
      </c>
    </row>
    <row r="12" spans="1:6" x14ac:dyDescent="0.25">
      <c r="A12" s="24" t="s">
        <v>111</v>
      </c>
      <c r="B12" s="22">
        <v>300000</v>
      </c>
      <c r="C12" s="22">
        <v>29200</v>
      </c>
      <c r="D12" s="22">
        <v>142038</v>
      </c>
      <c r="E12" s="22">
        <v>5022</v>
      </c>
      <c r="F12" s="22">
        <v>476260</v>
      </c>
    </row>
    <row r="13" spans="1:6" x14ac:dyDescent="0.25">
      <c r="A13" s="24" t="s">
        <v>99</v>
      </c>
      <c r="B13" s="62">
        <v>160000</v>
      </c>
      <c r="C13" s="62">
        <v>29200</v>
      </c>
      <c r="D13" s="62">
        <v>107274</v>
      </c>
      <c r="E13" s="62">
        <v>-9528</v>
      </c>
      <c r="F13" s="62">
        <f>SUM(B13:E13)</f>
        <v>286946</v>
      </c>
    </row>
    <row r="14" spans="1:6" x14ac:dyDescent="0.25">
      <c r="A14" s="25" t="s">
        <v>100</v>
      </c>
      <c r="B14" s="63"/>
      <c r="C14" s="63"/>
      <c r="D14" s="63"/>
      <c r="E14" s="63">
        <v>-8845</v>
      </c>
      <c r="F14" s="63">
        <f>SUM(B14:E14)</f>
        <v>-8845</v>
      </c>
    </row>
    <row r="15" spans="1:6" x14ac:dyDescent="0.25">
      <c r="A15" s="25" t="s">
        <v>101</v>
      </c>
      <c r="B15" s="63"/>
      <c r="C15" s="63"/>
      <c r="D15" s="63">
        <v>-2145</v>
      </c>
      <c r="E15" s="63">
        <v>3217</v>
      </c>
      <c r="F15" s="63">
        <f>SUM(B15:E15)</f>
        <v>1072</v>
      </c>
    </row>
    <row r="16" spans="1:6" x14ac:dyDescent="0.25">
      <c r="A16" s="24" t="s">
        <v>117</v>
      </c>
      <c r="B16" s="62">
        <f>SUM(B13:B15)</f>
        <v>160000</v>
      </c>
      <c r="C16" s="62">
        <f t="shared" ref="C16:F16" si="0">SUM(C13:C15)</f>
        <v>29200</v>
      </c>
      <c r="D16" s="62">
        <f t="shared" si="0"/>
        <v>105129</v>
      </c>
      <c r="E16" s="62">
        <f t="shared" si="0"/>
        <v>-15156</v>
      </c>
      <c r="F16" s="62">
        <f t="shared" si="0"/>
        <v>279173</v>
      </c>
    </row>
    <row r="17" spans="1:6" x14ac:dyDescent="0.25">
      <c r="B17" s="40"/>
      <c r="C17" s="40"/>
      <c r="D17" s="40"/>
      <c r="E17" s="40"/>
      <c r="F17" s="40"/>
    </row>
    <row r="18" spans="1:6" s="37" customFormat="1" ht="51" customHeight="1" x14ac:dyDescent="0.25">
      <c r="A18" s="77" t="s">
        <v>118</v>
      </c>
      <c r="B18" s="77"/>
      <c r="C18" s="77"/>
      <c r="D18" s="77"/>
      <c r="E18" s="77"/>
      <c r="F18" s="77"/>
    </row>
    <row r="19" spans="1:6" s="37" customFormat="1" ht="38.25" customHeight="1" x14ac:dyDescent="0.25">
      <c r="A19" s="68" t="s">
        <v>122</v>
      </c>
      <c r="C19" s="66" t="s">
        <v>121</v>
      </c>
    </row>
    <row r="20" spans="1:6" s="37" customFormat="1" ht="18" customHeight="1" x14ac:dyDescent="0.25">
      <c r="A20" s="67" t="s">
        <v>123</v>
      </c>
      <c r="C20" s="66" t="s">
        <v>120</v>
      </c>
    </row>
    <row r="21" spans="1:6" s="37" customFormat="1" ht="9.9499999999999993" customHeight="1" x14ac:dyDescent="0.25">
      <c r="A21" s="65"/>
      <c r="C21" s="65"/>
    </row>
    <row r="22" spans="1:6" s="37" customFormat="1" ht="15.75" customHeight="1" x14ac:dyDescent="0.25">
      <c r="A22" s="65" t="s">
        <v>125</v>
      </c>
      <c r="C22" s="65" t="s">
        <v>119</v>
      </c>
    </row>
    <row r="23" spans="1:6" ht="15.75" customHeight="1" x14ac:dyDescent="0.25">
      <c r="A23" s="65" t="s">
        <v>124</v>
      </c>
      <c r="C23" s="65" t="s">
        <v>126</v>
      </c>
      <c r="D23" s="38"/>
      <c r="E23" s="38"/>
      <c r="F23" s="38"/>
    </row>
  </sheetData>
  <mergeCells count="4">
    <mergeCell ref="C1:F1"/>
    <mergeCell ref="D3:F3"/>
    <mergeCell ref="A18:F18"/>
    <mergeCell ref="D2:F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ДДС </vt:lpstr>
      <vt:lpstr>ОПИУ</vt:lpstr>
      <vt:lpstr>Капитал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</dc:creator>
  <cp:lastModifiedBy>Assel Issina</cp:lastModifiedBy>
  <cp:lastPrinted>2017-11-10T10:54:21Z</cp:lastPrinted>
  <dcterms:created xsi:type="dcterms:W3CDTF">2017-05-10T08:42:58Z</dcterms:created>
  <dcterms:modified xsi:type="dcterms:W3CDTF">2017-11-10T10:54:37Z</dcterms:modified>
</cp:coreProperties>
</file>