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980" windowHeight="7545" activeTab="3"/>
  </bookViews>
  <sheets>
    <sheet name="ОФП" sheetId="1" r:id="rId1"/>
    <sheet name="ОПУ" sheetId="2" r:id="rId2"/>
    <sheet name="Отчет об изм.капитала" sheetId="4" r:id="rId3"/>
    <sheet name="ОДДС" sheetId="5" r:id="rId4"/>
  </sheets>
  <definedNames>
    <definedName name="_Hlk101834867" localSheetId="3">ОДДС!#REF!</definedName>
    <definedName name="_xlnm.Print_Area" localSheetId="3">ОДДС!$A$1:$C$66</definedName>
    <definedName name="_xlnm.Print_Area" localSheetId="1">ОПУ!$A$1:$C$78</definedName>
    <definedName name="_xlnm.Print_Area" localSheetId="2">'Отчет об изм.капитала'!$A$1:$H$35</definedName>
    <definedName name="_xlnm.Print_Area" localSheetId="0">ОФП!$A$1:$C$54</definedName>
  </definedNames>
  <calcPr calcId="145621"/>
</workbook>
</file>

<file path=xl/calcChain.xml><?xml version="1.0" encoding="utf-8"?>
<calcChain xmlns="http://schemas.openxmlformats.org/spreadsheetml/2006/main">
  <c r="B13" i="1" l="1"/>
  <c r="B20" i="1" s="1"/>
  <c r="B30" i="1" l="1"/>
  <c r="B27" i="1"/>
  <c r="B18" i="1"/>
  <c r="B16" i="1"/>
  <c r="C33" i="1"/>
  <c r="C20" i="1"/>
  <c r="B33" i="1" l="1"/>
</calcChain>
</file>

<file path=xl/sharedStrings.xml><?xml version="1.0" encoding="utf-8"?>
<sst xmlns="http://schemas.openxmlformats.org/spreadsheetml/2006/main" count="173" uniqueCount="139">
  <si>
    <t>31 декабря</t>
  </si>
  <si>
    <t>АКТИВЫ:</t>
  </si>
  <si>
    <t>Денежные средства и их эквиваленты</t>
  </si>
  <si>
    <t>Соглашение обратного РЕПО</t>
  </si>
  <si>
    <t>Средства в банках</t>
  </si>
  <si>
    <t>Инвестиции, имеющиеся в наличии для продажи</t>
  </si>
  <si>
    <t>Резерв незаработанной премии, доля перестраховщиков</t>
  </si>
  <si>
    <t xml:space="preserve">Резерв убытков, доля перестраховщиков </t>
  </si>
  <si>
    <t xml:space="preserve">Основные средства </t>
  </si>
  <si>
    <t>Нематериальные активы</t>
  </si>
  <si>
    <t>Премии к получению</t>
  </si>
  <si>
    <t>Прочие активы</t>
  </si>
  <si>
    <t>ИТОГО АКТИВЫ</t>
  </si>
  <si>
    <t>ОБЯЗАТЕЛЬСТВА  И КАПИТАЛ</t>
  </si>
  <si>
    <t>ОБЯЗАТЕЛЬСТВА:</t>
  </si>
  <si>
    <t>Резерв незаработанной премии</t>
  </si>
  <si>
    <t>Резерв убытков</t>
  </si>
  <si>
    <t>Задолженность по страхованию и перестрахованию</t>
  </si>
  <si>
    <t>Обязательства по текущему налогу на прибыль</t>
  </si>
  <si>
    <t>Прочие обязательства</t>
  </si>
  <si>
    <t>Итого обязательств</t>
  </si>
  <si>
    <t>КАПИТАЛ:</t>
  </si>
  <si>
    <t>Уставный капитал</t>
  </si>
  <si>
    <t>Фонд переоценки инвестиций, имеющихся в наличии для продажи</t>
  </si>
  <si>
    <t>Фонд переоценки основных средств</t>
  </si>
  <si>
    <t>Нераспределенная прибыль</t>
  </si>
  <si>
    <t>Итого капитала</t>
  </si>
  <si>
    <t>ИТОГО КАПИТАЛ И ОБЯЗАТЕЛЬСТВА</t>
  </si>
  <si>
    <t xml:space="preserve">Год, </t>
  </si>
  <si>
    <t>закончившийся</t>
  </si>
  <si>
    <t>СТРАХОВАЯ ДЕЯТЕЛЬНОСТЬ:</t>
  </si>
  <si>
    <t>Страховые премии, общая сумма</t>
  </si>
  <si>
    <t>Премии, переданные на перестрахование</t>
  </si>
  <si>
    <t>Страховые премии, за вычетом доли перестраховщиков</t>
  </si>
  <si>
    <t>Изменение в резерве незаработанных премий, нетто</t>
  </si>
  <si>
    <t>Заработанные премии, за вычетом доли перестраховщиков</t>
  </si>
  <si>
    <t>Претензии выплаченные, за вычетом доли перестраховщиков</t>
  </si>
  <si>
    <t>Изменение резервов страховых убытков, нетто</t>
  </si>
  <si>
    <t>Произошедшие убытки, за вычетом доли перестраховщиков</t>
  </si>
  <si>
    <t>Комиссионные доходы</t>
  </si>
  <si>
    <t>Комиссионные расходы</t>
  </si>
  <si>
    <t>Чистые комиссионные расходы</t>
  </si>
  <si>
    <t>Доход по тантьеме</t>
  </si>
  <si>
    <t>Результаты страховой деятельности</t>
  </si>
  <si>
    <t>ИНВЕСТИЦИОННАЯ ДЕЯТЕЛЬНОСТЬ:</t>
  </si>
  <si>
    <t xml:space="preserve">Инвестиционный доход </t>
  </si>
  <si>
    <t>Формирование резерва под обесценение по инвестициям</t>
  </si>
  <si>
    <t xml:space="preserve">Чистый (убыток)/прибыль от реализации инвестиций, имеющихся в наличии для продажи </t>
  </si>
  <si>
    <t>Чистый убыток по операциям с финансовыми активами, оцениваемыми по справедливой стоимости через прибыль или убыток</t>
  </si>
  <si>
    <t>Результаты инвестиционной деятельности</t>
  </si>
  <si>
    <t>ПРОЧАЯ ДЕЯТЕЛЬНОСТЬ:</t>
  </si>
  <si>
    <t>Чистая прибыль от операций с иностранной валютой</t>
  </si>
  <si>
    <t>Операционные расходы</t>
  </si>
  <si>
    <t>Формирование резерва под обесценение по прочим операциям</t>
  </si>
  <si>
    <t>Прочие доходы</t>
  </si>
  <si>
    <t>Результаты прочей деятельности</t>
  </si>
  <si>
    <t xml:space="preserve">ПРИБЫЛЬ ДО НАЛОГА НА ПРИБЫЛЬ </t>
  </si>
  <si>
    <t>(Расход)/экономия по налогу на прибыль</t>
  </si>
  <si>
    <t>ЧИСТАЯ ПРИБЫЛЬ</t>
  </si>
  <si>
    <t>ПРОЧИЙ СОВОКУПНЫЙ УБЫТОК:</t>
  </si>
  <si>
    <t>Статьи, которые впоследствии не будут реклассифицированы в состав прибылей и убытков:</t>
  </si>
  <si>
    <t>Статьи, которые впоследствии могут быть реклассифицированы в состав прибылей и убытков:</t>
  </si>
  <si>
    <t xml:space="preserve">Убыток от обесценения по инвестициям, имеющимся в наличии для продажи, за вычетом отложенного налога на прибыль в сумме ноль тенге </t>
  </si>
  <si>
    <t xml:space="preserve">Реклассификации по инвестициям, имеющимся в наличии для продажи, реализованным в течение года, за вычетом отложенного налога на прибыль в сумме ноль тенге </t>
  </si>
  <si>
    <t xml:space="preserve">ПРОЧИЙ СОВОКУПНЫЙ УБЫТОК </t>
  </si>
  <si>
    <t>ИТОГО СОВОКУПНЫЙ ДОХОД /(УБЫТОК)</t>
  </si>
  <si>
    <t>Дополни-тельно оплаченный капитал</t>
  </si>
  <si>
    <t>Нераспре-деленная прибыль</t>
  </si>
  <si>
    <t xml:space="preserve">Выпуск простых акций </t>
  </si>
  <si>
    <t>Взносы акционера в форме аренды</t>
  </si>
  <si>
    <t>Перевод из стабилизационного резерва</t>
  </si>
  <si>
    <t>Итого совокупный (убыток)/доход</t>
  </si>
  <si>
    <t>Списание фонда переоценки основных средств в результате износа</t>
  </si>
  <si>
    <t xml:space="preserve">Взносы акционера в форме аренды </t>
  </si>
  <si>
    <t>Дивиденды</t>
  </si>
  <si>
    <t>Прибыль до налога на прибыль</t>
  </si>
  <si>
    <t>Корректировки на:</t>
  </si>
  <si>
    <t xml:space="preserve">Произошедшие убытки, за вычетом доли перестраховщиков </t>
  </si>
  <si>
    <t>Аренда здания</t>
  </si>
  <si>
    <t>Износ и амортизация</t>
  </si>
  <si>
    <t>Убыток от выбытия основных средств</t>
  </si>
  <si>
    <t>Нереализованная прибыль от операций с иностранной валютой</t>
  </si>
  <si>
    <t>Изменение в начисленных процентах</t>
  </si>
  <si>
    <t>Чистый убыток/(прибыль) от реализации инвестиций, имеющихся в наличии для продажи</t>
  </si>
  <si>
    <t>Приток денежных средств от операционной деятельности до изменений в операционных активах и обязательствах</t>
  </si>
  <si>
    <t>Изменения в операционных активах и обязательствах</t>
  </si>
  <si>
    <t xml:space="preserve">(Увеличение)/уменьшение операционных активов: </t>
  </si>
  <si>
    <t>Увеличение/(уменьшение) операционных обязательств:</t>
  </si>
  <si>
    <t>Приток денежных средств от операционной деятельности до налогообложения и страховых выплат</t>
  </si>
  <si>
    <t>Налог на прибыль уплаченный</t>
  </si>
  <si>
    <t>Чистый приток денежных средств от операционной деятельности</t>
  </si>
  <si>
    <t>ДВИЖЕНИЕ денежных средств ОТ ИНВЕСТИЦИОННОЙ ДЕЯТЕЛЬНОСТИ:</t>
  </si>
  <si>
    <t>Размещение на средства в банках</t>
  </si>
  <si>
    <t>Поступления от снятия средств в банках</t>
  </si>
  <si>
    <t>Поступления от продажи инвестиций, имеющихся в наличии для продажи</t>
  </si>
  <si>
    <t>Приобретение инвестиций, имеющихся в наличии для продажи</t>
  </si>
  <si>
    <t>Поступления от погашения инвестиций, удерживаемых до погашения</t>
  </si>
  <si>
    <t>Приобретение инвестиций, удерживаемых до погашения</t>
  </si>
  <si>
    <t>Приобретение основных средств</t>
  </si>
  <si>
    <t>Приобретение нематериальных активов</t>
  </si>
  <si>
    <t>ДВИЖЕНИЕ ДЕНЕЖНЫХ СРЕДСТВ ОТ ФИНАНСОВОЙ ДЕЯТЕЛЬНОСТИ:</t>
  </si>
  <si>
    <t>Выпуск простых акций</t>
  </si>
  <si>
    <t>Чистый приток денежных средств от финансовой деятельности</t>
  </si>
  <si>
    <t>ИЗМЕНЕНИЕ ДЕНЕЖНЫХ СРЕДСТВ И ИХ ЭКВИВАЛЕНТОВ</t>
  </si>
  <si>
    <t>ДЕНЕЖНЫЕ СРЕДСТВА И ИХ ЭКВИВАЛЕНТЫ, на начало года</t>
  </si>
  <si>
    <t>ДЕНЕЖНЫЕ СРЕДСТВА И ИХ ЭКВИВАЛЕНТЫ, на конец года</t>
  </si>
  <si>
    <t>ДВИЖЕНИЕ ДЕНЕЖНЫХ СРЕДСТВ ОТ ОПЕРАЦИОННОЙ ДЕЯТЕЛЬНОСТИ:</t>
  </si>
  <si>
    <t>2017 года</t>
  </si>
  <si>
    <t>Отложенные налоговые обязательства</t>
  </si>
  <si>
    <t>Отложенные аквизиционные расходы</t>
  </si>
  <si>
    <t>Дебиторская задолженность</t>
  </si>
  <si>
    <t>Производные финансовые инструменты</t>
  </si>
  <si>
    <t>Текущий налоговый актив по КПН</t>
  </si>
  <si>
    <t>2018 года</t>
  </si>
  <si>
    <t>31 декабря 2017 года</t>
  </si>
  <si>
    <t>31 декабря 2016 года</t>
  </si>
  <si>
    <t>Главный бухгалтер Борангалиева Ш.Т.  ____________</t>
  </si>
  <si>
    <t>Место для печати</t>
  </si>
  <si>
    <t>Исполнитель Заместитель главного бухгалтера Шамшура Н.И._____________</t>
  </si>
  <si>
    <t>Телефон: +7 (727) 2280607, вн.1024</t>
  </si>
  <si>
    <t xml:space="preserve">Чистая прибыль от переоценки основных средств, за вычетом отложенного налога на прибыль в сумме XXX тенге </t>
  </si>
  <si>
    <t xml:space="preserve">Чистое изменение справедливой стоимости инвестиций, имеющихся в наличии для продажи, за вычетом отложенного налога на прибыль в сумме XXX тенге </t>
  </si>
  <si>
    <t>Стабилиза-ционный резерв</t>
  </si>
  <si>
    <t>Итого капитал</t>
  </si>
  <si>
    <t>Амортизация премии и дисконта</t>
  </si>
  <si>
    <t>Финансовые активы, оцениваемые по справед.стоимости, изменения которой отражаются в составе прибыли или убытка</t>
  </si>
  <si>
    <t>Отложенные затраты на приобретение</t>
  </si>
  <si>
    <t>Чистые денежные средства полученные от/(использованные в) инвестиционной деятельности</t>
  </si>
  <si>
    <t>Влияние изменений курса ин.валюты на остатки денежных средств и их эквивалентов</t>
  </si>
  <si>
    <t>Выплата дивидендов</t>
  </si>
  <si>
    <t xml:space="preserve">Отчет о финансовом положении страховой (перестраховочной) организации АО "Компания по страхованию жизни "Freedom Finance Life" </t>
  </si>
  <si>
    <t xml:space="preserve">Отчет о прибылях и убытках страховой (перестраховочной) организации АО "Компания по страхованию жизни "Freedom Finance Life" </t>
  </si>
  <si>
    <t xml:space="preserve">Отчет об изменениях капитала страховой (перестраховочной) организации АО "Компания по страхованию жизни "Freedom Finance Life" </t>
  </si>
  <si>
    <t xml:space="preserve">Отчет о движении денежных средств страховой (перестраховочной) организации АО "Компания по страхованию жизни "Freedom Finance Life" </t>
  </si>
  <si>
    <t>Заместитель Председателя Правления Мухтыбаева А.А. ____________</t>
  </si>
  <si>
    <t>30 сентября</t>
  </si>
  <si>
    <t>30 сентября 2018 года</t>
  </si>
  <si>
    <t>За год закончившийся 30 сентября 2018 года</t>
  </si>
  <si>
    <t>За год закончившийся 30 сентября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</si>
</sst>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_);_(* \(#,##0\);_(* &quot;-&quot;_);_(@_)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name val="Verdana"/>
      <family val="2"/>
      <charset val="204"/>
    </font>
    <font>
      <vertAlign val="superscript"/>
      <sz val="12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  <font>
      <b/>
      <sz val="14"/>
      <name val="Verdana"/>
      <family val="2"/>
      <charset val="204"/>
    </font>
    <font>
      <sz val="12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164" fontId="3" fillId="0" borderId="0" xfId="0" applyNumberFormat="1" applyFont="1"/>
    <xf numFmtId="0" fontId="9" fillId="0" borderId="1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1" fillId="0" borderId="0" xfId="0" applyFont="1" applyFill="1"/>
    <xf numFmtId="0" fontId="13" fillId="0" borderId="0" xfId="0" applyFont="1" applyFill="1"/>
    <xf numFmtId="3" fontId="13" fillId="0" borderId="0" xfId="0" applyNumberFormat="1" applyFont="1" applyFill="1"/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43" fontId="13" fillId="0" borderId="0" xfId="2" applyFont="1" applyFill="1"/>
    <xf numFmtId="0" fontId="13" fillId="0" borderId="1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3">
    <cellStyle name="Normal 3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G54"/>
  <sheetViews>
    <sheetView view="pageBreakPreview" topLeftCell="A43" zoomScale="60" zoomScaleNormal="100" workbookViewId="0">
      <selection activeCell="O27" sqref="N27:O27"/>
    </sheetView>
  </sheetViews>
  <sheetFormatPr defaultRowHeight="15.75" x14ac:dyDescent="0.25"/>
  <cols>
    <col min="1" max="1" width="98.5703125" style="43" customWidth="1"/>
    <col min="2" max="2" width="34.7109375" style="43" customWidth="1"/>
    <col min="3" max="3" width="29.7109375" style="43" customWidth="1"/>
    <col min="4" max="4" width="9.140625" style="43"/>
    <col min="5" max="5" width="21.28515625" style="43" customWidth="1"/>
    <col min="6" max="6" width="12.7109375" style="43" customWidth="1"/>
    <col min="7" max="7" width="21.28515625" style="43" customWidth="1"/>
    <col min="8" max="16384" width="9.140625" style="43"/>
  </cols>
  <sheetData>
    <row r="2" spans="1:7" ht="42.75" customHeight="1" x14ac:dyDescent="0.25">
      <c r="A2" s="50" t="s">
        <v>130</v>
      </c>
      <c r="B2" s="51"/>
      <c r="C2" s="52"/>
      <c r="F2" s="44"/>
      <c r="G2" s="44"/>
    </row>
    <row r="3" spans="1:7" x14ac:dyDescent="0.25">
      <c r="A3" s="45"/>
      <c r="B3" s="46" t="s">
        <v>135</v>
      </c>
      <c r="C3" s="46" t="s">
        <v>0</v>
      </c>
      <c r="F3" s="44"/>
      <c r="G3" s="44"/>
    </row>
    <row r="4" spans="1:7" ht="19.5" customHeight="1" x14ac:dyDescent="0.25">
      <c r="A4" s="47"/>
      <c r="B4" s="46" t="s">
        <v>113</v>
      </c>
      <c r="C4" s="46" t="s">
        <v>107</v>
      </c>
      <c r="F4" s="44"/>
      <c r="G4" s="44"/>
    </row>
    <row r="5" spans="1:7" ht="31.5" customHeight="1" x14ac:dyDescent="0.25">
      <c r="A5" s="28" t="s">
        <v>1</v>
      </c>
      <c r="B5" s="4"/>
      <c r="C5" s="4"/>
      <c r="F5" s="44"/>
      <c r="G5" s="44"/>
    </row>
    <row r="6" spans="1:7" ht="27" customHeight="1" x14ac:dyDescent="0.25">
      <c r="A6" s="4" t="s">
        <v>2</v>
      </c>
      <c r="B6" s="5">
        <v>1746905</v>
      </c>
      <c r="C6" s="5">
        <v>34144</v>
      </c>
      <c r="E6" s="48"/>
      <c r="F6" s="44"/>
      <c r="G6" s="44"/>
    </row>
    <row r="7" spans="1:7" ht="27" customHeight="1" x14ac:dyDescent="0.25">
      <c r="A7" s="4" t="s">
        <v>3</v>
      </c>
      <c r="B7" s="5">
        <v>3223794</v>
      </c>
      <c r="C7" s="5">
        <v>1704440</v>
      </c>
      <c r="E7" s="48"/>
      <c r="F7" s="44"/>
      <c r="G7" s="44"/>
    </row>
    <row r="8" spans="1:7" ht="27" customHeight="1" x14ac:dyDescent="0.25">
      <c r="A8" s="4" t="s">
        <v>4</v>
      </c>
      <c r="B8" s="5">
        <v>50521</v>
      </c>
      <c r="C8" s="5">
        <v>935517</v>
      </c>
      <c r="E8" s="48"/>
      <c r="F8" s="44"/>
      <c r="G8" s="44"/>
    </row>
    <row r="9" spans="1:7" ht="27" customHeight="1" x14ac:dyDescent="0.25">
      <c r="A9" s="4" t="s">
        <v>5</v>
      </c>
      <c r="B9" s="5">
        <v>14044053</v>
      </c>
      <c r="C9" s="5">
        <v>4306701</v>
      </c>
      <c r="E9" s="48"/>
      <c r="F9" s="44"/>
      <c r="G9" s="44"/>
    </row>
    <row r="10" spans="1:7" ht="27" customHeight="1" x14ac:dyDescent="0.25">
      <c r="A10" s="4" t="s">
        <v>111</v>
      </c>
      <c r="B10" s="5">
        <v>0</v>
      </c>
      <c r="C10" s="5">
        <v>8830</v>
      </c>
      <c r="E10" s="48"/>
      <c r="F10" s="44"/>
      <c r="G10" s="44"/>
    </row>
    <row r="11" spans="1:7" ht="27" customHeight="1" x14ac:dyDescent="0.25">
      <c r="A11" s="4" t="s">
        <v>6</v>
      </c>
      <c r="B11" s="5">
        <v>164938</v>
      </c>
      <c r="C11" s="5">
        <v>875517</v>
      </c>
      <c r="E11" s="48"/>
      <c r="F11" s="44"/>
      <c r="G11" s="44"/>
    </row>
    <row r="12" spans="1:7" ht="27" customHeight="1" x14ac:dyDescent="0.25">
      <c r="A12" s="4" t="s">
        <v>7</v>
      </c>
      <c r="B12" s="5">
        <v>307180</v>
      </c>
      <c r="C12" s="5">
        <v>151435</v>
      </c>
      <c r="E12" s="48"/>
      <c r="F12" s="44"/>
      <c r="G12" s="44"/>
    </row>
    <row r="13" spans="1:7" ht="27" customHeight="1" x14ac:dyDescent="0.25">
      <c r="A13" s="4" t="s">
        <v>112</v>
      </c>
      <c r="B13" s="5">
        <f>62110+3</f>
        <v>62113</v>
      </c>
      <c r="C13" s="5">
        <v>44664</v>
      </c>
      <c r="E13" s="48"/>
      <c r="F13" s="44"/>
      <c r="G13" s="44"/>
    </row>
    <row r="14" spans="1:7" ht="27" customHeight="1" x14ac:dyDescent="0.25">
      <c r="A14" s="4" t="s">
        <v>8</v>
      </c>
      <c r="B14" s="5">
        <v>42483</v>
      </c>
      <c r="C14" s="5">
        <v>58238</v>
      </c>
      <c r="E14" s="48"/>
      <c r="F14" s="44"/>
      <c r="G14" s="44"/>
    </row>
    <row r="15" spans="1:7" ht="27" customHeight="1" x14ac:dyDescent="0.25">
      <c r="A15" s="4" t="s">
        <v>9</v>
      </c>
      <c r="B15" s="5">
        <v>138912</v>
      </c>
      <c r="C15" s="5">
        <v>160344</v>
      </c>
      <c r="E15" s="48"/>
      <c r="F15" s="44"/>
      <c r="G15" s="44"/>
    </row>
    <row r="16" spans="1:7" ht="27" customHeight="1" x14ac:dyDescent="0.25">
      <c r="A16" s="4" t="s">
        <v>109</v>
      </c>
      <c r="B16" s="5">
        <f>741745+1</f>
        <v>741746</v>
      </c>
      <c r="C16" s="5">
        <v>161096</v>
      </c>
      <c r="E16" s="48"/>
      <c r="F16" s="44"/>
      <c r="G16" s="44"/>
    </row>
    <row r="17" spans="1:7" ht="27" customHeight="1" x14ac:dyDescent="0.25">
      <c r="A17" s="4" t="s">
        <v>110</v>
      </c>
      <c r="B17" s="5">
        <v>340248</v>
      </c>
      <c r="C17" s="5">
        <v>139491</v>
      </c>
      <c r="E17" s="48"/>
      <c r="F17" s="44"/>
      <c r="G17" s="44"/>
    </row>
    <row r="18" spans="1:7" ht="27" customHeight="1" x14ac:dyDescent="0.25">
      <c r="A18" s="4" t="s">
        <v>11</v>
      </c>
      <c r="B18" s="5">
        <f>13408-4</f>
        <v>13404</v>
      </c>
      <c r="C18" s="5">
        <v>488567</v>
      </c>
      <c r="E18" s="48"/>
      <c r="F18" s="44"/>
      <c r="G18" s="44"/>
    </row>
    <row r="19" spans="1:7" x14ac:dyDescent="0.25">
      <c r="A19" s="4"/>
      <c r="B19" s="5"/>
      <c r="C19" s="5"/>
      <c r="F19" s="44"/>
      <c r="G19" s="44"/>
    </row>
    <row r="20" spans="1:7" ht="25.5" customHeight="1" x14ac:dyDescent="0.25">
      <c r="A20" s="28" t="s">
        <v>12</v>
      </c>
      <c r="B20" s="6">
        <f>SUM(B6:B19)</f>
        <v>20876297</v>
      </c>
      <c r="C20" s="6">
        <f>SUM(C6:C19)</f>
        <v>9068984</v>
      </c>
      <c r="F20" s="44"/>
      <c r="G20" s="44"/>
    </row>
    <row r="21" spans="1:7" ht="25.5" customHeight="1" x14ac:dyDescent="0.25">
      <c r="A21" s="4"/>
      <c r="B21" s="5">
        <v>0</v>
      </c>
      <c r="C21" s="5"/>
      <c r="F21" s="44"/>
      <c r="G21" s="44"/>
    </row>
    <row r="22" spans="1:7" ht="25.5" customHeight="1" x14ac:dyDescent="0.25">
      <c r="A22" s="28" t="s">
        <v>13</v>
      </c>
      <c r="B22" s="5"/>
      <c r="C22" s="5"/>
      <c r="F22" s="44"/>
      <c r="G22" s="44"/>
    </row>
    <row r="23" spans="1:7" ht="25.5" customHeight="1" x14ac:dyDescent="0.25">
      <c r="A23" s="28"/>
      <c r="B23" s="5"/>
      <c r="C23" s="5"/>
      <c r="F23" s="44"/>
      <c r="G23" s="44"/>
    </row>
    <row r="24" spans="1:7" ht="25.5" customHeight="1" x14ac:dyDescent="0.25">
      <c r="A24" s="28" t="s">
        <v>14</v>
      </c>
      <c r="B24" s="5"/>
      <c r="C24" s="5"/>
      <c r="F24" s="44"/>
      <c r="G24" s="44"/>
    </row>
    <row r="25" spans="1:7" ht="25.5" customHeight="1" x14ac:dyDescent="0.25">
      <c r="A25" s="4" t="s">
        <v>15</v>
      </c>
      <c r="B25" s="5">
        <v>2043156</v>
      </c>
      <c r="C25" s="5">
        <v>1389497</v>
      </c>
      <c r="F25" s="44"/>
      <c r="G25" s="44"/>
    </row>
    <row r="26" spans="1:7" ht="25.5" customHeight="1" x14ac:dyDescent="0.25">
      <c r="A26" s="4" t="s">
        <v>16</v>
      </c>
      <c r="B26" s="5">
        <v>5477914</v>
      </c>
      <c r="C26" s="5">
        <v>5121298</v>
      </c>
      <c r="F26" s="44"/>
      <c r="G26" s="44"/>
    </row>
    <row r="27" spans="1:7" ht="25.5" customHeight="1" x14ac:dyDescent="0.25">
      <c r="A27" s="4" t="s">
        <v>17</v>
      </c>
      <c r="B27" s="5">
        <f>225554-1</f>
        <v>225553</v>
      </c>
      <c r="C27" s="5">
        <v>134797</v>
      </c>
      <c r="F27" s="44"/>
      <c r="G27" s="44"/>
    </row>
    <row r="28" spans="1:7" ht="25.5" customHeight="1" x14ac:dyDescent="0.25">
      <c r="A28" s="4" t="s">
        <v>18</v>
      </c>
      <c r="B28" s="5">
        <v>0</v>
      </c>
      <c r="C28" s="5">
        <v>0</v>
      </c>
      <c r="F28" s="44"/>
      <c r="G28" s="44"/>
    </row>
    <row r="29" spans="1:7" ht="25.5" customHeight="1" x14ac:dyDescent="0.25">
      <c r="A29" s="4" t="s">
        <v>108</v>
      </c>
      <c r="B29" s="5">
        <v>14971</v>
      </c>
      <c r="C29" s="5">
        <v>14971</v>
      </c>
      <c r="F29" s="44"/>
      <c r="G29" s="44"/>
    </row>
    <row r="30" spans="1:7" ht="25.5" customHeight="1" x14ac:dyDescent="0.25">
      <c r="A30" s="4" t="s">
        <v>19</v>
      </c>
      <c r="B30" s="5">
        <f>10763745+1</f>
        <v>10763746</v>
      </c>
      <c r="C30" s="5">
        <v>154702</v>
      </c>
      <c r="F30" s="44"/>
      <c r="G30" s="44"/>
    </row>
    <row r="31" spans="1:7" ht="25.5" customHeight="1" x14ac:dyDescent="0.25">
      <c r="A31" s="4"/>
      <c r="B31" s="5"/>
      <c r="C31" s="5"/>
      <c r="F31" s="44"/>
      <c r="G31" s="44"/>
    </row>
    <row r="32" spans="1:7" ht="25.5" customHeight="1" x14ac:dyDescent="0.25">
      <c r="A32" s="4"/>
      <c r="B32" s="49"/>
      <c r="C32" s="49"/>
      <c r="F32" s="44"/>
      <c r="G32" s="44"/>
    </row>
    <row r="33" spans="1:7" ht="25.5" customHeight="1" x14ac:dyDescent="0.25">
      <c r="A33" s="28" t="s">
        <v>20</v>
      </c>
      <c r="B33" s="9">
        <f>SUM(B25:B32)</f>
        <v>18525340</v>
      </c>
      <c r="C33" s="9">
        <f>SUM(C25:C32)</f>
        <v>6815265</v>
      </c>
      <c r="F33" s="44"/>
      <c r="G33" s="44"/>
    </row>
    <row r="34" spans="1:7" ht="25.5" customHeight="1" x14ac:dyDescent="0.25">
      <c r="A34" s="4"/>
      <c r="B34" s="5"/>
      <c r="C34" s="5"/>
      <c r="F34" s="44"/>
      <c r="G34" s="44"/>
    </row>
    <row r="35" spans="1:7" ht="25.5" customHeight="1" x14ac:dyDescent="0.25">
      <c r="A35" s="28" t="s">
        <v>21</v>
      </c>
      <c r="B35" s="5"/>
      <c r="C35" s="5"/>
      <c r="F35" s="44"/>
      <c r="G35" s="44"/>
    </row>
    <row r="36" spans="1:7" ht="25.5" customHeight="1" x14ac:dyDescent="0.25">
      <c r="A36" s="4" t="s">
        <v>22</v>
      </c>
      <c r="B36" s="5">
        <v>1800000</v>
      </c>
      <c r="C36" s="5">
        <v>1800000</v>
      </c>
      <c r="F36" s="44"/>
      <c r="G36" s="44"/>
    </row>
    <row r="37" spans="1:7" ht="25.5" customHeight="1" x14ac:dyDescent="0.25">
      <c r="A37" s="4"/>
      <c r="B37" s="5"/>
      <c r="C37" s="5"/>
      <c r="F37" s="44"/>
      <c r="G37" s="44"/>
    </row>
    <row r="38" spans="1:7" ht="25.5" customHeight="1" x14ac:dyDescent="0.25">
      <c r="A38" s="4" t="s">
        <v>23</v>
      </c>
      <c r="B38" s="5">
        <v>87041</v>
      </c>
      <c r="C38" s="5">
        <v>-10071</v>
      </c>
      <c r="F38" s="44"/>
      <c r="G38" s="44"/>
    </row>
    <row r="39" spans="1:7" ht="25.5" customHeight="1" x14ac:dyDescent="0.25">
      <c r="A39" s="4"/>
      <c r="B39" s="5"/>
      <c r="C39" s="5"/>
      <c r="F39" s="44"/>
      <c r="G39" s="44"/>
    </row>
    <row r="40" spans="1:7" ht="25.5" customHeight="1" x14ac:dyDescent="0.25">
      <c r="A40" s="4" t="s">
        <v>25</v>
      </c>
      <c r="B40" s="5">
        <v>463916</v>
      </c>
      <c r="C40" s="5">
        <v>463790</v>
      </c>
      <c r="F40" s="44"/>
      <c r="G40" s="44"/>
    </row>
    <row r="41" spans="1:7" ht="25.5" customHeight="1" x14ac:dyDescent="0.25">
      <c r="A41" s="4"/>
      <c r="B41" s="49"/>
      <c r="C41" s="49"/>
      <c r="F41" s="44"/>
      <c r="G41" s="44"/>
    </row>
    <row r="42" spans="1:7" ht="25.5" customHeight="1" x14ac:dyDescent="0.25">
      <c r="A42" s="28" t="s">
        <v>26</v>
      </c>
      <c r="B42" s="9">
        <v>2350957</v>
      </c>
      <c r="C42" s="9">
        <v>2253719</v>
      </c>
      <c r="F42" s="44"/>
      <c r="G42" s="44"/>
    </row>
    <row r="43" spans="1:7" ht="25.5" customHeight="1" x14ac:dyDescent="0.25">
      <c r="A43" s="28"/>
      <c r="B43" s="6">
        <v>0</v>
      </c>
      <c r="C43" s="6"/>
      <c r="F43" s="44"/>
      <c r="G43" s="44"/>
    </row>
    <row r="44" spans="1:7" ht="25.5" customHeight="1" x14ac:dyDescent="0.25">
      <c r="A44" s="28" t="s">
        <v>27</v>
      </c>
      <c r="B44" s="6">
        <v>20876297</v>
      </c>
      <c r="C44" s="6">
        <v>9068984</v>
      </c>
      <c r="F44" s="44"/>
      <c r="G44" s="44"/>
    </row>
    <row r="45" spans="1:7" x14ac:dyDescent="0.25">
      <c r="F45" s="44"/>
      <c r="G45" s="44"/>
    </row>
    <row r="46" spans="1:7" x14ac:dyDescent="0.25">
      <c r="A46" s="11" t="s">
        <v>134</v>
      </c>
      <c r="F46" s="44"/>
      <c r="G46" s="44"/>
    </row>
    <row r="47" spans="1:7" x14ac:dyDescent="0.25">
      <c r="F47" s="44"/>
      <c r="G47" s="44"/>
    </row>
    <row r="48" spans="1:7" x14ac:dyDescent="0.25">
      <c r="A48" s="43" t="s">
        <v>116</v>
      </c>
      <c r="F48" s="44"/>
      <c r="G48" s="44"/>
    </row>
    <row r="49" spans="1:7" x14ac:dyDescent="0.25">
      <c r="F49" s="44"/>
      <c r="G49" s="44"/>
    </row>
    <row r="50" spans="1:7" x14ac:dyDescent="0.25">
      <c r="A50" s="43" t="s">
        <v>118</v>
      </c>
      <c r="F50" s="44"/>
      <c r="G50" s="44"/>
    </row>
    <row r="51" spans="1:7" x14ac:dyDescent="0.25">
      <c r="F51" s="44"/>
      <c r="G51" s="44"/>
    </row>
    <row r="52" spans="1:7" x14ac:dyDescent="0.25">
      <c r="A52" s="43" t="s">
        <v>119</v>
      </c>
      <c r="F52" s="44"/>
      <c r="G52" s="44"/>
    </row>
    <row r="53" spans="1:7" x14ac:dyDescent="0.25">
      <c r="F53" s="44"/>
      <c r="G53" s="44"/>
    </row>
    <row r="54" spans="1:7" x14ac:dyDescent="0.25">
      <c r="A54" s="43" t="s">
        <v>117</v>
      </c>
      <c r="F54" s="44"/>
      <c r="G54" s="44"/>
    </row>
  </sheetData>
  <mergeCells count="1">
    <mergeCell ref="A2:C2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D77"/>
  <sheetViews>
    <sheetView view="pageBreakPreview" zoomScale="60" zoomScaleNormal="100" workbookViewId="0">
      <selection activeCell="A69" sqref="A69"/>
    </sheetView>
  </sheetViews>
  <sheetFormatPr defaultRowHeight="15.75" x14ac:dyDescent="0.25"/>
  <cols>
    <col min="1" max="1" width="116" style="11" customWidth="1"/>
    <col min="2" max="2" width="36.42578125" style="11" customWidth="1"/>
    <col min="3" max="3" width="33" style="11" customWidth="1"/>
    <col min="4" max="16384" width="9.140625" style="11"/>
  </cols>
  <sheetData>
    <row r="2" spans="1:3" ht="33" customHeight="1" x14ac:dyDescent="0.25">
      <c r="A2" s="53" t="s">
        <v>131</v>
      </c>
      <c r="B2" s="54"/>
      <c r="C2" s="55"/>
    </row>
    <row r="3" spans="1:3" ht="22.5" customHeight="1" x14ac:dyDescent="0.25">
      <c r="A3" s="56"/>
      <c r="B3" s="12" t="s">
        <v>28</v>
      </c>
      <c r="C3" s="26" t="s">
        <v>28</v>
      </c>
    </row>
    <row r="4" spans="1:3" x14ac:dyDescent="0.25">
      <c r="A4" s="56"/>
      <c r="B4" s="12" t="s">
        <v>29</v>
      </c>
      <c r="C4" s="26" t="s">
        <v>29</v>
      </c>
    </row>
    <row r="5" spans="1:3" x14ac:dyDescent="0.25">
      <c r="A5" s="56"/>
      <c r="B5" s="12" t="s">
        <v>135</v>
      </c>
      <c r="C5" s="26" t="s">
        <v>135</v>
      </c>
    </row>
    <row r="6" spans="1:3" ht="21.75" customHeight="1" x14ac:dyDescent="0.25">
      <c r="A6" s="56"/>
      <c r="B6" s="12" t="s">
        <v>113</v>
      </c>
      <c r="C6" s="26" t="s">
        <v>107</v>
      </c>
    </row>
    <row r="7" spans="1:3" x14ac:dyDescent="0.25">
      <c r="A7" s="13"/>
      <c r="B7" s="41"/>
      <c r="C7" s="14"/>
    </row>
    <row r="8" spans="1:3" x14ac:dyDescent="0.25">
      <c r="A8" s="15" t="s">
        <v>30</v>
      </c>
      <c r="B8" s="7"/>
      <c r="C8" s="16"/>
    </row>
    <row r="9" spans="1:3" x14ac:dyDescent="0.25">
      <c r="A9" s="15"/>
      <c r="B9" s="7"/>
      <c r="C9" s="16"/>
    </row>
    <row r="10" spans="1:3" ht="18.75" customHeight="1" x14ac:dyDescent="0.25">
      <c r="A10" s="13" t="s">
        <v>31</v>
      </c>
      <c r="B10" s="5">
        <v>3855857</v>
      </c>
      <c r="C10" s="17">
        <v>3633510</v>
      </c>
    </row>
    <row r="11" spans="1:3" ht="19.5" customHeight="1" x14ac:dyDescent="0.25">
      <c r="A11" s="13" t="s">
        <v>32</v>
      </c>
      <c r="B11" s="17">
        <v>-504249</v>
      </c>
      <c r="C11" s="17">
        <v>-1683512</v>
      </c>
    </row>
    <row r="12" spans="1:3" ht="15" customHeight="1" x14ac:dyDescent="0.25">
      <c r="A12" s="13"/>
      <c r="B12" s="5"/>
      <c r="C12" s="17"/>
    </row>
    <row r="13" spans="1:3" ht="20.25" customHeight="1" x14ac:dyDescent="0.25">
      <c r="A13" s="13" t="s">
        <v>33</v>
      </c>
      <c r="B13" s="5">
        <v>3351608</v>
      </c>
      <c r="C13" s="5">
        <v>1949998</v>
      </c>
    </row>
    <row r="14" spans="1:3" ht="15" customHeight="1" x14ac:dyDescent="0.25">
      <c r="A14" s="13"/>
      <c r="B14" s="5"/>
      <c r="C14" s="17"/>
    </row>
    <row r="15" spans="1:3" ht="15" customHeight="1" x14ac:dyDescent="0.25">
      <c r="A15" s="13" t="s">
        <v>34</v>
      </c>
      <c r="B15" s="17">
        <v>-1364238</v>
      </c>
      <c r="C15" s="17">
        <v>258034</v>
      </c>
    </row>
    <row r="16" spans="1:3" ht="15" customHeight="1" x14ac:dyDescent="0.25">
      <c r="A16" s="13"/>
      <c r="B16" s="8"/>
      <c r="C16" s="17"/>
    </row>
    <row r="17" spans="1:3" ht="15" customHeight="1" x14ac:dyDescent="0.25">
      <c r="A17" s="13" t="s">
        <v>35</v>
      </c>
      <c r="B17" s="18">
        <v>1987370</v>
      </c>
      <c r="C17" s="18">
        <v>2208032</v>
      </c>
    </row>
    <row r="18" spans="1:3" ht="15" customHeight="1" x14ac:dyDescent="0.25">
      <c r="A18" s="13"/>
      <c r="B18" s="5"/>
      <c r="C18" s="17"/>
    </row>
    <row r="19" spans="1:3" ht="33.75" customHeight="1" x14ac:dyDescent="0.25">
      <c r="A19" s="13" t="s">
        <v>36</v>
      </c>
      <c r="B19" s="17">
        <v>-285741</v>
      </c>
      <c r="C19" s="17">
        <v>-257224</v>
      </c>
    </row>
    <row r="20" spans="1:3" ht="25.5" customHeight="1" x14ac:dyDescent="0.25">
      <c r="A20" s="13" t="s">
        <v>37</v>
      </c>
      <c r="B20" s="17">
        <v>-200871</v>
      </c>
      <c r="C20" s="17">
        <v>-1272661</v>
      </c>
    </row>
    <row r="21" spans="1:3" ht="15" customHeight="1" x14ac:dyDescent="0.25">
      <c r="A21" s="15"/>
      <c r="B21" s="8"/>
      <c r="C21" s="17"/>
    </row>
    <row r="22" spans="1:3" ht="22.5" customHeight="1" x14ac:dyDescent="0.25">
      <c r="A22" s="13" t="s">
        <v>38</v>
      </c>
      <c r="B22" s="17">
        <v>-486612</v>
      </c>
      <c r="C22" s="17">
        <v>-1529885</v>
      </c>
    </row>
    <row r="23" spans="1:3" ht="15" customHeight="1" x14ac:dyDescent="0.25">
      <c r="A23" s="13"/>
      <c r="B23" s="5"/>
      <c r="C23" s="17"/>
    </row>
    <row r="24" spans="1:3" ht="16.5" customHeight="1" x14ac:dyDescent="0.25">
      <c r="A24" s="13" t="s">
        <v>39</v>
      </c>
      <c r="B24" s="5">
        <v>0</v>
      </c>
      <c r="C24" s="17">
        <v>0</v>
      </c>
    </row>
    <row r="25" spans="1:3" ht="18" customHeight="1" x14ac:dyDescent="0.25">
      <c r="A25" s="13" t="s">
        <v>40</v>
      </c>
      <c r="B25" s="17">
        <v>-1259010</v>
      </c>
      <c r="C25" s="17">
        <v>-259189</v>
      </c>
    </row>
    <row r="26" spans="1:3" ht="15" customHeight="1" x14ac:dyDescent="0.25">
      <c r="A26" s="13"/>
      <c r="B26" s="5"/>
      <c r="C26" s="17"/>
    </row>
    <row r="27" spans="1:3" ht="15" customHeight="1" x14ac:dyDescent="0.25">
      <c r="A27" s="13" t="s">
        <v>41</v>
      </c>
      <c r="B27" s="17">
        <v>-1259010</v>
      </c>
      <c r="C27" s="17">
        <v>-259189</v>
      </c>
    </row>
    <row r="28" spans="1:3" ht="15" customHeight="1" x14ac:dyDescent="0.25">
      <c r="A28" s="19"/>
      <c r="B28" s="5"/>
      <c r="C28" s="17"/>
    </row>
    <row r="29" spans="1:3" ht="15" customHeight="1" x14ac:dyDescent="0.25">
      <c r="A29" s="13" t="s">
        <v>42</v>
      </c>
      <c r="B29" s="20"/>
      <c r="C29" s="17"/>
    </row>
    <row r="30" spans="1:3" ht="15" customHeight="1" x14ac:dyDescent="0.25">
      <c r="A30" s="13"/>
      <c r="B30" s="20"/>
      <c r="C30" s="17"/>
    </row>
    <row r="31" spans="1:3" ht="15" customHeight="1" x14ac:dyDescent="0.25">
      <c r="A31" s="13" t="s">
        <v>43</v>
      </c>
      <c r="B31" s="20">
        <v>241748</v>
      </c>
      <c r="C31" s="20">
        <v>418958</v>
      </c>
    </row>
    <row r="32" spans="1:3" ht="15" customHeight="1" x14ac:dyDescent="0.25">
      <c r="A32" s="13"/>
      <c r="B32" s="20"/>
      <c r="C32" s="17"/>
    </row>
    <row r="33" spans="1:4" ht="15" customHeight="1" x14ac:dyDescent="0.25">
      <c r="A33" s="15" t="s">
        <v>44</v>
      </c>
      <c r="B33" s="20"/>
      <c r="C33" s="17"/>
    </row>
    <row r="34" spans="1:4" ht="23.25" customHeight="1" x14ac:dyDescent="0.25">
      <c r="A34" s="13" t="s">
        <v>45</v>
      </c>
      <c r="B34" s="20">
        <v>597821</v>
      </c>
      <c r="C34" s="17">
        <v>593193</v>
      </c>
      <c r="D34" s="21"/>
    </row>
    <row r="35" spans="1:4" ht="33.75" customHeight="1" x14ac:dyDescent="0.25">
      <c r="A35" s="13" t="s">
        <v>46</v>
      </c>
      <c r="B35" s="20"/>
      <c r="C35" s="17"/>
    </row>
    <row r="36" spans="1:4" ht="36" customHeight="1" x14ac:dyDescent="0.25">
      <c r="A36" s="13" t="s">
        <v>47</v>
      </c>
      <c r="B36" s="17">
        <v>-5365</v>
      </c>
      <c r="C36" s="17">
        <v>6735</v>
      </c>
    </row>
    <row r="37" spans="1:4" ht="54.75" customHeight="1" x14ac:dyDescent="0.25">
      <c r="A37" s="13" t="s">
        <v>48</v>
      </c>
      <c r="B37" s="20">
        <v>63321</v>
      </c>
      <c r="C37" s="17">
        <v>0</v>
      </c>
    </row>
    <row r="38" spans="1:4" ht="17.25" customHeight="1" x14ac:dyDescent="0.25">
      <c r="A38" s="13"/>
      <c r="B38" s="20"/>
      <c r="C38" s="17"/>
    </row>
    <row r="39" spans="1:4" ht="17.25" customHeight="1" x14ac:dyDescent="0.25">
      <c r="A39" s="13" t="s">
        <v>49</v>
      </c>
      <c r="B39" s="20">
        <v>655777</v>
      </c>
      <c r="C39" s="20">
        <v>599928</v>
      </c>
    </row>
    <row r="40" spans="1:4" ht="17.25" customHeight="1" x14ac:dyDescent="0.25">
      <c r="A40" s="13"/>
      <c r="B40" s="20"/>
      <c r="C40" s="17"/>
    </row>
    <row r="41" spans="1:4" ht="17.25" customHeight="1" x14ac:dyDescent="0.25">
      <c r="A41" s="15" t="s">
        <v>50</v>
      </c>
      <c r="B41" s="20"/>
      <c r="C41" s="17"/>
    </row>
    <row r="42" spans="1:4" ht="30.75" customHeight="1" x14ac:dyDescent="0.25">
      <c r="A42" s="13" t="s">
        <v>51</v>
      </c>
      <c r="B42" s="17">
        <v>4952</v>
      </c>
      <c r="C42" s="17">
        <v>-11523</v>
      </c>
    </row>
    <row r="43" spans="1:4" ht="17.25" customHeight="1" x14ac:dyDescent="0.25">
      <c r="A43" s="13" t="s">
        <v>52</v>
      </c>
      <c r="B43" s="17">
        <v>-840045</v>
      </c>
      <c r="C43" s="17">
        <v>-1066981</v>
      </c>
    </row>
    <row r="44" spans="1:4" ht="35.25" customHeight="1" x14ac:dyDescent="0.25">
      <c r="A44" s="13" t="s">
        <v>53</v>
      </c>
      <c r="B44" s="20"/>
      <c r="C44" s="17"/>
    </row>
    <row r="45" spans="1:4" ht="17.25" customHeight="1" x14ac:dyDescent="0.25">
      <c r="A45" s="13" t="s">
        <v>54</v>
      </c>
      <c r="B45" s="20">
        <v>196</v>
      </c>
      <c r="C45" s="17">
        <v>0</v>
      </c>
    </row>
    <row r="46" spans="1:4" ht="17.25" customHeight="1" x14ac:dyDescent="0.25">
      <c r="A46" s="13"/>
      <c r="B46" s="20"/>
      <c r="C46" s="17"/>
    </row>
    <row r="47" spans="1:4" ht="17.25" customHeight="1" x14ac:dyDescent="0.25">
      <c r="A47" s="13" t="s">
        <v>55</v>
      </c>
      <c r="B47" s="17">
        <v>-834897</v>
      </c>
      <c r="C47" s="17">
        <v>-1078504</v>
      </c>
    </row>
    <row r="48" spans="1:4" ht="17.25" customHeight="1" x14ac:dyDescent="0.25">
      <c r="A48" s="13"/>
      <c r="B48" s="17"/>
      <c r="C48" s="17"/>
    </row>
    <row r="49" spans="1:3" ht="17.25" customHeight="1" x14ac:dyDescent="0.25">
      <c r="A49" s="13" t="s">
        <v>56</v>
      </c>
      <c r="B49" s="17">
        <v>62628</v>
      </c>
      <c r="C49" s="17">
        <v>-59618</v>
      </c>
    </row>
    <row r="50" spans="1:3" ht="17.25" customHeight="1" x14ac:dyDescent="0.25">
      <c r="A50" s="13"/>
      <c r="B50" s="20"/>
      <c r="C50" s="17"/>
    </row>
    <row r="51" spans="1:3" ht="17.25" customHeight="1" x14ac:dyDescent="0.25">
      <c r="A51" s="13" t="s">
        <v>57</v>
      </c>
      <c r="B51" s="17">
        <v>-62502</v>
      </c>
      <c r="C51" s="17">
        <v>-33522</v>
      </c>
    </row>
    <row r="52" spans="1:3" ht="17.25" customHeight="1" x14ac:dyDescent="0.25">
      <c r="A52" s="15"/>
      <c r="B52" s="10"/>
      <c r="C52" s="17"/>
    </row>
    <row r="53" spans="1:3" ht="17.25" customHeight="1" x14ac:dyDescent="0.25">
      <c r="A53" s="39" t="s">
        <v>58</v>
      </c>
      <c r="B53" s="40">
        <v>126</v>
      </c>
      <c r="C53" s="40">
        <v>-93140</v>
      </c>
    </row>
    <row r="54" spans="1:3" x14ac:dyDescent="0.25">
      <c r="A54" s="10"/>
      <c r="B54" s="10"/>
      <c r="C54" s="17"/>
    </row>
    <row r="55" spans="1:3" x14ac:dyDescent="0.25">
      <c r="A55" s="23"/>
      <c r="B55" s="13"/>
      <c r="C55" s="17"/>
    </row>
    <row r="56" spans="1:3" x14ac:dyDescent="0.25">
      <c r="A56" s="23" t="s">
        <v>59</v>
      </c>
      <c r="B56" s="13"/>
      <c r="C56" s="17"/>
    </row>
    <row r="57" spans="1:3" ht="30" x14ac:dyDescent="0.25">
      <c r="A57" s="25" t="s">
        <v>60</v>
      </c>
      <c r="B57" s="13"/>
      <c r="C57" s="17"/>
    </row>
    <row r="58" spans="1:3" ht="30" x14ac:dyDescent="0.25">
      <c r="A58" s="23" t="s">
        <v>120</v>
      </c>
      <c r="B58" s="13"/>
      <c r="C58" s="17"/>
    </row>
    <row r="59" spans="1:3" x14ac:dyDescent="0.25">
      <c r="A59" s="25"/>
      <c r="B59" s="13"/>
      <c r="C59" s="17"/>
    </row>
    <row r="60" spans="1:3" ht="30" x14ac:dyDescent="0.25">
      <c r="A60" s="25" t="s">
        <v>61</v>
      </c>
      <c r="B60" s="13"/>
      <c r="C60" s="17"/>
    </row>
    <row r="61" spans="1:3" ht="30" x14ac:dyDescent="0.25">
      <c r="A61" s="23" t="s">
        <v>121</v>
      </c>
      <c r="B61" s="24">
        <v>160433</v>
      </c>
      <c r="C61" s="17">
        <v>13822</v>
      </c>
    </row>
    <row r="62" spans="1:3" ht="30" x14ac:dyDescent="0.25">
      <c r="A62" s="23" t="s">
        <v>62</v>
      </c>
      <c r="B62" s="13"/>
      <c r="C62" s="17"/>
    </row>
    <row r="63" spans="1:3" ht="30" x14ac:dyDescent="0.25">
      <c r="A63" s="23" t="s">
        <v>63</v>
      </c>
      <c r="B63" s="17">
        <v>-63321</v>
      </c>
      <c r="C63" s="17">
        <v>0</v>
      </c>
    </row>
    <row r="64" spans="1:3" x14ac:dyDescent="0.25">
      <c r="A64" s="23"/>
      <c r="B64" s="13"/>
      <c r="C64" s="17"/>
    </row>
    <row r="65" spans="1:3" x14ac:dyDescent="0.25">
      <c r="A65" s="23" t="s">
        <v>64</v>
      </c>
      <c r="B65" s="24">
        <v>97112</v>
      </c>
      <c r="C65" s="17">
        <v>13822</v>
      </c>
    </row>
    <row r="66" spans="1:3" x14ac:dyDescent="0.25">
      <c r="A66" s="23"/>
      <c r="B66" s="13"/>
      <c r="C66" s="17"/>
    </row>
    <row r="67" spans="1:3" x14ac:dyDescent="0.25">
      <c r="A67" s="23" t="s">
        <v>65</v>
      </c>
      <c r="B67" s="24">
        <v>97238</v>
      </c>
      <c r="C67" s="24">
        <v>-79318</v>
      </c>
    </row>
    <row r="68" spans="1:3" x14ac:dyDescent="0.25">
      <c r="A68" s="36"/>
      <c r="B68" s="37"/>
      <c r="C68" s="37"/>
    </row>
    <row r="69" spans="1:3" x14ac:dyDescent="0.25">
      <c r="A69" s="11" t="s">
        <v>134</v>
      </c>
    </row>
    <row r="70" spans="1:3" x14ac:dyDescent="0.25">
      <c r="B70" s="21"/>
    </row>
    <row r="71" spans="1:3" x14ac:dyDescent="0.25">
      <c r="A71" s="11" t="s">
        <v>116</v>
      </c>
    </row>
    <row r="73" spans="1:3" x14ac:dyDescent="0.25">
      <c r="A73" s="11" t="s">
        <v>118</v>
      </c>
    </row>
    <row r="75" spans="1:3" x14ac:dyDescent="0.25">
      <c r="A75" s="11" t="s">
        <v>119</v>
      </c>
    </row>
    <row r="77" spans="1:3" x14ac:dyDescent="0.25">
      <c r="A77" s="11" t="s">
        <v>117</v>
      </c>
    </row>
  </sheetData>
  <mergeCells count="2">
    <mergeCell ref="A2:C2"/>
    <mergeCell ref="A3:A6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5"/>
  <sheetViews>
    <sheetView view="pageBreakPreview" zoomScale="85" zoomScaleNormal="100" zoomScaleSheetLayoutView="85" workbookViewId="0">
      <selection activeCell="A25" sqref="A25"/>
    </sheetView>
  </sheetViews>
  <sheetFormatPr defaultRowHeight="15" x14ac:dyDescent="0.25"/>
  <cols>
    <col min="1" max="1" width="60.42578125" style="1" customWidth="1"/>
    <col min="2" max="2" width="17.140625" style="1" customWidth="1"/>
    <col min="3" max="3" width="12.7109375" style="1" customWidth="1"/>
    <col min="4" max="4" width="18.140625" style="1" customWidth="1"/>
    <col min="5" max="5" width="13" style="1" customWidth="1"/>
    <col min="6" max="6" width="13.42578125" style="1" customWidth="1"/>
    <col min="7" max="7" width="16.5703125" style="1" customWidth="1"/>
    <col min="8" max="8" width="17.140625" style="1" customWidth="1"/>
    <col min="9" max="16384" width="9.140625" style="1"/>
  </cols>
  <sheetData>
    <row r="2" spans="1:10" ht="42.75" customHeight="1" x14ac:dyDescent="0.25">
      <c r="A2" s="53" t="s">
        <v>132</v>
      </c>
      <c r="B2" s="54"/>
      <c r="C2" s="54"/>
      <c r="D2" s="54"/>
      <c r="E2" s="54"/>
      <c r="F2" s="54"/>
      <c r="G2" s="54"/>
      <c r="H2" s="54"/>
    </row>
    <row r="3" spans="1:10" ht="100.5" customHeight="1" x14ac:dyDescent="0.25">
      <c r="A3" s="59"/>
      <c r="B3" s="57" t="s">
        <v>22</v>
      </c>
      <c r="C3" s="60" t="s">
        <v>66</v>
      </c>
      <c r="D3" s="60" t="s">
        <v>23</v>
      </c>
      <c r="E3" s="60" t="s">
        <v>24</v>
      </c>
      <c r="F3" s="57" t="s">
        <v>122</v>
      </c>
      <c r="G3" s="60" t="s">
        <v>67</v>
      </c>
      <c r="H3" s="57" t="s">
        <v>123</v>
      </c>
    </row>
    <row r="4" spans="1:10" x14ac:dyDescent="0.25">
      <c r="A4" s="59"/>
      <c r="B4" s="58"/>
      <c r="C4" s="60"/>
      <c r="D4" s="60"/>
      <c r="E4" s="60"/>
      <c r="F4" s="58"/>
      <c r="G4" s="60"/>
      <c r="H4" s="58"/>
    </row>
    <row r="5" spans="1:10" x14ac:dyDescent="0.25">
      <c r="A5" s="4"/>
      <c r="B5" s="27"/>
      <c r="C5" s="27"/>
      <c r="D5" s="27"/>
      <c r="E5" s="27"/>
      <c r="F5" s="27"/>
      <c r="G5" s="27"/>
      <c r="H5" s="27"/>
    </row>
    <row r="6" spans="1:10" ht="21" customHeight="1" x14ac:dyDescent="0.25">
      <c r="A6" s="28" t="s">
        <v>115</v>
      </c>
      <c r="B6" s="29">
        <v>1800000</v>
      </c>
      <c r="C6" s="29"/>
      <c r="D6" s="29">
        <v>4652</v>
      </c>
      <c r="E6" s="29"/>
      <c r="F6" s="29"/>
      <c r="G6" s="29">
        <v>733398</v>
      </c>
      <c r="H6" s="29">
        <v>2538050</v>
      </c>
    </row>
    <row r="7" spans="1:10" ht="21" customHeight="1" x14ac:dyDescent="0.25">
      <c r="A7" s="28"/>
      <c r="B7" s="30"/>
      <c r="C7" s="30"/>
      <c r="D7" s="30"/>
      <c r="E7" s="30"/>
      <c r="F7" s="30"/>
      <c r="G7" s="30"/>
      <c r="H7" s="30"/>
    </row>
    <row r="8" spans="1:10" x14ac:dyDescent="0.25">
      <c r="A8" s="4"/>
      <c r="B8" s="30"/>
      <c r="C8" s="30"/>
      <c r="D8" s="30"/>
      <c r="E8" s="30"/>
      <c r="F8" s="30"/>
      <c r="G8" s="30"/>
      <c r="H8" s="30"/>
    </row>
    <row r="9" spans="1:10" ht="18.75" customHeight="1" x14ac:dyDescent="0.25">
      <c r="A9" s="4" t="s">
        <v>68</v>
      </c>
      <c r="B9" s="30"/>
      <c r="C9" s="30"/>
      <c r="D9" s="30"/>
      <c r="E9" s="30"/>
      <c r="F9" s="30"/>
      <c r="G9" s="30"/>
      <c r="H9" s="30"/>
    </row>
    <row r="10" spans="1:10" ht="18.75" customHeight="1" x14ac:dyDescent="0.25">
      <c r="A10" s="4" t="s">
        <v>69</v>
      </c>
      <c r="B10" s="30"/>
      <c r="C10" s="30"/>
      <c r="D10" s="30"/>
      <c r="E10" s="30"/>
      <c r="F10" s="30"/>
      <c r="G10" s="30"/>
      <c r="H10" s="30"/>
    </row>
    <row r="11" spans="1:10" ht="31.5" customHeight="1" x14ac:dyDescent="0.25">
      <c r="A11" s="4" t="s">
        <v>70</v>
      </c>
      <c r="B11" s="30"/>
      <c r="C11" s="30"/>
      <c r="D11" s="30"/>
      <c r="E11" s="30"/>
      <c r="F11" s="30"/>
      <c r="G11" s="30"/>
      <c r="H11" s="30"/>
    </row>
    <row r="12" spans="1:10" ht="35.25" customHeight="1" x14ac:dyDescent="0.25">
      <c r="A12" s="4" t="s">
        <v>71</v>
      </c>
      <c r="B12" s="30"/>
      <c r="C12" s="30"/>
      <c r="D12" s="31">
        <v>-14723</v>
      </c>
      <c r="E12" s="30"/>
      <c r="F12" s="30"/>
      <c r="G12" s="30">
        <v>47192</v>
      </c>
      <c r="H12" s="30">
        <v>32469</v>
      </c>
    </row>
    <row r="13" spans="1:10" ht="26.25" customHeight="1" x14ac:dyDescent="0.25">
      <c r="A13" s="4" t="s">
        <v>74</v>
      </c>
      <c r="B13" s="30"/>
      <c r="C13" s="30"/>
      <c r="D13" s="30"/>
      <c r="E13" s="30"/>
      <c r="F13" s="30"/>
      <c r="G13" s="30">
        <v>316800</v>
      </c>
      <c r="H13" s="30">
        <v>316800</v>
      </c>
    </row>
    <row r="14" spans="1:10" ht="39.75" customHeight="1" x14ac:dyDescent="0.25">
      <c r="A14" s="4" t="s">
        <v>72</v>
      </c>
      <c r="B14" s="30"/>
      <c r="C14" s="30"/>
      <c r="D14" s="30"/>
      <c r="E14" s="30"/>
      <c r="F14" s="30"/>
      <c r="G14" s="30"/>
      <c r="H14" s="30"/>
    </row>
    <row r="15" spans="1:10" ht="18.75" customHeight="1" x14ac:dyDescent="0.25">
      <c r="A15" s="28"/>
      <c r="B15" s="8"/>
      <c r="C15" s="8"/>
      <c r="D15" s="8"/>
      <c r="E15" s="8"/>
      <c r="F15" s="8"/>
      <c r="G15" s="8"/>
      <c r="H15" s="8"/>
    </row>
    <row r="16" spans="1:10" ht="18.75" customHeight="1" x14ac:dyDescent="0.25">
      <c r="A16" s="28" t="s">
        <v>114</v>
      </c>
      <c r="B16" s="29">
        <v>1800000</v>
      </c>
      <c r="C16" s="29">
        <v>0</v>
      </c>
      <c r="D16" s="32">
        <v>-10071</v>
      </c>
      <c r="E16" s="29">
        <v>0</v>
      </c>
      <c r="F16" s="29">
        <v>0</v>
      </c>
      <c r="G16" s="29">
        <v>463790</v>
      </c>
      <c r="H16" s="29">
        <v>2253719</v>
      </c>
      <c r="J16" s="2"/>
    </row>
    <row r="17" spans="1:9" ht="18.75" customHeight="1" x14ac:dyDescent="0.25">
      <c r="A17" s="28"/>
      <c r="B17" s="30"/>
      <c r="C17" s="30"/>
      <c r="D17" s="30"/>
      <c r="E17" s="30"/>
      <c r="F17" s="30"/>
      <c r="G17" s="30"/>
      <c r="H17" s="30"/>
    </row>
    <row r="18" spans="1:9" ht="18.75" customHeight="1" x14ac:dyDescent="0.25">
      <c r="A18" s="4"/>
      <c r="B18" s="30"/>
      <c r="C18" s="30"/>
      <c r="D18" s="30"/>
      <c r="E18" s="30"/>
      <c r="F18" s="30"/>
      <c r="G18" s="30"/>
      <c r="H18" s="30"/>
    </row>
    <row r="19" spans="1:9" ht="18.75" customHeight="1" x14ac:dyDescent="0.25">
      <c r="A19" s="4" t="s">
        <v>73</v>
      </c>
      <c r="B19" s="30"/>
      <c r="C19" s="30"/>
      <c r="D19" s="30"/>
      <c r="E19" s="30"/>
      <c r="F19" s="30"/>
      <c r="G19" s="30"/>
      <c r="H19" s="30">
        <v>0</v>
      </c>
    </row>
    <row r="20" spans="1:9" ht="18.75" customHeight="1" x14ac:dyDescent="0.25">
      <c r="A20" s="4" t="s">
        <v>71</v>
      </c>
      <c r="B20" s="30"/>
      <c r="C20" s="30"/>
      <c r="D20" s="30">
        <v>97112</v>
      </c>
      <c r="E20" s="30"/>
      <c r="F20" s="30"/>
      <c r="G20" s="31">
        <v>126</v>
      </c>
      <c r="H20" s="30">
        <v>97238</v>
      </c>
    </row>
    <row r="21" spans="1:9" ht="18.75" customHeight="1" x14ac:dyDescent="0.25">
      <c r="A21" s="4" t="s">
        <v>74</v>
      </c>
      <c r="B21" s="30"/>
      <c r="C21" s="30"/>
      <c r="D21" s="30"/>
      <c r="E21" s="30"/>
      <c r="F21" s="30"/>
      <c r="G21" s="30">
        <v>0</v>
      </c>
      <c r="H21" s="30">
        <v>0</v>
      </c>
    </row>
    <row r="22" spans="1:9" ht="42" customHeight="1" x14ac:dyDescent="0.25">
      <c r="A22" s="4" t="s">
        <v>72</v>
      </c>
      <c r="B22" s="30"/>
      <c r="C22" s="30"/>
      <c r="D22" s="30"/>
      <c r="E22" s="30"/>
      <c r="F22" s="30"/>
      <c r="G22" s="30"/>
      <c r="H22" s="30">
        <v>0</v>
      </c>
    </row>
    <row r="23" spans="1:9" ht="18.75" customHeight="1" x14ac:dyDescent="0.25">
      <c r="A23" s="28"/>
      <c r="B23" s="8"/>
      <c r="C23" s="8"/>
      <c r="D23" s="8"/>
      <c r="E23" s="8"/>
      <c r="F23" s="8"/>
      <c r="G23" s="8"/>
      <c r="H23" s="8"/>
    </row>
    <row r="24" spans="1:9" ht="18.75" customHeight="1" x14ac:dyDescent="0.25">
      <c r="A24" s="28" t="s">
        <v>136</v>
      </c>
      <c r="B24" s="29">
        <v>1800000</v>
      </c>
      <c r="C24" s="29">
        <v>0</v>
      </c>
      <c r="D24" s="29">
        <v>87041</v>
      </c>
      <c r="E24" s="29">
        <v>0</v>
      </c>
      <c r="F24" s="29">
        <v>0</v>
      </c>
      <c r="G24" s="29">
        <v>463916</v>
      </c>
      <c r="H24" s="29">
        <v>2350957</v>
      </c>
      <c r="I24" s="2"/>
    </row>
    <row r="25" spans="1:9" ht="18.75" customHeight="1" x14ac:dyDescent="0.25">
      <c r="A25" s="28"/>
      <c r="B25" s="30"/>
      <c r="C25" s="30"/>
      <c r="D25" s="30"/>
      <c r="E25" s="30"/>
      <c r="F25" s="30"/>
      <c r="G25" s="30"/>
      <c r="H25" s="30"/>
    </row>
    <row r="26" spans="1:9" ht="18.75" customHeight="1" x14ac:dyDescent="0.25"/>
    <row r="27" spans="1:9" ht="18.75" customHeight="1" x14ac:dyDescent="0.25">
      <c r="A27" s="11" t="s">
        <v>134</v>
      </c>
    </row>
    <row r="28" spans="1:9" ht="18.75" customHeight="1" x14ac:dyDescent="0.25">
      <c r="A28" s="11"/>
    </row>
    <row r="29" spans="1:9" ht="15.75" x14ac:dyDescent="0.25">
      <c r="A29" s="11" t="s">
        <v>116</v>
      </c>
    </row>
    <row r="30" spans="1:9" ht="15.75" x14ac:dyDescent="0.25">
      <c r="A30" s="11"/>
    </row>
    <row r="31" spans="1:9" ht="15.75" x14ac:dyDescent="0.25">
      <c r="A31" s="11" t="s">
        <v>118</v>
      </c>
    </row>
    <row r="32" spans="1:9" ht="15.75" x14ac:dyDescent="0.25">
      <c r="A32" s="11"/>
    </row>
    <row r="33" spans="1:1" ht="15.75" x14ac:dyDescent="0.25">
      <c r="A33" s="11" t="s">
        <v>119</v>
      </c>
    </row>
    <row r="34" spans="1:1" ht="15.75" x14ac:dyDescent="0.25">
      <c r="A34" s="11"/>
    </row>
    <row r="35" spans="1:1" ht="15.75" x14ac:dyDescent="0.25">
      <c r="A35" s="11" t="s">
        <v>117</v>
      </c>
    </row>
  </sheetData>
  <mergeCells count="9">
    <mergeCell ref="H3:H4"/>
    <mergeCell ref="A2:H2"/>
    <mergeCell ref="A3:A4"/>
    <mergeCell ref="C3:C4"/>
    <mergeCell ref="D3:D4"/>
    <mergeCell ref="E3:E4"/>
    <mergeCell ref="G3:G4"/>
    <mergeCell ref="F3:F4"/>
    <mergeCell ref="B3:B4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6"/>
  <sheetViews>
    <sheetView tabSelected="1" view="pageBreakPreview" zoomScale="60" zoomScaleNormal="55" workbookViewId="0">
      <selection activeCell="A24" sqref="A24"/>
    </sheetView>
  </sheetViews>
  <sheetFormatPr defaultRowHeight="15.75" x14ac:dyDescent="0.25"/>
  <cols>
    <col min="1" max="1" width="152.85546875" style="11" customWidth="1"/>
    <col min="2" max="2" width="49.28515625" style="11" customWidth="1"/>
    <col min="3" max="3" width="43.7109375" style="11" customWidth="1"/>
    <col min="4" max="16384" width="9.140625" style="11"/>
  </cols>
  <sheetData>
    <row r="2" spans="1:5" ht="47.25" customHeight="1" x14ac:dyDescent="0.25">
      <c r="A2" s="53" t="s">
        <v>133</v>
      </c>
      <c r="B2" s="54"/>
      <c r="C2" s="54"/>
    </row>
    <row r="3" spans="1:5" ht="50.25" customHeight="1" x14ac:dyDescent="0.25">
      <c r="A3" s="22"/>
      <c r="B3" s="12" t="s">
        <v>137</v>
      </c>
      <c r="C3" s="34" t="s">
        <v>138</v>
      </c>
      <c r="D3" s="3"/>
      <c r="E3" s="42"/>
    </row>
    <row r="4" spans="1:5" ht="27.75" customHeight="1" x14ac:dyDescent="0.25">
      <c r="A4" s="28" t="s">
        <v>106</v>
      </c>
      <c r="B4" s="33"/>
      <c r="C4" s="35"/>
      <c r="D4" s="3"/>
    </row>
    <row r="5" spans="1:5" ht="37.5" customHeight="1" x14ac:dyDescent="0.25">
      <c r="A5" s="4" t="s">
        <v>75</v>
      </c>
      <c r="B5" s="31">
        <v>62628</v>
      </c>
      <c r="C5" s="31">
        <v>-59618</v>
      </c>
      <c r="D5" s="3"/>
    </row>
    <row r="6" spans="1:5" ht="37.5" customHeight="1" x14ac:dyDescent="0.25">
      <c r="A6" s="4" t="s">
        <v>76</v>
      </c>
      <c r="B6" s="31"/>
      <c r="C6" s="31"/>
      <c r="D6" s="3"/>
    </row>
    <row r="7" spans="1:5" ht="37.5" customHeight="1" x14ac:dyDescent="0.25">
      <c r="A7" s="4" t="s">
        <v>34</v>
      </c>
      <c r="B7" s="31">
        <v>1364236</v>
      </c>
      <c r="C7" s="31">
        <v>-258034</v>
      </c>
      <c r="D7" s="3"/>
    </row>
    <row r="8" spans="1:5" ht="37.5" customHeight="1" x14ac:dyDescent="0.25">
      <c r="A8" s="4" t="s">
        <v>77</v>
      </c>
      <c r="B8" s="31">
        <v>486613</v>
      </c>
      <c r="C8" s="31">
        <v>1529885</v>
      </c>
      <c r="D8" s="3"/>
    </row>
    <row r="9" spans="1:5" ht="37.5" customHeight="1" x14ac:dyDescent="0.25">
      <c r="A9" s="4" t="s">
        <v>46</v>
      </c>
      <c r="B9" s="31"/>
      <c r="C9" s="31"/>
      <c r="D9" s="3"/>
    </row>
    <row r="10" spans="1:5" ht="37.5" customHeight="1" x14ac:dyDescent="0.25">
      <c r="A10" s="4" t="s">
        <v>53</v>
      </c>
      <c r="B10" s="31"/>
      <c r="C10" s="31"/>
      <c r="D10" s="3"/>
    </row>
    <row r="11" spans="1:5" ht="28.5" customHeight="1" x14ac:dyDescent="0.25">
      <c r="A11" s="4" t="s">
        <v>78</v>
      </c>
      <c r="B11" s="31"/>
      <c r="C11" s="31"/>
      <c r="D11" s="3"/>
    </row>
    <row r="12" spans="1:5" ht="35.25" customHeight="1" x14ac:dyDescent="0.25">
      <c r="A12" s="4" t="s">
        <v>79</v>
      </c>
      <c r="B12" s="31">
        <v>37474</v>
      </c>
      <c r="C12" s="31">
        <v>41633</v>
      </c>
      <c r="D12" s="3"/>
    </row>
    <row r="13" spans="1:5" ht="37.5" customHeight="1" x14ac:dyDescent="0.25">
      <c r="A13" s="4" t="s">
        <v>80</v>
      </c>
      <c r="B13" s="31"/>
      <c r="C13" s="31"/>
      <c r="D13" s="3"/>
    </row>
    <row r="14" spans="1:5" ht="37.5" customHeight="1" x14ac:dyDescent="0.25">
      <c r="A14" s="4" t="s">
        <v>81</v>
      </c>
      <c r="B14" s="31">
        <v>-6225</v>
      </c>
      <c r="C14" s="31">
        <v>24554</v>
      </c>
      <c r="D14" s="3"/>
    </row>
    <row r="15" spans="1:5" ht="37.5" customHeight="1" x14ac:dyDescent="0.25">
      <c r="A15" s="4" t="s">
        <v>82</v>
      </c>
      <c r="B15" s="31">
        <v>-268814</v>
      </c>
      <c r="C15" s="31">
        <v>-13372</v>
      </c>
      <c r="D15" s="3"/>
    </row>
    <row r="16" spans="1:5" ht="37.5" customHeight="1" x14ac:dyDescent="0.25">
      <c r="A16" s="4" t="s">
        <v>83</v>
      </c>
      <c r="B16" s="31">
        <v>-63321</v>
      </c>
      <c r="C16" s="31">
        <v>0</v>
      </c>
      <c r="D16" s="3"/>
    </row>
    <row r="17" spans="1:4" ht="37.5" customHeight="1" x14ac:dyDescent="0.25">
      <c r="A17" s="4" t="s">
        <v>124</v>
      </c>
      <c r="B17" s="31">
        <v>413452</v>
      </c>
      <c r="C17" s="31">
        <v>-51621</v>
      </c>
      <c r="D17" s="3"/>
    </row>
    <row r="18" spans="1:4" ht="37.5" customHeight="1" x14ac:dyDescent="0.25">
      <c r="A18" s="4" t="s">
        <v>84</v>
      </c>
      <c r="B18" s="31">
        <v>2026043</v>
      </c>
      <c r="C18" s="31">
        <v>1213427</v>
      </c>
      <c r="D18" s="3"/>
    </row>
    <row r="19" spans="1:4" ht="37.5" customHeight="1" x14ac:dyDescent="0.25">
      <c r="A19" s="4" t="s">
        <v>85</v>
      </c>
      <c r="B19" s="31"/>
      <c r="C19" s="31"/>
      <c r="D19" s="61"/>
    </row>
    <row r="20" spans="1:4" ht="37.5" customHeight="1" x14ac:dyDescent="0.25">
      <c r="A20" s="4" t="s">
        <v>86</v>
      </c>
      <c r="B20" s="31"/>
      <c r="C20" s="31"/>
      <c r="D20" s="61"/>
    </row>
    <row r="21" spans="1:4" ht="37.5" customHeight="1" x14ac:dyDescent="0.25">
      <c r="A21" s="4" t="s">
        <v>125</v>
      </c>
      <c r="B21" s="31">
        <v>8830</v>
      </c>
      <c r="C21" s="31">
        <v>0</v>
      </c>
      <c r="D21" s="3"/>
    </row>
    <row r="22" spans="1:4" ht="37.5" customHeight="1" x14ac:dyDescent="0.25">
      <c r="A22" s="4" t="s">
        <v>126</v>
      </c>
      <c r="B22" s="31">
        <v>-580649</v>
      </c>
      <c r="C22" s="31">
        <v>-18640</v>
      </c>
      <c r="D22" s="3"/>
    </row>
    <row r="23" spans="1:4" ht="37.5" customHeight="1" x14ac:dyDescent="0.25">
      <c r="A23" s="4" t="s">
        <v>110</v>
      </c>
      <c r="B23" s="31">
        <v>-200757</v>
      </c>
      <c r="C23" s="31">
        <v>-158579</v>
      </c>
      <c r="D23" s="3"/>
    </row>
    <row r="24" spans="1:4" ht="37.5" customHeight="1" x14ac:dyDescent="0.25">
      <c r="A24" s="4" t="s">
        <v>10</v>
      </c>
      <c r="B24" s="31"/>
      <c r="C24" s="31"/>
      <c r="D24" s="3"/>
    </row>
    <row r="25" spans="1:4" ht="37.5" customHeight="1" x14ac:dyDescent="0.25">
      <c r="A25" s="4" t="s">
        <v>11</v>
      </c>
      <c r="B25" s="31">
        <v>475214</v>
      </c>
      <c r="C25" s="31">
        <v>76880</v>
      </c>
      <c r="D25" s="3"/>
    </row>
    <row r="26" spans="1:4" ht="37.5" customHeight="1" x14ac:dyDescent="0.25">
      <c r="A26" s="4" t="s">
        <v>87</v>
      </c>
      <c r="B26" s="31"/>
      <c r="C26" s="31"/>
      <c r="D26" s="3"/>
    </row>
    <row r="27" spans="1:4" ht="37.5" customHeight="1" x14ac:dyDescent="0.25">
      <c r="A27" s="4" t="s">
        <v>17</v>
      </c>
      <c r="B27" s="31">
        <v>90755</v>
      </c>
      <c r="C27" s="31">
        <v>74802</v>
      </c>
      <c r="D27" s="3"/>
    </row>
    <row r="28" spans="1:4" ht="37.5" customHeight="1" x14ac:dyDescent="0.25">
      <c r="A28" s="4" t="s">
        <v>19</v>
      </c>
      <c r="B28" s="31">
        <v>10609117</v>
      </c>
      <c r="C28" s="31">
        <v>-88524</v>
      </c>
      <c r="D28" s="3"/>
    </row>
    <row r="29" spans="1:4" ht="37.5" customHeight="1" x14ac:dyDescent="0.25">
      <c r="A29" s="4" t="s">
        <v>88</v>
      </c>
      <c r="B29" s="31">
        <v>10402510</v>
      </c>
      <c r="C29" s="31">
        <v>-114061</v>
      </c>
      <c r="D29" s="3"/>
    </row>
    <row r="30" spans="1:4" ht="37.5" customHeight="1" x14ac:dyDescent="0.25">
      <c r="A30" s="4" t="s">
        <v>89</v>
      </c>
      <c r="B30" s="31">
        <v>-79948</v>
      </c>
      <c r="C30" s="31">
        <v>-115651</v>
      </c>
      <c r="D30" s="3"/>
    </row>
    <row r="31" spans="1:4" ht="37.5" customHeight="1" x14ac:dyDescent="0.25">
      <c r="A31" s="4" t="s">
        <v>36</v>
      </c>
      <c r="B31" s="31">
        <v>-285741</v>
      </c>
      <c r="C31" s="31">
        <v>-257224</v>
      </c>
      <c r="D31" s="3"/>
    </row>
    <row r="32" spans="1:4" ht="24" customHeight="1" x14ac:dyDescent="0.25">
      <c r="A32" s="4"/>
      <c r="B32" s="31"/>
      <c r="C32" s="31"/>
      <c r="D32" s="61"/>
    </row>
    <row r="33" spans="1:4" ht="37.5" customHeight="1" x14ac:dyDescent="0.25">
      <c r="A33" s="28" t="s">
        <v>90</v>
      </c>
      <c r="B33" s="31">
        <v>12062864</v>
      </c>
      <c r="C33" s="31">
        <v>726491</v>
      </c>
      <c r="D33" s="61"/>
    </row>
    <row r="34" spans="1:4" ht="24.75" customHeight="1" x14ac:dyDescent="0.25">
      <c r="A34" s="4"/>
      <c r="B34" s="31"/>
      <c r="C34" s="31"/>
      <c r="D34" s="3"/>
    </row>
    <row r="35" spans="1:4" ht="37.5" customHeight="1" x14ac:dyDescent="0.25">
      <c r="A35" s="28" t="s">
        <v>91</v>
      </c>
      <c r="B35" s="31"/>
      <c r="C35" s="31"/>
      <c r="D35" s="3"/>
    </row>
    <row r="36" spans="1:4" ht="30" customHeight="1" x14ac:dyDescent="0.25">
      <c r="A36" s="4" t="s">
        <v>92</v>
      </c>
      <c r="B36" s="31">
        <v>-403676</v>
      </c>
      <c r="C36" s="31">
        <v>-13715872</v>
      </c>
      <c r="D36" s="3"/>
    </row>
    <row r="37" spans="1:4" ht="32.25" customHeight="1" x14ac:dyDescent="0.25">
      <c r="A37" s="4" t="s">
        <v>93</v>
      </c>
      <c r="B37" s="31">
        <v>1279176</v>
      </c>
      <c r="C37" s="31">
        <v>14077453</v>
      </c>
      <c r="D37" s="3"/>
    </row>
    <row r="38" spans="1:4" ht="37.5" customHeight="1" x14ac:dyDescent="0.25">
      <c r="A38" s="4" t="s">
        <v>94</v>
      </c>
      <c r="B38" s="31">
        <v>1176548</v>
      </c>
      <c r="C38" s="31">
        <v>1027688</v>
      </c>
      <c r="D38" s="3"/>
    </row>
    <row r="39" spans="1:4" ht="27.75" customHeight="1" x14ac:dyDescent="0.25">
      <c r="A39" s="4" t="s">
        <v>95</v>
      </c>
      <c r="B39" s="31">
        <v>-10883051</v>
      </c>
      <c r="C39" s="31">
        <v>-221628</v>
      </c>
      <c r="D39" s="3"/>
    </row>
    <row r="40" spans="1:4" ht="37.5" customHeight="1" x14ac:dyDescent="0.25">
      <c r="A40" s="4" t="s">
        <v>96</v>
      </c>
      <c r="B40" s="31"/>
      <c r="C40" s="31"/>
      <c r="D40" s="3"/>
    </row>
    <row r="41" spans="1:4" ht="37.5" customHeight="1" x14ac:dyDescent="0.25">
      <c r="A41" s="4" t="s">
        <v>97</v>
      </c>
      <c r="B41" s="31"/>
      <c r="C41" s="31"/>
      <c r="D41" s="3"/>
    </row>
    <row r="42" spans="1:4" ht="33.75" customHeight="1" x14ac:dyDescent="0.25">
      <c r="A42" s="4" t="s">
        <v>98</v>
      </c>
      <c r="B42" s="31">
        <v>-287</v>
      </c>
      <c r="C42" s="31">
        <v>-29553</v>
      </c>
      <c r="D42" s="3"/>
    </row>
    <row r="43" spans="1:4" ht="37.5" customHeight="1" x14ac:dyDescent="0.25">
      <c r="A43" s="4" t="s">
        <v>99</v>
      </c>
      <c r="B43" s="31"/>
      <c r="C43" s="31">
        <v>-78490</v>
      </c>
      <c r="D43" s="3"/>
    </row>
    <row r="44" spans="1:4" ht="31.5" customHeight="1" x14ac:dyDescent="0.25">
      <c r="A44" s="4" t="s">
        <v>127</v>
      </c>
      <c r="B44" s="31">
        <v>-8831290</v>
      </c>
      <c r="C44" s="31">
        <v>1059598</v>
      </c>
      <c r="D44" s="3"/>
    </row>
    <row r="45" spans="1:4" ht="28.5" customHeight="1" x14ac:dyDescent="0.25">
      <c r="A45" s="4"/>
      <c r="B45" s="31"/>
      <c r="C45" s="31"/>
      <c r="D45" s="3"/>
    </row>
    <row r="46" spans="1:4" ht="26.25" customHeight="1" x14ac:dyDescent="0.25">
      <c r="A46" s="28" t="s">
        <v>100</v>
      </c>
      <c r="B46" s="31"/>
      <c r="C46" s="31"/>
    </row>
    <row r="47" spans="1:4" ht="37.5" customHeight="1" x14ac:dyDescent="0.25">
      <c r="A47" s="4" t="s">
        <v>101</v>
      </c>
      <c r="B47" s="31"/>
      <c r="C47" s="31"/>
    </row>
    <row r="48" spans="1:4" ht="37.5" customHeight="1" x14ac:dyDescent="0.25">
      <c r="A48" s="4" t="s">
        <v>129</v>
      </c>
      <c r="B48" s="31"/>
      <c r="C48" s="31">
        <v>-316800</v>
      </c>
    </row>
    <row r="49" spans="1:3" ht="37.5" customHeight="1" x14ac:dyDescent="0.25">
      <c r="A49" s="4" t="s">
        <v>102</v>
      </c>
      <c r="B49" s="31"/>
      <c r="C49" s="31">
        <v>-316800</v>
      </c>
    </row>
    <row r="50" spans="1:3" ht="26.25" customHeight="1" x14ac:dyDescent="0.25">
      <c r="A50" s="13"/>
      <c r="B50" s="31"/>
      <c r="C50" s="31"/>
    </row>
    <row r="51" spans="1:3" ht="26.25" customHeight="1" x14ac:dyDescent="0.25">
      <c r="A51" s="15" t="s">
        <v>103</v>
      </c>
      <c r="B51" s="31">
        <v>3231574</v>
      </c>
      <c r="C51" s="31">
        <v>1469289</v>
      </c>
    </row>
    <row r="52" spans="1:3" ht="30" customHeight="1" x14ac:dyDescent="0.25">
      <c r="A52" s="15" t="s">
        <v>128</v>
      </c>
      <c r="B52" s="31">
        <v>541</v>
      </c>
      <c r="C52" s="31">
        <v>-25783</v>
      </c>
    </row>
    <row r="53" spans="1:3" ht="21" customHeight="1" x14ac:dyDescent="0.25">
      <c r="A53" s="13"/>
      <c r="B53" s="31"/>
      <c r="C53" s="31"/>
    </row>
    <row r="54" spans="1:3" ht="25.5" customHeight="1" x14ac:dyDescent="0.25">
      <c r="A54" s="15" t="s">
        <v>104</v>
      </c>
      <c r="B54" s="31">
        <v>1738584</v>
      </c>
      <c r="C54" s="31">
        <v>534474</v>
      </c>
    </row>
    <row r="55" spans="1:3" ht="24" customHeight="1" x14ac:dyDescent="0.25">
      <c r="A55" s="13"/>
      <c r="B55" s="31"/>
      <c r="C55" s="31"/>
    </row>
    <row r="56" spans="1:3" ht="26.25" customHeight="1" x14ac:dyDescent="0.25">
      <c r="A56" s="15" t="s">
        <v>105</v>
      </c>
      <c r="B56" s="31">
        <v>4970699</v>
      </c>
      <c r="C56" s="31">
        <v>1977980</v>
      </c>
    </row>
    <row r="57" spans="1:3" x14ac:dyDescent="0.25">
      <c r="B57" s="38">
        <v>-6.0000002849847078E-3</v>
      </c>
    </row>
    <row r="58" spans="1:3" x14ac:dyDescent="0.25">
      <c r="A58" s="11" t="s">
        <v>134</v>
      </c>
    </row>
    <row r="60" spans="1:3" x14ac:dyDescent="0.25">
      <c r="A60" s="11" t="s">
        <v>116</v>
      </c>
    </row>
    <row r="62" spans="1:3" x14ac:dyDescent="0.25">
      <c r="A62" s="11" t="s">
        <v>118</v>
      </c>
    </row>
    <row r="64" spans="1:3" x14ac:dyDescent="0.25">
      <c r="A64" s="11" t="s">
        <v>119</v>
      </c>
    </row>
    <row r="66" spans="1:1" x14ac:dyDescent="0.25">
      <c r="A66" s="11" t="s">
        <v>117</v>
      </c>
    </row>
  </sheetData>
  <mergeCells count="3">
    <mergeCell ref="A2:C2"/>
    <mergeCell ref="D19:D20"/>
    <mergeCell ref="D32:D33"/>
  </mergeCells>
  <pageMargins left="0.7" right="0.7" top="0.75" bottom="0.75" header="0.3" footer="0.3"/>
  <pageSetup paperSize="9" scale="3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ОПУ</vt:lpstr>
      <vt:lpstr>Отчет об изм.капитала</vt:lpstr>
      <vt:lpstr>ОДДС</vt:lpstr>
      <vt:lpstr>ОДДС!Область_печати</vt:lpstr>
      <vt:lpstr>ОПУ!Область_печати</vt:lpstr>
      <vt:lpstr>'Отчет об изм.капитала'!Область_печати</vt:lpstr>
      <vt:lpstr>ОФП!Область_печати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Шынар Борангалиева</dc:creator>
  <cp:lastModifiedBy>Надежда Шамшура</cp:lastModifiedBy>
  <cp:lastPrinted>2018-11-14T09:13:17Z</cp:lastPrinted>
  <dcterms:created xsi:type="dcterms:W3CDTF">2017-03-13T11:32:41Z</dcterms:created>
  <dcterms:modified xsi:type="dcterms:W3CDTF">2018-11-14T09:31:42Z</dcterms:modified>
</cp:coreProperties>
</file>