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365" activeTab="2"/>
  </bookViews>
  <sheets>
    <sheet name="ОФП" sheetId="1" r:id="rId1"/>
    <sheet name="ОПУ" sheetId="2" r:id="rId2"/>
    <sheet name="ОДДС" sheetId="3" r:id="rId3"/>
    <sheet name="Отчет об изм.капитала1" sheetId="4" r:id="rId4"/>
  </sheets>
  <definedNames>
    <definedName name="_Hlk101834867" localSheetId="2">'ОДДС'!#REF!</definedName>
    <definedName name="_xlnm.Print_Area" localSheetId="2">'ОДДС'!$A$1:$C$67</definedName>
    <definedName name="_xlnm.Print_Area" localSheetId="1">'ОПУ'!$A$1:$D$64</definedName>
    <definedName name="_xlnm.Print_Area" localSheetId="0">'ОФП'!$A$1:$D$52</definedName>
  </definedNames>
  <calcPr fullCalcOnLoad="1"/>
</workbook>
</file>

<file path=xl/sharedStrings.xml><?xml version="1.0" encoding="utf-8"?>
<sst xmlns="http://schemas.openxmlformats.org/spreadsheetml/2006/main" count="167" uniqueCount="128">
  <si>
    <t>АКТИВЫ:</t>
  </si>
  <si>
    <t>Денежные средства и их эквиваленты</t>
  </si>
  <si>
    <t>Средства в банках</t>
  </si>
  <si>
    <t>Инвестиции, имеющиеся в наличии для продажи</t>
  </si>
  <si>
    <t>Резерв незаработанной премии, доля перестраховщиков</t>
  </si>
  <si>
    <t xml:space="preserve">Резерв убытков, доля перестраховщиков </t>
  </si>
  <si>
    <t xml:space="preserve">Основные средства </t>
  </si>
  <si>
    <t>Нематериальные активы</t>
  </si>
  <si>
    <t>Премии к получению</t>
  </si>
  <si>
    <t>Прочие активы</t>
  </si>
  <si>
    <t>ИТОГО АКТИВЫ</t>
  </si>
  <si>
    <t>ОБЯЗАТЕЛЬСТВА  И КАПИТАЛ</t>
  </si>
  <si>
    <t>ОБЯЗАТЕЛЬСТВА:</t>
  </si>
  <si>
    <t>Резерв незаработанной премии</t>
  </si>
  <si>
    <t>Резерв убытков</t>
  </si>
  <si>
    <t>Задолженность по страхованию и перестрахованию</t>
  </si>
  <si>
    <t>Прочие обязательства</t>
  </si>
  <si>
    <t>Итого обязательств</t>
  </si>
  <si>
    <t>КАПИТАЛ:</t>
  </si>
  <si>
    <t>Уставный капитал</t>
  </si>
  <si>
    <t>Фонд переоценки инвестиций, имеющихся в наличии для продажи</t>
  </si>
  <si>
    <t>Нераспределенная прибыль</t>
  </si>
  <si>
    <t>Итого капитала</t>
  </si>
  <si>
    <t>СТРАХОВАЯ ДЕЯТЕЛЬНОСТЬ: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</si>
  <si>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</si>
  <si>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</si>
  <si>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</si>
  <si>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</si>
  <si>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</si>
  <si>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</si>
  <si>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Произошедшие убытки, за вычетом доли перестраховщиков</t>
  </si>
  <si>
    <t>Комиссионные доходы</t>
  </si>
  <si>
    <t>Комиссионные расходы</t>
  </si>
  <si>
    <t>Чистые комиссионные расходы</t>
  </si>
  <si>
    <t>Результаты страховой деятельности</t>
  </si>
  <si>
    <t>ИНВЕСТИЦИОННАЯ ДЕЯТЕЛЬНОСТЬ:</t>
  </si>
  <si>
    <t>Формирование резерва под обесценение по инвестициям</t>
  </si>
  <si>
    <t>Результаты инвестиционной деятельности</t>
  </si>
  <si>
    <t>ПРОЧАЯ ДЕЯТЕЛЬНОСТЬ:</t>
  </si>
  <si>
    <t>Чистая прибыль от операций с иностранной валютой</t>
  </si>
  <si>
    <t>Операционные расходы</t>
  </si>
  <si>
    <t>Формирование резерва под обесценение по прочим операциям</t>
  </si>
  <si>
    <t>Прочие доходы</t>
  </si>
  <si>
    <t>Результаты прочей деятельности</t>
  </si>
  <si>
    <t xml:space="preserve">ПРИБЫЛЬ ДО НАЛОГА НА ПРИБЫЛЬ </t>
  </si>
  <si>
    <t>(Расход)/экономия по налогу на прибыль</t>
  </si>
  <si>
    <t>ЧИСТАЯ ПРИБЫЛЬ</t>
  </si>
  <si>
    <t>Нераспре-деленная прибыль</t>
  </si>
  <si>
    <t>Итого совокупный (убыток)/доход</t>
  </si>
  <si>
    <t>Прибыль до налога на прибыль</t>
  </si>
  <si>
    <t>Корректировки на:</t>
  </si>
  <si>
    <t xml:space="preserve">Произошедшие убытки, за вычетом доли перестраховщиков </t>
  </si>
  <si>
    <t>Аренда здания</t>
  </si>
  <si>
    <t>Износ и амортизация</t>
  </si>
  <si>
    <t>Убыток от выбытия основных средств</t>
  </si>
  <si>
    <t>Нереализованная прибыль от операций с иностранной валютой</t>
  </si>
  <si>
    <t>Изменение в начисленных процентах</t>
  </si>
  <si>
    <t>Чистый убыток/(прибыль) от реализации инвестиций, имеющихся в наличии для продажи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</si>
  <si>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</si>
  <si>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</si>
  <si>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 xml:space="preserve">(Увеличение)/уменьшение операционных активов: </t>
  </si>
  <si>
    <t>Увеличение/(уменьшение) операционных обязательств:</t>
  </si>
  <si>
    <t>Приток денежных средств от операционной деятельности до налогообложения и страховых выплат</t>
  </si>
  <si>
    <t>Налог на прибыль уплаченный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</si>
  <si>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</si>
  <si>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</si>
  <si>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Размещение на средства в банках</t>
  </si>
  <si>
    <t>Поступления от снятия средств в банках</t>
  </si>
  <si>
    <t>Поступления от продажи инвестиций, имеющихся в наличии для продажи</t>
  </si>
  <si>
    <t>Приобретение инвестиций, имеющихся в наличии для продажи</t>
  </si>
  <si>
    <t>Поступления от погашения инвестиций, удерживаемых до погашения</t>
  </si>
  <si>
    <t>Приобретение инвестиций, удерживаемых до погашения</t>
  </si>
  <si>
    <t>Приобретение основных средств</t>
  </si>
  <si>
    <t>Приобретение нематериальных активов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</si>
  <si>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</si>
  <si>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</si>
  <si>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ИЗМЕНЕНИЕ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</si>
  <si>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</si>
  <si>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</si>
  <si>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ДВИЖЕНИЕ ДЕНЕЖНЫХ СРЕДСТВ ОТ ОПЕРАЦИОННОЙ ДЕЯТЕЛЬНОСТИ:</t>
  </si>
  <si>
    <t>Дебиторская задолженность</t>
  </si>
  <si>
    <t>Место для печати</t>
  </si>
  <si>
    <t>Телефон: +7 (727) 2280607, вн.1024</t>
  </si>
  <si>
    <t>Итого капитал</t>
  </si>
  <si>
    <t>Амортизация премии и дисконта</t>
  </si>
  <si>
    <t>Финансовые активы, оцениваемые по справед.стоимости, изменения которой отражаются в составе прибыли или убытка</t>
  </si>
  <si>
    <t>Отложенные затраты на приобретение</t>
  </si>
  <si>
    <t>Чистые денежные средства полученные от/(использованные в) инвестиционной деятельности</t>
  </si>
  <si>
    <t>Влияние изменений курса ин.валюты на остатки денежных средств и их эквивалентов</t>
  </si>
  <si>
    <t>Выплата дивидендов</t>
  </si>
  <si>
    <t>Прочие резервы</t>
  </si>
  <si>
    <t>Соглашения РЕПО</t>
  </si>
  <si>
    <t>Дивиденды объявленные/выплаченные</t>
  </si>
  <si>
    <t>2021 года</t>
  </si>
  <si>
    <t>Обязательства по аренде</t>
  </si>
  <si>
    <t>31 декабря</t>
  </si>
  <si>
    <t>Процентные расходы по обязательствам по аренде</t>
  </si>
  <si>
    <t>Погашение обязательств по аренде</t>
  </si>
  <si>
    <t>Председатель Правления Ердесов А.Д. ____________</t>
  </si>
  <si>
    <t>Остаток по состоянию на 1 января 2021 года</t>
  </si>
  <si>
    <t>Примечания</t>
  </si>
  <si>
    <t>Активы по текущему налогу на прибыль</t>
  </si>
  <si>
    <t>Активы в форме права пользования</t>
  </si>
  <si>
    <t>ИТОГО ОБЯЗАТЕЛЬСТВА  И КАПИТАЛ</t>
  </si>
  <si>
    <t>Изменение в резерве незаработанных премий, нетто перестрахования</t>
  </si>
  <si>
    <t>Изменение резервов страховых убытков, нетто перестрахования</t>
  </si>
  <si>
    <t>Взносы акционеров</t>
  </si>
  <si>
    <t xml:space="preserve">Балансовая стоимость одной простой акции составляет </t>
  </si>
  <si>
    <t>2022 года</t>
  </si>
  <si>
    <t>Процентный доход</t>
  </si>
  <si>
    <t>Процентный расход</t>
  </si>
  <si>
    <t>Доход по дивидендам</t>
  </si>
  <si>
    <t>Чистая прибыль от реализации инвестиций, имеющихся в наличии для продажи</t>
  </si>
  <si>
    <t>Отложенные налоговые активы</t>
  </si>
  <si>
    <t>Главный бухгалтер Шамшура Н.И.  ____________</t>
  </si>
  <si>
    <t>Исполнитель  Шамшура Н.И._____________</t>
  </si>
  <si>
    <t>Остаток по состоянию на 1 января 2022 года</t>
  </si>
  <si>
    <t>Прочие доходы от страховой деятельности</t>
  </si>
  <si>
    <t>Промежуточный сокращенный отчет о финансовом положении страховой (перестраховочной) организации АО "Компания по страхованию жизни "Freedom Finance Life"  на 30.09.2022</t>
  </si>
  <si>
    <t>30 сентября</t>
  </si>
  <si>
    <t>Промежуточный сокращенный отчет о прибылях и убытках страховой (перестраховочной) организации АО "Компания по страхованию жизни "Freedom Finance Life" за период закончившийся 30.09.2022 г.</t>
  </si>
  <si>
    <t>Промежуточный сокращенный отчет о движении денежных средств страховой (перестраховочной) организации АО "Компания по страхованию жизни "Freedom Finance Life" по состоянию на 30.09.2022 г.</t>
  </si>
  <si>
    <t>Промежуточный сокращенный отчет об изменениях капитала страховой (перестраховочной) организации АО "Компания по страхованию жизни "Freedom Finance Life"  за период закончившийся 30.09.2022 г.</t>
  </si>
  <si>
    <t>Остаток по состоянию на 30 сентября 2021 года</t>
  </si>
  <si>
    <t>Остаток по состоянию на 30 сентября 2022 года</t>
  </si>
  <si>
    <t>6 402 тенге</t>
  </si>
  <si>
    <t>за девять месяцев, закончившихся 30 сентября 2022 года</t>
  </si>
  <si>
    <t>за девять месяцев, закончившихся 30 сентября 2021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</si>
</sst>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_);_(* \(#,##0\);_(* &quot;-&quot;_);_(@_)"/>
    <numFmt numFmtId="167" formatCode="_(* #,##0_);_(* \(#,##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b/>
      <sz val="12"/>
      <color indexed="8"/>
      <name val="Verdana"/>
      <family val="2"/>
    </font>
    <font>
      <vertAlign val="superscript"/>
      <sz val="12"/>
      <color indexed="8"/>
      <name val="Verdana"/>
      <family val="2"/>
    </font>
    <font>
      <b/>
      <sz val="14"/>
      <color indexed="8"/>
      <name val="Verdana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4"/>
      <color indexed="8"/>
      <name val="Verdana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Verdana"/>
      <family val="2"/>
    </font>
    <font>
      <sz val="12"/>
      <color theme="1"/>
      <name val="Calibri"/>
      <family val="2"/>
    </font>
    <font>
      <b/>
      <sz val="12"/>
      <color theme="1"/>
      <name val="Verdana"/>
      <family val="2"/>
    </font>
    <font>
      <vertAlign val="superscript"/>
      <sz val="12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Calibri"/>
      <family val="2"/>
    </font>
    <font>
      <sz val="14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right" vertical="center" wrapText="1"/>
    </xf>
    <xf numFmtId="0" fontId="55" fillId="0" borderId="10" xfId="0" applyFont="1" applyBorder="1" applyAlignment="1">
      <alignment vertical="center" wrapText="1"/>
    </xf>
    <xf numFmtId="3" fontId="53" fillId="0" borderId="10" xfId="0" applyNumberFormat="1" applyFont="1" applyBorder="1" applyAlignment="1">
      <alignment horizontal="right" vertical="center" wrapText="1"/>
    </xf>
    <xf numFmtId="166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54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3" fontId="55" fillId="0" borderId="10" xfId="0" applyNumberFormat="1" applyFont="1" applyFill="1" applyBorder="1" applyAlignment="1">
      <alignment vertical="center" wrapText="1"/>
    </xf>
    <xf numFmtId="3" fontId="53" fillId="0" borderId="10" xfId="0" applyNumberFormat="1" applyFont="1" applyFill="1" applyBorder="1" applyAlignment="1">
      <alignment vertical="center" wrapText="1"/>
    </xf>
    <xf numFmtId="166" fontId="53" fillId="0" borderId="10" xfId="0" applyNumberFormat="1" applyFont="1" applyFill="1" applyBorder="1" applyAlignment="1">
      <alignment vertical="center" wrapText="1"/>
    </xf>
    <xf numFmtId="166" fontId="55" fillId="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53" fillId="0" borderId="0" xfId="0" applyNumberFormat="1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right" vertical="center" wrapText="1"/>
    </xf>
    <xf numFmtId="0" fontId="57" fillId="0" borderId="13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6" fontId="59" fillId="0" borderId="10" xfId="0" applyNumberFormat="1" applyFont="1" applyFill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166" fontId="58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166" fontId="57" fillId="0" borderId="10" xfId="0" applyNumberFormat="1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7" fillId="0" borderId="0" xfId="33" applyFont="1" applyAlignment="1">
      <alignment horizontal="left" vertical="center" wrapText="1"/>
      <protection/>
    </xf>
    <xf numFmtId="3" fontId="31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0" fontId="53" fillId="0" borderId="10" xfId="0" applyFont="1" applyBorder="1" applyAlignment="1">
      <alignment vertical="center" wrapText="1"/>
    </xf>
    <xf numFmtId="166" fontId="59" fillId="0" borderId="10" xfId="0" applyNumberFormat="1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52"/>
  <sheetViews>
    <sheetView zoomScale="78" zoomScaleNormal="78" workbookViewId="0" topLeftCell="A1">
      <selection activeCell="A2" sqref="A2:D2"/>
    </sheetView>
  </sheetViews>
  <sheetFormatPr defaultColWidth="9.140625" defaultRowHeight="15"/>
  <cols>
    <col min="1" max="1" width="98.57421875" style="32" customWidth="1"/>
    <col min="2" max="2" width="20.421875" style="32" customWidth="1"/>
    <col min="3" max="3" width="34.7109375" style="32" customWidth="1"/>
    <col min="4" max="4" width="29.7109375" style="32" customWidth="1"/>
    <col min="5" max="5" width="47.57421875" style="32" customWidth="1"/>
    <col min="6" max="6" width="24.140625" style="32" customWidth="1"/>
    <col min="7" max="7" width="30.57421875" style="32" customWidth="1"/>
    <col min="8" max="8" width="9.140625" style="32" customWidth="1"/>
    <col min="9" max="9" width="49.421875" style="32" customWidth="1"/>
    <col min="10" max="16384" width="9.140625" style="32" customWidth="1"/>
  </cols>
  <sheetData>
    <row r="2" spans="1:4" ht="42.75" customHeight="1">
      <c r="A2" s="65" t="s">
        <v>118</v>
      </c>
      <c r="B2" s="66"/>
      <c r="C2" s="66"/>
      <c r="D2" s="67"/>
    </row>
    <row r="3" spans="1:4" ht="15.75">
      <c r="A3" s="33"/>
      <c r="B3" s="33"/>
      <c r="C3" s="34" t="s">
        <v>119</v>
      </c>
      <c r="D3" s="34" t="s">
        <v>95</v>
      </c>
    </row>
    <row r="4" spans="1:4" ht="19.5" customHeight="1">
      <c r="A4" s="35"/>
      <c r="B4" s="35" t="s">
        <v>100</v>
      </c>
      <c r="C4" s="34" t="s">
        <v>108</v>
      </c>
      <c r="D4" s="34" t="s">
        <v>93</v>
      </c>
    </row>
    <row r="5" spans="1:4" ht="31.5" customHeight="1">
      <c r="A5" s="22" t="s">
        <v>0</v>
      </c>
      <c r="B5" s="22"/>
      <c r="C5" s="3"/>
      <c r="D5" s="3"/>
    </row>
    <row r="6" spans="1:7" ht="27" customHeight="1">
      <c r="A6" s="3" t="s">
        <v>1</v>
      </c>
      <c r="B6" s="3">
        <v>1.2</v>
      </c>
      <c r="C6" s="4">
        <v>16423590</v>
      </c>
      <c r="D6" s="4">
        <v>7478393</v>
      </c>
      <c r="E6" s="55"/>
      <c r="F6" s="56"/>
      <c r="G6" s="56"/>
    </row>
    <row r="7" spans="1:7" ht="27" customHeight="1">
      <c r="A7" s="3" t="s">
        <v>2</v>
      </c>
      <c r="B7" s="3">
        <v>3</v>
      </c>
      <c r="C7" s="4">
        <v>0</v>
      </c>
      <c r="D7" s="4">
        <v>5040</v>
      </c>
      <c r="E7" s="55"/>
      <c r="F7" s="56"/>
      <c r="G7" s="56"/>
    </row>
    <row r="8" spans="1:7" ht="27" customHeight="1">
      <c r="A8" s="3" t="s">
        <v>3</v>
      </c>
      <c r="B8" s="3">
        <v>4</v>
      </c>
      <c r="C8" s="4">
        <v>83501730</v>
      </c>
      <c r="D8" s="4">
        <v>81822617</v>
      </c>
      <c r="E8" s="55"/>
      <c r="F8" s="56"/>
      <c r="G8" s="56"/>
    </row>
    <row r="9" spans="1:7" ht="27" customHeight="1">
      <c r="A9" s="3" t="s">
        <v>113</v>
      </c>
      <c r="B9" s="3"/>
      <c r="C9" s="4">
        <v>10635</v>
      </c>
      <c r="D9" s="4">
        <v>10635</v>
      </c>
      <c r="E9" s="55"/>
      <c r="F9" s="56"/>
      <c r="G9" s="56"/>
    </row>
    <row r="10" spans="1:7" ht="27" customHeight="1">
      <c r="A10" s="3" t="s">
        <v>4</v>
      </c>
      <c r="B10" s="3">
        <v>5</v>
      </c>
      <c r="C10" s="4">
        <v>2241</v>
      </c>
      <c r="D10" s="4">
        <v>2836</v>
      </c>
      <c r="E10" s="55"/>
      <c r="F10" s="56"/>
      <c r="G10" s="56"/>
    </row>
    <row r="11" spans="1:7" ht="27" customHeight="1">
      <c r="A11" s="3" t="s">
        <v>5</v>
      </c>
      <c r="B11" s="3">
        <v>6</v>
      </c>
      <c r="C11" s="4">
        <v>284056</v>
      </c>
      <c r="D11" s="4">
        <v>233355</v>
      </c>
      <c r="E11" s="55"/>
      <c r="F11" s="56"/>
      <c r="G11" s="56"/>
    </row>
    <row r="12" spans="1:7" ht="27" customHeight="1">
      <c r="A12" s="3" t="s">
        <v>101</v>
      </c>
      <c r="B12" s="3"/>
      <c r="C12" s="4">
        <v>51626</v>
      </c>
      <c r="D12" s="4">
        <v>55499</v>
      </c>
      <c r="E12" s="55"/>
      <c r="F12" s="56"/>
      <c r="G12" s="56"/>
    </row>
    <row r="13" spans="1:7" ht="27" customHeight="1">
      <c r="A13" s="3" t="s">
        <v>6</v>
      </c>
      <c r="B13" s="3"/>
      <c r="C13" s="4">
        <v>199810</v>
      </c>
      <c r="D13" s="4">
        <v>72346</v>
      </c>
      <c r="E13" s="55"/>
      <c r="F13" s="56"/>
      <c r="G13" s="56"/>
    </row>
    <row r="14" spans="1:7" ht="27" customHeight="1">
      <c r="A14" s="3" t="s">
        <v>7</v>
      </c>
      <c r="B14" s="3"/>
      <c r="C14" s="4">
        <v>34261</v>
      </c>
      <c r="D14" s="4">
        <v>55388</v>
      </c>
      <c r="E14" s="55"/>
      <c r="F14" s="56"/>
      <c r="G14" s="56"/>
    </row>
    <row r="15" spans="1:7" ht="27" customHeight="1">
      <c r="A15" s="3" t="s">
        <v>86</v>
      </c>
      <c r="B15" s="3">
        <v>7</v>
      </c>
      <c r="C15" s="4">
        <v>3526663</v>
      </c>
      <c r="D15" s="4">
        <v>3708932</v>
      </c>
      <c r="E15" s="55"/>
      <c r="F15" s="56"/>
      <c r="G15" s="56"/>
    </row>
    <row r="16" spans="1:7" ht="27" customHeight="1">
      <c r="A16" s="3" t="s">
        <v>80</v>
      </c>
      <c r="B16" s="3">
        <v>8</v>
      </c>
      <c r="C16" s="4">
        <v>804634</v>
      </c>
      <c r="D16" s="4">
        <v>558781</v>
      </c>
      <c r="E16" s="55"/>
      <c r="F16" s="56"/>
      <c r="G16" s="56"/>
    </row>
    <row r="17" spans="1:7" ht="27" customHeight="1">
      <c r="A17" s="3" t="s">
        <v>9</v>
      </c>
      <c r="B17" s="3">
        <v>9</v>
      </c>
      <c r="C17" s="4">
        <v>91851</v>
      </c>
      <c r="D17" s="4">
        <v>49584</v>
      </c>
      <c r="E17" s="55"/>
      <c r="F17" s="56"/>
      <c r="G17" s="56"/>
    </row>
    <row r="18" spans="1:4" ht="20.25" customHeight="1">
      <c r="A18" s="3" t="s">
        <v>102</v>
      </c>
      <c r="B18" s="3">
        <v>10</v>
      </c>
      <c r="C18" s="4">
        <v>494497</v>
      </c>
      <c r="D18" s="4">
        <v>187769</v>
      </c>
    </row>
    <row r="19" spans="1:4" ht="25.5" customHeight="1">
      <c r="A19" s="22" t="s">
        <v>10</v>
      </c>
      <c r="B19" s="22"/>
      <c r="C19" s="5">
        <f>SUM(C6:C18)</f>
        <v>105425594</v>
      </c>
      <c r="D19" s="5">
        <f>SUM(D6:D18)</f>
        <v>94241175</v>
      </c>
    </row>
    <row r="20" spans="1:4" ht="25.5" customHeight="1">
      <c r="A20" s="3"/>
      <c r="B20" s="3"/>
      <c r="C20" s="4"/>
      <c r="D20" s="4"/>
    </row>
    <row r="21" spans="1:4" ht="25.5" customHeight="1">
      <c r="A21" s="22" t="s">
        <v>11</v>
      </c>
      <c r="B21" s="22"/>
      <c r="C21" s="4"/>
      <c r="D21" s="4"/>
    </row>
    <row r="22" spans="1:4" ht="25.5" customHeight="1">
      <c r="A22" s="22"/>
      <c r="B22" s="22"/>
      <c r="C22" s="4"/>
      <c r="D22" s="4"/>
    </row>
    <row r="23" spans="1:4" ht="25.5" customHeight="1">
      <c r="A23" s="22" t="s">
        <v>12</v>
      </c>
      <c r="B23" s="22"/>
      <c r="C23" s="4"/>
      <c r="D23" s="4"/>
    </row>
    <row r="24" spans="1:4" ht="25.5" customHeight="1">
      <c r="A24" s="3" t="s">
        <v>13</v>
      </c>
      <c r="B24" s="3">
        <v>5</v>
      </c>
      <c r="C24" s="4">
        <v>7081627</v>
      </c>
      <c r="D24" s="4">
        <v>5652673</v>
      </c>
    </row>
    <row r="25" spans="1:4" ht="25.5" customHeight="1">
      <c r="A25" s="3" t="s">
        <v>14</v>
      </c>
      <c r="B25" s="3">
        <v>6</v>
      </c>
      <c r="C25" s="4">
        <v>50026565</v>
      </c>
      <c r="D25" s="4">
        <v>39459258</v>
      </c>
    </row>
    <row r="26" spans="1:4" ht="25.5" customHeight="1">
      <c r="A26" s="3" t="s">
        <v>15</v>
      </c>
      <c r="B26" s="3">
        <v>11</v>
      </c>
      <c r="C26" s="4">
        <v>667314</v>
      </c>
      <c r="D26" s="4">
        <v>555313</v>
      </c>
    </row>
    <row r="27" spans="1:4" ht="25.5" customHeight="1">
      <c r="A27" s="3" t="s">
        <v>16</v>
      </c>
      <c r="B27" s="3">
        <v>12</v>
      </c>
      <c r="C27" s="4">
        <v>409495</v>
      </c>
      <c r="D27" s="4">
        <v>413016</v>
      </c>
    </row>
    <row r="28" spans="1:4" ht="25.5" customHeight="1">
      <c r="A28" s="3" t="s">
        <v>91</v>
      </c>
      <c r="B28" s="3">
        <v>13</v>
      </c>
      <c r="C28" s="4">
        <v>29789130</v>
      </c>
      <c r="D28" s="4">
        <v>35064926</v>
      </c>
    </row>
    <row r="29" spans="1:4" ht="25.5" customHeight="1">
      <c r="A29" s="3" t="s">
        <v>94</v>
      </c>
      <c r="B29" s="3">
        <v>10</v>
      </c>
      <c r="C29" s="4">
        <v>505589</v>
      </c>
      <c r="D29" s="4">
        <v>198210</v>
      </c>
    </row>
    <row r="30" spans="1:4" ht="25.5" customHeight="1">
      <c r="A30" s="22" t="s">
        <v>17</v>
      </c>
      <c r="B30" s="22"/>
      <c r="C30" s="8">
        <f>SUM(C24:C29)</f>
        <v>88479720</v>
      </c>
      <c r="D30" s="8">
        <f>SUM(D24:D29)</f>
        <v>81343396</v>
      </c>
    </row>
    <row r="31" spans="1:4" ht="25.5" customHeight="1">
      <c r="A31" s="3"/>
      <c r="B31" s="3"/>
      <c r="C31" s="4"/>
      <c r="D31" s="4"/>
    </row>
    <row r="32" spans="1:4" ht="25.5" customHeight="1">
      <c r="A32" s="22" t="s">
        <v>18</v>
      </c>
      <c r="B32" s="22"/>
      <c r="C32" s="4"/>
      <c r="D32" s="4"/>
    </row>
    <row r="33" spans="1:4" ht="25.5" customHeight="1">
      <c r="A33" s="3" t="s">
        <v>19</v>
      </c>
      <c r="B33" s="3">
        <v>14</v>
      </c>
      <c r="C33" s="4">
        <v>3287265</v>
      </c>
      <c r="D33" s="4">
        <v>3287265</v>
      </c>
    </row>
    <row r="34" spans="1:4" ht="25.5" customHeight="1">
      <c r="A34" s="3"/>
      <c r="B34" s="3"/>
      <c r="C34" s="4"/>
      <c r="D34" s="4"/>
    </row>
    <row r="35" spans="1:4" ht="25.5" customHeight="1">
      <c r="A35" s="3" t="s">
        <v>20</v>
      </c>
      <c r="B35" s="3"/>
      <c r="C35" s="15">
        <v>-1194418</v>
      </c>
      <c r="D35" s="4">
        <v>928718</v>
      </c>
    </row>
    <row r="36" spans="1:4" ht="25.5" customHeight="1">
      <c r="A36" s="3" t="s">
        <v>90</v>
      </c>
      <c r="B36" s="3"/>
      <c r="C36" s="4">
        <v>759517</v>
      </c>
      <c r="D36" s="4">
        <v>351270</v>
      </c>
    </row>
    <row r="37" spans="1:4" ht="25.5" customHeight="1">
      <c r="A37" s="3" t="s">
        <v>21</v>
      </c>
      <c r="B37" s="3"/>
      <c r="C37" s="4">
        <v>14093510</v>
      </c>
      <c r="D37" s="4">
        <v>8330526</v>
      </c>
    </row>
    <row r="38" spans="1:4" ht="25.5" customHeight="1">
      <c r="A38" s="3"/>
      <c r="B38" s="3"/>
      <c r="C38" s="36"/>
      <c r="D38" s="36"/>
    </row>
    <row r="39" spans="1:4" ht="25.5" customHeight="1">
      <c r="A39" s="22" t="s">
        <v>22</v>
      </c>
      <c r="B39" s="22"/>
      <c r="C39" s="8">
        <f>SUM(C33:C38)</f>
        <v>16945874</v>
      </c>
      <c r="D39" s="8">
        <f>SUM(D33:D38)</f>
        <v>12897779</v>
      </c>
    </row>
    <row r="40" spans="1:4" ht="25.5" customHeight="1">
      <c r="A40" s="22"/>
      <c r="B40" s="22"/>
      <c r="C40" s="5"/>
      <c r="D40" s="5"/>
    </row>
    <row r="41" spans="1:4" ht="25.5" customHeight="1">
      <c r="A41" s="22" t="s">
        <v>103</v>
      </c>
      <c r="B41" s="22"/>
      <c r="C41" s="5">
        <f>C30+C39</f>
        <v>105425594</v>
      </c>
      <c r="D41" s="5">
        <f>D30+D39</f>
        <v>94241175</v>
      </c>
    </row>
    <row r="42" spans="1:5" ht="25.5" customHeight="1">
      <c r="A42" s="22" t="s">
        <v>107</v>
      </c>
      <c r="B42" s="22" t="s">
        <v>125</v>
      </c>
      <c r="C42" s="54"/>
      <c r="D42" s="54"/>
      <c r="E42" s="56"/>
    </row>
    <row r="44" spans="1:4" ht="15.75">
      <c r="A44" s="10" t="s">
        <v>98</v>
      </c>
      <c r="B44" s="62"/>
      <c r="C44" s="56">
        <f>C19-C41</f>
        <v>0</v>
      </c>
      <c r="D44" s="56">
        <f>D19-D41</f>
        <v>0</v>
      </c>
    </row>
    <row r="46" ht="15.75">
      <c r="A46" s="32" t="s">
        <v>114</v>
      </c>
    </row>
    <row r="48" ht="15.75">
      <c r="A48" s="32" t="s">
        <v>115</v>
      </c>
    </row>
    <row r="50" ht="15.75">
      <c r="A50" s="32" t="s">
        <v>82</v>
      </c>
    </row>
    <row r="52" ht="15.75">
      <c r="A52" s="32" t="s">
        <v>81</v>
      </c>
    </row>
  </sheetData>
  <sheetProtection/>
  <mergeCells count="1">
    <mergeCell ref="A2:D2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D63"/>
  <sheetViews>
    <sheetView zoomScale="73" zoomScaleNormal="73" workbookViewId="0" topLeftCell="A1">
      <selection activeCell="D3" sqref="D3:D6"/>
    </sheetView>
  </sheetViews>
  <sheetFormatPr defaultColWidth="9.140625" defaultRowHeight="15"/>
  <cols>
    <col min="1" max="1" width="111.7109375" style="10" customWidth="1"/>
    <col min="2" max="2" width="18.7109375" style="62" customWidth="1"/>
    <col min="3" max="3" width="36.421875" style="10" customWidth="1"/>
    <col min="4" max="4" width="37.8515625" style="10" customWidth="1"/>
    <col min="5" max="16384" width="9.140625" style="10" customWidth="1"/>
  </cols>
  <sheetData>
    <row r="2" spans="1:4" ht="33" customHeight="1">
      <c r="A2" s="68" t="s">
        <v>120</v>
      </c>
      <c r="B2" s="69"/>
      <c r="C2" s="69"/>
      <c r="D2" s="70"/>
    </row>
    <row r="3" spans="1:4" ht="22.5" customHeight="1">
      <c r="A3" s="71"/>
      <c r="B3" s="57"/>
      <c r="C3" s="72" t="s">
        <v>126</v>
      </c>
      <c r="D3" s="72" t="s">
        <v>127</v>
      </c>
    </row>
    <row r="4" spans="1:4" ht="15.75">
      <c r="A4" s="71"/>
      <c r="B4" s="57"/>
      <c r="C4" s="73"/>
      <c r="D4" s="73"/>
    </row>
    <row r="5" spans="1:4" ht="15.75">
      <c r="A5" s="71"/>
      <c r="B5" s="57"/>
      <c r="C5" s="73"/>
      <c r="D5" s="73"/>
    </row>
    <row r="6" spans="1:4" ht="21.75" customHeight="1">
      <c r="A6" s="71"/>
      <c r="B6" s="35" t="s">
        <v>100</v>
      </c>
      <c r="C6" s="74"/>
      <c r="D6" s="74"/>
    </row>
    <row r="7" spans="1:4" ht="15.75">
      <c r="A7" s="11"/>
      <c r="B7" s="57"/>
      <c r="C7" s="31"/>
      <c r="D7" s="12"/>
    </row>
    <row r="8" spans="1:4" ht="15.75">
      <c r="A8" s="13" t="s">
        <v>23</v>
      </c>
      <c r="B8" s="58"/>
      <c r="C8" s="6"/>
      <c r="D8" s="14"/>
    </row>
    <row r="9" spans="1:4" ht="15.75">
      <c r="A9" s="13"/>
      <c r="B9" s="58"/>
      <c r="C9" s="6"/>
      <c r="D9" s="14"/>
    </row>
    <row r="10" spans="1:4" ht="18.75" customHeight="1">
      <c r="A10" s="11" t="s">
        <v>24</v>
      </c>
      <c r="B10" s="57">
        <v>15</v>
      </c>
      <c r="C10" s="4">
        <v>23833060</v>
      </c>
      <c r="D10" s="15">
        <v>18048674</v>
      </c>
    </row>
    <row r="11" spans="1:4" ht="19.5" customHeight="1">
      <c r="A11" s="11" t="s">
        <v>25</v>
      </c>
      <c r="B11" s="57">
        <v>15</v>
      </c>
      <c r="C11" s="15">
        <v>-14647</v>
      </c>
      <c r="D11" s="15">
        <v>-9946</v>
      </c>
    </row>
    <row r="12" spans="1:4" ht="15" customHeight="1">
      <c r="A12" s="11"/>
      <c r="B12" s="57"/>
      <c r="C12" s="4"/>
      <c r="D12" s="15"/>
    </row>
    <row r="13" spans="1:4" ht="20.25" customHeight="1">
      <c r="A13" s="11" t="s">
        <v>26</v>
      </c>
      <c r="B13" s="57">
        <v>15</v>
      </c>
      <c r="C13" s="4">
        <f>C10+C11</f>
        <v>23818413</v>
      </c>
      <c r="D13" s="4">
        <f>D10+D11</f>
        <v>18038728</v>
      </c>
    </row>
    <row r="14" spans="1:4" ht="15" customHeight="1">
      <c r="A14" s="11"/>
      <c r="B14" s="57"/>
      <c r="C14" s="4"/>
      <c r="D14" s="15"/>
    </row>
    <row r="15" spans="1:4" ht="15" customHeight="1">
      <c r="A15" s="11" t="s">
        <v>104</v>
      </c>
      <c r="B15" s="57">
        <v>15</v>
      </c>
      <c r="C15" s="15">
        <v>-1429550</v>
      </c>
      <c r="D15" s="15">
        <v>-1456338</v>
      </c>
    </row>
    <row r="16" spans="1:4" ht="15" customHeight="1">
      <c r="A16" s="11"/>
      <c r="B16" s="57"/>
      <c r="C16" s="7"/>
      <c r="D16" s="15"/>
    </row>
    <row r="17" spans="1:4" ht="15" customHeight="1">
      <c r="A17" s="11" t="s">
        <v>28</v>
      </c>
      <c r="B17" s="58">
        <v>15</v>
      </c>
      <c r="C17" s="16">
        <f>C13+C15</f>
        <v>22388863</v>
      </c>
      <c r="D17" s="16">
        <f>D13+D15</f>
        <v>16582390</v>
      </c>
    </row>
    <row r="18" spans="1:4" ht="15" customHeight="1">
      <c r="A18" s="11"/>
      <c r="B18" s="57"/>
      <c r="C18" s="4"/>
      <c r="D18" s="15"/>
    </row>
    <row r="19" spans="1:4" ht="33.75" customHeight="1">
      <c r="A19" s="11" t="s">
        <v>29</v>
      </c>
      <c r="B19" s="57">
        <v>16</v>
      </c>
      <c r="C19" s="15">
        <v>-1397777</v>
      </c>
      <c r="D19" s="15">
        <v>-996256</v>
      </c>
    </row>
    <row r="20" spans="1:4" ht="25.5" customHeight="1">
      <c r="A20" s="11" t="s">
        <v>105</v>
      </c>
      <c r="B20" s="57">
        <v>16</v>
      </c>
      <c r="C20" s="15">
        <v>-10516605</v>
      </c>
      <c r="D20" s="15">
        <v>-12771211</v>
      </c>
    </row>
    <row r="21" spans="1:4" ht="15" customHeight="1">
      <c r="A21" s="13"/>
      <c r="B21" s="58"/>
      <c r="C21" s="7"/>
      <c r="D21" s="15"/>
    </row>
    <row r="22" spans="1:4" ht="22.5" customHeight="1">
      <c r="A22" s="11" t="s">
        <v>30</v>
      </c>
      <c r="B22" s="58">
        <v>16</v>
      </c>
      <c r="C22" s="15">
        <f>C19+C20</f>
        <v>-11914382</v>
      </c>
      <c r="D22" s="15">
        <f>D19+D20</f>
        <v>-13767467</v>
      </c>
    </row>
    <row r="23" spans="1:4" ht="15" customHeight="1">
      <c r="A23" s="11"/>
      <c r="B23" s="57"/>
      <c r="C23" s="4"/>
      <c r="D23" s="15"/>
    </row>
    <row r="24" spans="1:4" ht="16.5" customHeight="1">
      <c r="A24" s="11" t="s">
        <v>31</v>
      </c>
      <c r="B24" s="57"/>
      <c r="C24" s="4">
        <v>0</v>
      </c>
      <c r="D24" s="15">
        <v>0</v>
      </c>
    </row>
    <row r="25" spans="1:4" ht="18" customHeight="1">
      <c r="A25" s="11" t="s">
        <v>32</v>
      </c>
      <c r="B25" s="57">
        <v>17</v>
      </c>
      <c r="C25" s="15">
        <v>-7816419</v>
      </c>
      <c r="D25" s="15">
        <v>-1759131</v>
      </c>
    </row>
    <row r="26" spans="1:4" ht="15" customHeight="1">
      <c r="A26" s="11"/>
      <c r="B26" s="57"/>
      <c r="C26" s="4"/>
      <c r="D26" s="15"/>
    </row>
    <row r="27" spans="1:4" ht="15" customHeight="1">
      <c r="A27" s="11" t="s">
        <v>33</v>
      </c>
      <c r="B27" s="58">
        <v>17</v>
      </c>
      <c r="C27" s="15">
        <f>C24+C25</f>
        <v>-7816419</v>
      </c>
      <c r="D27" s="15">
        <f>D24+D25</f>
        <v>-1759131</v>
      </c>
    </row>
    <row r="28" spans="1:4" ht="15" customHeight="1">
      <c r="A28" s="17"/>
      <c r="B28" s="59"/>
      <c r="C28" s="4"/>
      <c r="D28" s="15"/>
    </row>
    <row r="29" spans="1:4" ht="15" customHeight="1">
      <c r="A29" s="63" t="s">
        <v>117</v>
      </c>
      <c r="B29" s="59"/>
      <c r="C29" s="4"/>
      <c r="D29" s="15">
        <v>2087</v>
      </c>
    </row>
    <row r="30" spans="1:4" ht="22.5" customHeight="1">
      <c r="A30" s="13" t="s">
        <v>34</v>
      </c>
      <c r="B30" s="58"/>
      <c r="C30" s="37">
        <f>C17+C22+C27</f>
        <v>2658062</v>
      </c>
      <c r="D30" s="37">
        <f>D17+D22+D27+D29</f>
        <v>1057879</v>
      </c>
    </row>
    <row r="31" spans="1:4" ht="15" customHeight="1">
      <c r="A31" s="11"/>
      <c r="B31" s="57"/>
      <c r="C31" s="18"/>
      <c r="D31" s="15"/>
    </row>
    <row r="32" spans="1:4" ht="15" customHeight="1">
      <c r="A32" s="13" t="s">
        <v>35</v>
      </c>
      <c r="B32" s="58"/>
      <c r="C32" s="18"/>
      <c r="D32" s="15"/>
    </row>
    <row r="33" spans="1:4" ht="26.25" customHeight="1">
      <c r="A33" s="53" t="s">
        <v>109</v>
      </c>
      <c r="B33" s="57">
        <v>18</v>
      </c>
      <c r="C33" s="18">
        <v>7829445</v>
      </c>
      <c r="D33" s="15">
        <v>4490980</v>
      </c>
    </row>
    <row r="34" spans="1:4" ht="23.25" customHeight="1">
      <c r="A34" s="53" t="s">
        <v>110</v>
      </c>
      <c r="B34" s="57">
        <v>18</v>
      </c>
      <c r="C34" s="15">
        <v>-3059929</v>
      </c>
      <c r="D34" s="15">
        <v>-1233978</v>
      </c>
    </row>
    <row r="35" spans="1:4" ht="23.25" customHeight="1">
      <c r="A35" s="53" t="s">
        <v>111</v>
      </c>
      <c r="B35" s="57"/>
      <c r="C35" s="18">
        <v>115006</v>
      </c>
      <c r="D35" s="15">
        <v>138782</v>
      </c>
    </row>
    <row r="36" spans="1:4" ht="54.75" customHeight="1">
      <c r="A36" s="53" t="s">
        <v>112</v>
      </c>
      <c r="B36" s="57"/>
      <c r="C36" s="18">
        <v>949131</v>
      </c>
      <c r="D36" s="15">
        <v>1059904</v>
      </c>
    </row>
    <row r="37" spans="1:4" ht="17.25" customHeight="1">
      <c r="A37" s="11"/>
      <c r="B37" s="57"/>
      <c r="C37" s="18"/>
      <c r="D37" s="15"/>
    </row>
    <row r="38" spans="1:4" ht="17.25" customHeight="1">
      <c r="A38" s="13" t="s">
        <v>37</v>
      </c>
      <c r="B38" s="58"/>
      <c r="C38" s="37">
        <f>SUM(C33:C37)</f>
        <v>5833653</v>
      </c>
      <c r="D38" s="37">
        <f>SUM(D33:D37)</f>
        <v>4455688</v>
      </c>
    </row>
    <row r="39" spans="1:4" ht="17.25" customHeight="1">
      <c r="A39" s="11"/>
      <c r="B39" s="57"/>
      <c r="C39" s="18"/>
      <c r="D39" s="15"/>
    </row>
    <row r="40" spans="1:4" ht="17.25" customHeight="1">
      <c r="A40" s="13" t="s">
        <v>38</v>
      </c>
      <c r="B40" s="58"/>
      <c r="C40" s="18"/>
      <c r="D40" s="15"/>
    </row>
    <row r="41" spans="1:4" ht="30.75" customHeight="1">
      <c r="A41" s="11" t="s">
        <v>39</v>
      </c>
      <c r="B41" s="57"/>
      <c r="C41" s="15">
        <v>878280</v>
      </c>
      <c r="D41" s="15">
        <v>43362</v>
      </c>
    </row>
    <row r="42" spans="1:4" ht="17.25" customHeight="1">
      <c r="A42" s="11" t="s">
        <v>40</v>
      </c>
      <c r="B42" s="57">
        <v>20</v>
      </c>
      <c r="C42" s="15">
        <v>-3292510</v>
      </c>
      <c r="D42" s="15">
        <v>-1647204</v>
      </c>
    </row>
    <row r="43" spans="1:4" ht="17.25" customHeight="1">
      <c r="A43" s="11" t="s">
        <v>42</v>
      </c>
      <c r="B43" s="57"/>
      <c r="C43" s="15">
        <v>107669</v>
      </c>
      <c r="D43" s="15">
        <v>-18068</v>
      </c>
    </row>
    <row r="44" spans="1:4" ht="17.25" customHeight="1">
      <c r="A44" s="11"/>
      <c r="B44" s="57"/>
      <c r="C44" s="18"/>
      <c r="D44" s="15"/>
    </row>
    <row r="45" spans="1:4" ht="17.25" customHeight="1">
      <c r="A45" s="13" t="s">
        <v>43</v>
      </c>
      <c r="B45" s="58">
        <v>20</v>
      </c>
      <c r="C45" s="38">
        <f>SUM(C41:C44)</f>
        <v>-2306561</v>
      </c>
      <c r="D45" s="38">
        <f>SUM(D41:D44)</f>
        <v>-1621910</v>
      </c>
    </row>
    <row r="46" spans="1:4" ht="17.25" customHeight="1">
      <c r="A46" s="11"/>
      <c r="B46" s="57"/>
      <c r="C46" s="15"/>
      <c r="D46" s="15"/>
    </row>
    <row r="47" spans="1:4" ht="17.25" customHeight="1">
      <c r="A47" s="11" t="s">
        <v>44</v>
      </c>
      <c r="B47" s="57"/>
      <c r="C47" s="15">
        <f>C30+C38+C45</f>
        <v>6185154</v>
      </c>
      <c r="D47" s="15">
        <f>D30+D38+D45</f>
        <v>3891657</v>
      </c>
    </row>
    <row r="48" spans="1:4" ht="17.25" customHeight="1">
      <c r="A48" s="11"/>
      <c r="B48" s="57"/>
      <c r="C48" s="18"/>
      <c r="D48" s="15"/>
    </row>
    <row r="49" spans="1:4" ht="17.25" customHeight="1">
      <c r="A49" s="11" t="s">
        <v>45</v>
      </c>
      <c r="B49" s="57"/>
      <c r="C49" s="15">
        <v>-13923</v>
      </c>
      <c r="D49" s="15">
        <v>-11444</v>
      </c>
    </row>
    <row r="50" spans="1:4" ht="17.25" customHeight="1">
      <c r="A50" s="13"/>
      <c r="B50" s="58"/>
      <c r="C50" s="9"/>
      <c r="D50" s="15"/>
    </row>
    <row r="51" spans="1:4" ht="17.25" customHeight="1">
      <c r="A51" s="29" t="s">
        <v>46</v>
      </c>
      <c r="B51" s="60"/>
      <c r="C51" s="30">
        <f>C47+C49</f>
        <v>6171231</v>
      </c>
      <c r="D51" s="30">
        <f>D47+D49</f>
        <v>3880213</v>
      </c>
    </row>
    <row r="52" spans="1:4" ht="15.75">
      <c r="A52" s="9"/>
      <c r="B52" s="7"/>
      <c r="C52" s="9"/>
      <c r="D52" s="15"/>
    </row>
    <row r="53" spans="1:4" ht="15.75">
      <c r="A53" s="20"/>
      <c r="B53" s="3"/>
      <c r="C53" s="11"/>
      <c r="D53" s="15"/>
    </row>
    <row r="54" spans="1:4" ht="15.75">
      <c r="A54" s="27"/>
      <c r="B54" s="61"/>
      <c r="C54" s="28"/>
      <c r="D54" s="28"/>
    </row>
    <row r="55" ht="15.75">
      <c r="A55" s="10" t="s">
        <v>98</v>
      </c>
    </row>
    <row r="56" ht="15.75">
      <c r="C56" s="19"/>
    </row>
    <row r="57" spans="1:2" ht="15.75">
      <c r="A57" s="32" t="s">
        <v>114</v>
      </c>
      <c r="B57" s="32"/>
    </row>
    <row r="59" ht="15.75">
      <c r="A59" s="10" t="s">
        <v>115</v>
      </c>
    </row>
    <row r="61" ht="15.75">
      <c r="A61" s="10" t="s">
        <v>82</v>
      </c>
    </row>
    <row r="63" ht="15.75">
      <c r="A63" s="10" t="s">
        <v>81</v>
      </c>
    </row>
  </sheetData>
  <sheetProtection/>
  <mergeCells count="4">
    <mergeCell ref="A2:D2"/>
    <mergeCell ref="A3:A6"/>
    <mergeCell ref="C3:C6"/>
    <mergeCell ref="D3:D6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C68"/>
  <sheetViews>
    <sheetView tabSelected="1" zoomScale="55" zoomScaleNormal="55" workbookViewId="0" topLeftCell="A1">
      <selection activeCell="C9" sqref="C9"/>
    </sheetView>
  </sheetViews>
  <sheetFormatPr defaultColWidth="9.140625" defaultRowHeight="15"/>
  <cols>
    <col min="1" max="1" width="152.8515625" style="39" customWidth="1"/>
    <col min="2" max="2" width="43.28125" style="39" customWidth="1"/>
    <col min="3" max="3" width="43.7109375" style="39" customWidth="1"/>
    <col min="4" max="16384" width="9.140625" style="39" customWidth="1"/>
  </cols>
  <sheetData>
    <row r="2" spans="1:3" ht="47.25" customHeight="1">
      <c r="A2" s="75" t="s">
        <v>121</v>
      </c>
      <c r="B2" s="76"/>
      <c r="C2" s="76"/>
    </row>
    <row r="3" spans="1:3" ht="50.25" customHeight="1">
      <c r="A3" s="40"/>
      <c r="B3" s="41" t="s">
        <v>126</v>
      </c>
      <c r="C3" s="42" t="s">
        <v>127</v>
      </c>
    </row>
    <row r="4" spans="1:3" ht="27.75" customHeight="1">
      <c r="A4" s="43" t="s">
        <v>79</v>
      </c>
      <c r="B4" s="44"/>
      <c r="C4" s="45"/>
    </row>
    <row r="5" spans="1:3" ht="37.5" customHeight="1">
      <c r="A5" s="46" t="s">
        <v>49</v>
      </c>
      <c r="B5" s="47">
        <v>6185154</v>
      </c>
      <c r="C5" s="64">
        <v>3891657</v>
      </c>
    </row>
    <row r="6" spans="1:3" ht="37.5" customHeight="1">
      <c r="A6" s="46" t="s">
        <v>50</v>
      </c>
      <c r="B6" s="47"/>
      <c r="C6" s="47"/>
    </row>
    <row r="7" spans="1:3" ht="37.5" customHeight="1">
      <c r="A7" s="46" t="s">
        <v>27</v>
      </c>
      <c r="B7" s="47">
        <v>1429549</v>
      </c>
      <c r="C7" s="64">
        <v>1456337</v>
      </c>
    </row>
    <row r="8" spans="1:3" ht="37.5" customHeight="1">
      <c r="A8" s="46" t="s">
        <v>51</v>
      </c>
      <c r="B8" s="47">
        <v>11914383</v>
      </c>
      <c r="C8" s="64">
        <v>13767468</v>
      </c>
    </row>
    <row r="9" spans="1:3" ht="37.5" customHeight="1">
      <c r="A9" s="46" t="s">
        <v>36</v>
      </c>
      <c r="B9" s="47"/>
      <c r="C9" s="47"/>
    </row>
    <row r="10" spans="1:3" ht="37.5" customHeight="1">
      <c r="A10" s="46" t="s">
        <v>41</v>
      </c>
      <c r="B10" s="47"/>
      <c r="C10" s="47"/>
    </row>
    <row r="11" spans="1:3" ht="28.5" customHeight="1">
      <c r="A11" s="46" t="s">
        <v>52</v>
      </c>
      <c r="B11" s="47"/>
      <c r="C11" s="47"/>
    </row>
    <row r="12" spans="1:3" ht="35.25" customHeight="1">
      <c r="A12" s="46" t="s">
        <v>53</v>
      </c>
      <c r="B12" s="47">
        <v>171415</v>
      </c>
      <c r="C12" s="64">
        <v>35569</v>
      </c>
    </row>
    <row r="13" spans="1:3" ht="37.5" customHeight="1">
      <c r="A13" s="46" t="s">
        <v>54</v>
      </c>
      <c r="B13" s="47"/>
      <c r="C13" s="47"/>
    </row>
    <row r="14" spans="1:3" ht="37.5" customHeight="1">
      <c r="A14" s="46" t="s">
        <v>55</v>
      </c>
      <c r="B14" s="47">
        <v>-848190</v>
      </c>
      <c r="C14" s="64">
        <v>-43362</v>
      </c>
    </row>
    <row r="15" spans="1:3" ht="37.5" customHeight="1">
      <c r="A15" s="46" t="s">
        <v>96</v>
      </c>
      <c r="B15" s="47">
        <v>26942</v>
      </c>
      <c r="C15" s="64">
        <v>18498</v>
      </c>
    </row>
    <row r="16" spans="1:3" ht="37.5" customHeight="1">
      <c r="A16" s="46" t="s">
        <v>56</v>
      </c>
      <c r="B16" s="47">
        <v>-450672</v>
      </c>
      <c r="C16" s="64">
        <v>-1172187</v>
      </c>
    </row>
    <row r="17" spans="1:3" ht="37.5" customHeight="1">
      <c r="A17" s="46" t="s">
        <v>57</v>
      </c>
      <c r="B17" s="47">
        <v>-949131</v>
      </c>
      <c r="C17" s="64">
        <v>-1059904</v>
      </c>
    </row>
    <row r="18" spans="1:3" ht="51" customHeight="1">
      <c r="A18" s="46" t="s">
        <v>84</v>
      </c>
      <c r="B18" s="47">
        <v>1780566</v>
      </c>
      <c r="C18" s="64">
        <v>-704032</v>
      </c>
    </row>
    <row r="19" spans="1:3" ht="37.5" customHeight="1">
      <c r="A19" s="43" t="s">
        <v>58</v>
      </c>
      <c r="B19" s="51">
        <f>SUM(B5:B18)</f>
        <v>19260016</v>
      </c>
      <c r="C19" s="51">
        <f>SUM(C5:C18)</f>
        <v>16190044</v>
      </c>
    </row>
    <row r="20" spans="1:3" ht="37.5" customHeight="1">
      <c r="A20" s="46" t="s">
        <v>59</v>
      </c>
      <c r="B20" s="47"/>
      <c r="C20" s="47"/>
    </row>
    <row r="21" spans="1:3" ht="37.5" customHeight="1">
      <c r="A21" s="46" t="s">
        <v>60</v>
      </c>
      <c r="B21" s="47"/>
      <c r="C21" s="47"/>
    </row>
    <row r="22" spans="1:3" ht="37.5" customHeight="1">
      <c r="A22" s="46" t="s">
        <v>85</v>
      </c>
      <c r="B22" s="47">
        <v>0</v>
      </c>
      <c r="C22" s="47">
        <v>0</v>
      </c>
    </row>
    <row r="23" spans="1:3" ht="37.5" customHeight="1">
      <c r="A23" s="46" t="s">
        <v>86</v>
      </c>
      <c r="B23" s="47">
        <v>182269</v>
      </c>
      <c r="C23" s="64">
        <v>-1475318</v>
      </c>
    </row>
    <row r="24" spans="1:3" ht="37.5" customHeight="1">
      <c r="A24" s="46" t="s">
        <v>80</v>
      </c>
      <c r="B24" s="47">
        <v>-245853</v>
      </c>
      <c r="C24" s="64">
        <v>-132438</v>
      </c>
    </row>
    <row r="25" spans="1:3" ht="37.5" customHeight="1">
      <c r="A25" s="46" t="s">
        <v>8</v>
      </c>
      <c r="B25" s="47"/>
      <c r="C25" s="47"/>
    </row>
    <row r="26" spans="1:3" ht="37.5" customHeight="1">
      <c r="A26" s="46" t="s">
        <v>9</v>
      </c>
      <c r="B26" s="47">
        <v>-107969</v>
      </c>
      <c r="C26" s="64">
        <v>184648</v>
      </c>
    </row>
    <row r="27" spans="1:3" ht="37.5" customHeight="1">
      <c r="A27" s="46" t="s">
        <v>61</v>
      </c>
      <c r="B27" s="47"/>
      <c r="C27" s="47"/>
    </row>
    <row r="28" spans="1:3" ht="37.5" customHeight="1">
      <c r="A28" s="46" t="s">
        <v>15</v>
      </c>
      <c r="B28" s="47">
        <v>112014</v>
      </c>
      <c r="C28" s="64">
        <v>258481</v>
      </c>
    </row>
    <row r="29" spans="1:3" ht="37.5" customHeight="1">
      <c r="A29" s="46" t="s">
        <v>16</v>
      </c>
      <c r="B29" s="47">
        <v>-3813</v>
      </c>
      <c r="C29" s="64">
        <v>-141714</v>
      </c>
    </row>
    <row r="30" spans="1:3" ht="37.5" customHeight="1">
      <c r="A30" s="43" t="s">
        <v>62</v>
      </c>
      <c r="B30" s="51">
        <f>SUM(B20:B29)</f>
        <v>-63352</v>
      </c>
      <c r="C30" s="51">
        <f>SUM(C20:C29)</f>
        <v>-1306341</v>
      </c>
    </row>
    <row r="31" spans="1:3" ht="37.5" customHeight="1">
      <c r="A31" s="46" t="s">
        <v>63</v>
      </c>
      <c r="B31" s="47">
        <v>-13923</v>
      </c>
      <c r="C31" s="64">
        <v>56411</v>
      </c>
    </row>
    <row r="32" spans="1:3" ht="37.5" customHeight="1">
      <c r="A32" s="46" t="s">
        <v>29</v>
      </c>
      <c r="B32" s="47">
        <v>-1397777</v>
      </c>
      <c r="C32" s="64">
        <v>-996256</v>
      </c>
    </row>
    <row r="33" spans="1:3" ht="24" customHeight="1">
      <c r="A33" s="46"/>
      <c r="B33" s="47"/>
      <c r="C33" s="47"/>
    </row>
    <row r="34" spans="1:3" ht="37.5" customHeight="1">
      <c r="A34" s="43" t="s">
        <v>64</v>
      </c>
      <c r="B34" s="51">
        <f>B19+B30+B31+B32</f>
        <v>17784964</v>
      </c>
      <c r="C34" s="51">
        <f>C19+C30+C31+C32</f>
        <v>13943858</v>
      </c>
    </row>
    <row r="35" spans="1:3" ht="24.75" customHeight="1">
      <c r="A35" s="46"/>
      <c r="B35" s="47"/>
      <c r="C35" s="47"/>
    </row>
    <row r="36" spans="1:3" ht="37.5" customHeight="1">
      <c r="A36" s="43" t="s">
        <v>65</v>
      </c>
      <c r="B36" s="47"/>
      <c r="C36" s="47"/>
    </row>
    <row r="37" spans="1:3" ht="30" customHeight="1">
      <c r="A37" s="46" t="s">
        <v>66</v>
      </c>
      <c r="B37" s="47"/>
      <c r="C37" s="47"/>
    </row>
    <row r="38" spans="1:3" ht="32.25" customHeight="1">
      <c r="A38" s="46" t="s">
        <v>67</v>
      </c>
      <c r="B38" s="47">
        <v>5000</v>
      </c>
      <c r="C38" s="64">
        <v>5000</v>
      </c>
    </row>
    <row r="39" spans="1:3" ht="37.5" customHeight="1">
      <c r="A39" s="46" t="s">
        <v>68</v>
      </c>
      <c r="B39" s="47">
        <v>95417494</v>
      </c>
      <c r="C39" s="64">
        <v>67748484</v>
      </c>
    </row>
    <row r="40" spans="1:3" ht="27.75" customHeight="1">
      <c r="A40" s="46" t="s">
        <v>69</v>
      </c>
      <c r="B40" s="47">
        <v>-98499397</v>
      </c>
      <c r="C40" s="64">
        <v>-95884447</v>
      </c>
    </row>
    <row r="41" spans="1:3" ht="37.5" customHeight="1">
      <c r="A41" s="46" t="s">
        <v>70</v>
      </c>
      <c r="B41" s="47"/>
      <c r="C41" s="47"/>
    </row>
    <row r="42" spans="1:3" ht="37.5" customHeight="1">
      <c r="A42" s="46" t="s">
        <v>71</v>
      </c>
      <c r="B42" s="47"/>
      <c r="C42" s="47"/>
    </row>
    <row r="43" spans="1:3" ht="33.75" customHeight="1">
      <c r="A43" s="46" t="s">
        <v>72</v>
      </c>
      <c r="B43" s="47">
        <v>-159925</v>
      </c>
      <c r="C43" s="64">
        <v>49933</v>
      </c>
    </row>
    <row r="44" spans="1:3" ht="37.5" customHeight="1">
      <c r="A44" s="46" t="s">
        <v>73</v>
      </c>
      <c r="B44" s="47">
        <v>-1</v>
      </c>
      <c r="C44" s="64">
        <v>-317</v>
      </c>
    </row>
    <row r="45" spans="1:3" ht="31.5" customHeight="1">
      <c r="A45" s="43" t="s">
        <v>87</v>
      </c>
      <c r="B45" s="51">
        <f>SUM(B37:B44)</f>
        <v>-3236829</v>
      </c>
      <c r="C45" s="51">
        <f>SUM(C37:C44)</f>
        <v>-28081347</v>
      </c>
    </row>
    <row r="46" spans="1:3" ht="28.5" customHeight="1">
      <c r="A46" s="46"/>
      <c r="B46" s="47"/>
      <c r="C46" s="47"/>
    </row>
    <row r="47" spans="1:3" ht="26.25" customHeight="1">
      <c r="A47" s="43" t="s">
        <v>74</v>
      </c>
      <c r="B47" s="47"/>
      <c r="C47" s="47"/>
    </row>
    <row r="48" spans="1:3" ht="37.5" customHeight="1">
      <c r="A48" s="46" t="s">
        <v>106</v>
      </c>
      <c r="B48" s="47">
        <v>0</v>
      </c>
      <c r="C48" s="64">
        <v>199997</v>
      </c>
    </row>
    <row r="49" spans="1:3" ht="37.5" customHeight="1">
      <c r="A49" s="46" t="s">
        <v>89</v>
      </c>
      <c r="B49" s="47"/>
      <c r="C49" s="47">
        <v>0</v>
      </c>
    </row>
    <row r="50" spans="1:3" ht="26.25" customHeight="1">
      <c r="A50" s="48" t="s">
        <v>91</v>
      </c>
      <c r="B50" s="47">
        <v>-5472083</v>
      </c>
      <c r="C50" s="64">
        <v>13973182</v>
      </c>
    </row>
    <row r="51" spans="1:3" ht="26.25" customHeight="1">
      <c r="A51" s="48" t="s">
        <v>97</v>
      </c>
      <c r="B51" s="47">
        <v>-144117</v>
      </c>
      <c r="C51" s="64">
        <v>-84210</v>
      </c>
    </row>
    <row r="52" spans="1:3" ht="37.5" customHeight="1">
      <c r="A52" s="43" t="s">
        <v>75</v>
      </c>
      <c r="B52" s="51">
        <f>SUM(B48:B51)</f>
        <v>-5616200</v>
      </c>
      <c r="C52" s="51">
        <f>SUM(C48:C51)</f>
        <v>14088969</v>
      </c>
    </row>
    <row r="53" spans="1:3" ht="26.25" customHeight="1">
      <c r="A53" s="29" t="s">
        <v>76</v>
      </c>
      <c r="B53" s="47">
        <f>B34+B45+B52</f>
        <v>8931935</v>
      </c>
      <c r="C53" s="64">
        <v>-48520</v>
      </c>
    </row>
    <row r="54" spans="1:3" ht="30" customHeight="1">
      <c r="A54" s="29" t="s">
        <v>88</v>
      </c>
      <c r="B54" s="47">
        <v>13262</v>
      </c>
      <c r="C54" s="64">
        <v>-1229</v>
      </c>
    </row>
    <row r="55" spans="1:3" ht="21" customHeight="1">
      <c r="A55" s="48"/>
      <c r="B55" s="47"/>
      <c r="C55" s="47"/>
    </row>
    <row r="56" spans="1:3" ht="25.5" customHeight="1">
      <c r="A56" s="29" t="s">
        <v>77</v>
      </c>
      <c r="B56" s="47">
        <v>7478393</v>
      </c>
      <c r="C56" s="64">
        <v>328365</v>
      </c>
    </row>
    <row r="57" spans="1:3" ht="24" customHeight="1">
      <c r="A57" s="48"/>
      <c r="B57" s="47"/>
      <c r="C57" s="47"/>
    </row>
    <row r="58" spans="1:3" ht="26.25" customHeight="1">
      <c r="A58" s="29" t="s">
        <v>78</v>
      </c>
      <c r="B58" s="47">
        <f>B53+B54+B56</f>
        <v>16423590</v>
      </c>
      <c r="C58" s="64">
        <v>278616</v>
      </c>
    </row>
    <row r="59" ht="18.75">
      <c r="B59" s="49"/>
    </row>
    <row r="60" spans="1:3" ht="18.75">
      <c r="A60" s="39" t="s">
        <v>98</v>
      </c>
      <c r="C60" s="49"/>
    </row>
    <row r="62" spans="1:3" ht="18.75">
      <c r="A62" s="50" t="s">
        <v>114</v>
      </c>
      <c r="B62" s="49"/>
      <c r="C62" s="49"/>
    </row>
    <row r="64" ht="18.75">
      <c r="A64" s="39" t="s">
        <v>115</v>
      </c>
    </row>
    <row r="66" ht="18.75">
      <c r="A66" s="39" t="s">
        <v>82</v>
      </c>
    </row>
    <row r="68" ht="18.75">
      <c r="A68" s="39" t="s">
        <v>81</v>
      </c>
    </row>
  </sheetData>
  <sheetProtection/>
  <mergeCells count="1">
    <mergeCell ref="A2:C2"/>
  </mergeCells>
  <printOptions/>
  <pageMargins left="0.7" right="0.7" top="0.75" bottom="0.75" header="0.3" footer="0.3"/>
  <pageSetup fitToHeight="0" fitToWidth="1"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36"/>
  <sheetViews>
    <sheetView zoomScalePageLayoutView="0" workbookViewId="0" topLeftCell="A14">
      <selection activeCell="F32" sqref="F32"/>
    </sheetView>
  </sheetViews>
  <sheetFormatPr defaultColWidth="9.140625" defaultRowHeight="15"/>
  <cols>
    <col min="1" max="1" width="65.7109375" style="1" customWidth="1"/>
    <col min="2" max="2" width="17.140625" style="1" customWidth="1"/>
    <col min="3" max="3" width="18.140625" style="1" customWidth="1"/>
    <col min="4" max="4" width="13.421875" style="1" customWidth="1"/>
    <col min="5" max="5" width="16.57421875" style="1" customWidth="1"/>
    <col min="6" max="6" width="22.421875" style="1" customWidth="1"/>
    <col min="7" max="7" width="16.28125" style="1" customWidth="1"/>
    <col min="8" max="16384" width="9.140625" style="1" customWidth="1"/>
  </cols>
  <sheetData>
    <row r="2" spans="1:6" ht="42.75" customHeight="1">
      <c r="A2" s="68" t="s">
        <v>122</v>
      </c>
      <c r="B2" s="69"/>
      <c r="C2" s="69"/>
      <c r="D2" s="69"/>
      <c r="E2" s="69"/>
      <c r="F2" s="69"/>
    </row>
    <row r="3" spans="1:6" ht="100.5" customHeight="1">
      <c r="A3" s="77"/>
      <c r="B3" s="78" t="s">
        <v>19</v>
      </c>
      <c r="C3" s="80" t="s">
        <v>20</v>
      </c>
      <c r="D3" s="78" t="s">
        <v>90</v>
      </c>
      <c r="E3" s="80" t="s">
        <v>47</v>
      </c>
      <c r="F3" s="78" t="s">
        <v>83</v>
      </c>
    </row>
    <row r="4" spans="1:6" ht="15">
      <c r="A4" s="77"/>
      <c r="B4" s="79"/>
      <c r="C4" s="80"/>
      <c r="D4" s="79"/>
      <c r="E4" s="80"/>
      <c r="F4" s="79"/>
    </row>
    <row r="5" spans="1:6" ht="15">
      <c r="A5" s="3"/>
      <c r="B5" s="21"/>
      <c r="C5" s="21"/>
      <c r="D5" s="21"/>
      <c r="E5" s="21"/>
      <c r="F5" s="21"/>
    </row>
    <row r="6" spans="1:6" ht="30.75" customHeight="1">
      <c r="A6" s="52" t="s">
        <v>99</v>
      </c>
      <c r="B6" s="23">
        <v>3087268</v>
      </c>
      <c r="C6" s="23">
        <v>275792</v>
      </c>
      <c r="D6" s="23">
        <v>73376</v>
      </c>
      <c r="E6" s="23">
        <v>3309709</v>
      </c>
      <c r="F6" s="23">
        <v>6746145</v>
      </c>
    </row>
    <row r="7" spans="1:6" ht="18.75" customHeight="1">
      <c r="A7" s="3" t="s">
        <v>92</v>
      </c>
      <c r="B7" s="25">
        <v>0</v>
      </c>
      <c r="C7" s="25"/>
      <c r="D7" s="25"/>
      <c r="E7" s="25">
        <v>0</v>
      </c>
      <c r="F7" s="23">
        <v>0</v>
      </c>
    </row>
    <row r="8" spans="1:6" ht="18.75" customHeight="1">
      <c r="A8" s="3" t="s">
        <v>90</v>
      </c>
      <c r="B8" s="25"/>
      <c r="C8" s="25"/>
      <c r="D8" s="25">
        <v>174507</v>
      </c>
      <c r="E8" s="25">
        <v>-174507</v>
      </c>
      <c r="F8" s="23">
        <v>0</v>
      </c>
    </row>
    <row r="9" spans="1:6" ht="31.5" customHeight="1">
      <c r="A9" s="3" t="s">
        <v>48</v>
      </c>
      <c r="B9" s="25"/>
      <c r="D9" s="25"/>
      <c r="E9" s="25">
        <v>3880213</v>
      </c>
      <c r="F9" s="23">
        <v>3880213</v>
      </c>
    </row>
    <row r="10" spans="1:6" ht="31.5" customHeight="1">
      <c r="A10" s="3" t="s">
        <v>20</v>
      </c>
      <c r="B10" s="25"/>
      <c r="C10" s="25">
        <v>467028</v>
      </c>
      <c r="D10" s="25"/>
      <c r="E10" s="25"/>
      <c r="F10" s="23">
        <v>467028</v>
      </c>
    </row>
    <row r="11" spans="1:6" ht="31.5" customHeight="1">
      <c r="A11" s="22" t="s">
        <v>123</v>
      </c>
      <c r="B11" s="23">
        <v>199997</v>
      </c>
      <c r="C11" s="23"/>
      <c r="D11" s="23"/>
      <c r="E11" s="23"/>
      <c r="F11" s="23">
        <v>199997</v>
      </c>
    </row>
    <row r="12" spans="1:6" ht="35.25" customHeight="1">
      <c r="A12" s="3" t="s">
        <v>92</v>
      </c>
      <c r="B12" s="25">
        <v>3287265</v>
      </c>
      <c r="C12" s="25">
        <v>742820</v>
      </c>
      <c r="D12" s="25">
        <v>247883</v>
      </c>
      <c r="E12" s="25">
        <v>7015415</v>
      </c>
      <c r="F12" s="23">
        <v>11293383</v>
      </c>
    </row>
    <row r="13" spans="1:6" ht="26.25" customHeight="1">
      <c r="A13" s="3" t="s">
        <v>90</v>
      </c>
      <c r="B13" s="25"/>
      <c r="C13" s="25"/>
      <c r="D13" s="25"/>
      <c r="E13" s="25"/>
      <c r="F13" s="23">
        <v>0</v>
      </c>
    </row>
    <row r="14" spans="1:6" ht="39.75" customHeight="1">
      <c r="A14" s="3" t="s">
        <v>48</v>
      </c>
      <c r="B14" s="25"/>
      <c r="C14" s="25"/>
      <c r="D14" s="25">
        <v>103387</v>
      </c>
      <c r="E14" s="25">
        <v>-103387</v>
      </c>
      <c r="F14" s="23">
        <v>0</v>
      </c>
    </row>
    <row r="15" spans="1:6" ht="39.75" customHeight="1">
      <c r="A15" s="3" t="s">
        <v>20</v>
      </c>
      <c r="B15" s="25"/>
      <c r="C15" s="25"/>
      <c r="D15" s="25"/>
      <c r="E15" s="25">
        <v>1418498</v>
      </c>
      <c r="F15" s="23">
        <v>1418498</v>
      </c>
    </row>
    <row r="16" spans="1:6" ht="18.75" customHeight="1">
      <c r="A16" s="22" t="s">
        <v>116</v>
      </c>
      <c r="B16" s="23"/>
      <c r="C16" s="26">
        <v>185898</v>
      </c>
      <c r="D16" s="23"/>
      <c r="E16" s="23"/>
      <c r="F16" s="23">
        <v>185898</v>
      </c>
    </row>
    <row r="17" spans="1:6" ht="18.75" customHeight="1">
      <c r="A17" s="3" t="s">
        <v>92</v>
      </c>
      <c r="B17" s="23">
        <v>3287265</v>
      </c>
      <c r="C17" s="26">
        <v>928718</v>
      </c>
      <c r="D17" s="23">
        <v>351270</v>
      </c>
      <c r="E17" s="23">
        <v>8330526</v>
      </c>
      <c r="F17" s="23">
        <v>12897779</v>
      </c>
    </row>
    <row r="18" spans="1:6" ht="18.75" customHeight="1">
      <c r="A18" s="3" t="s">
        <v>90</v>
      </c>
      <c r="B18" s="23"/>
      <c r="C18" s="26"/>
      <c r="D18" s="25"/>
      <c r="E18" s="24"/>
      <c r="F18" s="23">
        <v>0</v>
      </c>
    </row>
    <row r="19" spans="1:6" ht="32.25" customHeight="1">
      <c r="A19" s="3" t="s">
        <v>48</v>
      </c>
      <c r="B19" s="24"/>
      <c r="C19" s="24"/>
      <c r="D19" s="24">
        <v>408247</v>
      </c>
      <c r="E19" s="25">
        <v>-408247</v>
      </c>
      <c r="F19" s="23">
        <v>0</v>
      </c>
    </row>
    <row r="20" spans="1:6" ht="39" customHeight="1">
      <c r="A20" s="3" t="s">
        <v>20</v>
      </c>
      <c r="B20" s="24">
        <v>0</v>
      </c>
      <c r="C20" s="24"/>
      <c r="D20" s="24"/>
      <c r="E20" s="24">
        <v>6171231</v>
      </c>
      <c r="F20" s="26">
        <v>6171231</v>
      </c>
    </row>
    <row r="21" spans="1:6" ht="39" customHeight="1">
      <c r="A21" s="3" t="s">
        <v>106</v>
      </c>
      <c r="B21" s="24"/>
      <c r="C21" s="24">
        <v>-2123136</v>
      </c>
      <c r="D21" s="24"/>
      <c r="E21" s="24"/>
      <c r="F21" s="23">
        <v>-2123136</v>
      </c>
    </row>
    <row r="22" spans="1:6" ht="18.75" customHeight="1">
      <c r="A22" s="22" t="s">
        <v>124</v>
      </c>
      <c r="B22" s="23">
        <v>0</v>
      </c>
      <c r="C22" s="26"/>
      <c r="D22" s="23"/>
      <c r="E22" s="23"/>
      <c r="F22" s="23">
        <v>0</v>
      </c>
    </row>
    <row r="23" spans="1:6" ht="18.75" customHeight="1">
      <c r="A23" s="22"/>
      <c r="B23" s="24">
        <v>3287265</v>
      </c>
      <c r="C23" s="24">
        <v>-1194418</v>
      </c>
      <c r="D23" s="24">
        <v>759517</v>
      </c>
      <c r="E23" s="24">
        <v>14093510</v>
      </c>
      <c r="F23" s="24">
        <v>16945874</v>
      </c>
    </row>
    <row r="24" ht="18.75" customHeight="1"/>
    <row r="25" spans="1:6" ht="18.75" customHeight="1">
      <c r="A25" s="10" t="s">
        <v>98</v>
      </c>
      <c r="B25" s="2"/>
      <c r="C25" s="2"/>
      <c r="D25" s="2"/>
      <c r="E25" s="2"/>
      <c r="F25" s="2"/>
    </row>
    <row r="26" ht="18.75" customHeight="1">
      <c r="A26" s="10"/>
    </row>
    <row r="27" ht="18.75" customHeight="1">
      <c r="A27" s="10" t="s">
        <v>114</v>
      </c>
    </row>
    <row r="28" ht="18.75" customHeight="1">
      <c r="A28" s="10"/>
    </row>
    <row r="29" ht="18.75" customHeight="1">
      <c r="A29" s="10" t="s">
        <v>115</v>
      </c>
    </row>
    <row r="30" ht="18.75" customHeight="1">
      <c r="A30" s="10"/>
    </row>
    <row r="31" ht="18.75" customHeight="1">
      <c r="A31" s="10" t="s">
        <v>82</v>
      </c>
    </row>
    <row r="32" ht="18.75" customHeight="1">
      <c r="A32" s="10"/>
    </row>
    <row r="33" ht="18.75" customHeight="1">
      <c r="A33" s="10" t="s">
        <v>81</v>
      </c>
    </row>
    <row r="34" ht="36" customHeight="1"/>
    <row r="35" ht="18.75" customHeight="1"/>
    <row r="36" ht="18.75" customHeight="1">
      <c r="G36" s="2"/>
    </row>
    <row r="37" ht="18.75" customHeight="1"/>
    <row r="38" ht="18.75" customHeight="1"/>
    <row r="39" ht="18.75" customHeight="1"/>
    <row r="40" ht="18.75" customHeight="1"/>
  </sheetData>
  <sheetProtection/>
  <mergeCells count="7">
    <mergeCell ref="A2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Шынар Борангалиева</dc:creator>
  <cp:keywords/>
  <dc:description/>
  <cp:lastModifiedBy>Шамшура Надежда Ильинична</cp:lastModifiedBy>
  <cp:lastPrinted>2021-11-12T09:48:44Z</cp:lastPrinted>
  <dcterms:created xsi:type="dcterms:W3CDTF">2017-03-13T11:32:41Z</dcterms:created>
  <dcterms:modified xsi:type="dcterms:W3CDTF">2022-11-18T11:44:32Z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1-bc88714345d2_Enabled">
    <vt:lpwstr>true</vt:lpwstr>
  </property>
  <property fmtid="{D5CDD505-2E9C-101B-9397-08002B2CF9AE}" pid="3" name="MSIP_Label_defa4170-0d19-0005-0001-bc88714345d2_SetDate">
    <vt:lpwstr>2022-11-14T04:44:22Z</vt:lpwstr>
  </property>
  <property fmtid="{D5CDD505-2E9C-101B-9397-08002B2CF9AE}" pid="4" name="MSIP_Label_defa4170-0d19-0005-0001-bc88714345d2_Method">
    <vt:lpwstr>Standard</vt:lpwstr>
  </property>
  <property fmtid="{D5CDD505-2E9C-101B-9397-08002B2CF9AE}" pid="5" name="MSIP_Label_defa4170-0d19-0005-0001-bc88714345d2_Name">
    <vt:lpwstr>defa4170-0d19-0005-0001-bc88714345d2</vt:lpwstr>
  </property>
  <property fmtid="{D5CDD505-2E9C-101B-9397-08002B2CF9AE}" pid="6" name="MSIP_Label_defa4170-0d19-0005-0001-bc88714345d2_SiteId">
    <vt:lpwstr>7470e6aa-7ba3-459b-b601-e987fc0a153a</vt:lpwstr>
  </property>
  <property fmtid="{D5CDD505-2E9C-101B-9397-08002B2CF9AE}" pid="7" name="MSIP_Label_defa4170-0d19-0005-0001-bc88714345d2_ActionId">
    <vt:lpwstr>916b15de-9136-44c6-8bdb-d19ea259c462</vt:lpwstr>
  </property>
  <property fmtid="{D5CDD505-2E9C-101B-9397-08002B2CF9AE}" pid="8" name="MSIP_Label_defa4170-0d19-0005-0001-bc88714345d2_ContentBits">
    <vt:lpwstr>0</vt:lpwstr>
  </property>
</Properties>
</file>