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Rep01" sheetId="1" r:id="rId1"/>
    <sheet name="Лист1" sheetId="2" r:id="rId2"/>
  </sheets>
  <definedNames>
    <definedName name="__MAIN__">'Rep01'!$A$1:$D$84</definedName>
    <definedName name="__RECORDS__">'Rep01'!$A$13:$D$76</definedName>
  </definedNames>
  <calcPr calcId="125725"/>
</workbook>
</file>

<file path=xl/calcChain.xml><?xml version="1.0" encoding="utf-8"?>
<calcChain xmlns="http://schemas.openxmlformats.org/spreadsheetml/2006/main">
  <c r="D78" i="2"/>
  <c r="D79" s="1"/>
  <c r="D81" s="1"/>
  <c r="D86" s="1"/>
  <c r="C78"/>
  <c r="C79" s="1"/>
  <c r="C81" s="1"/>
  <c r="C86" s="1"/>
  <c r="D60"/>
  <c r="C60"/>
  <c r="C63" i="1"/>
  <c r="C76" s="1"/>
  <c r="C71"/>
  <c r="C75"/>
  <c r="C74"/>
  <c r="C47"/>
</calcChain>
</file>

<file path=xl/sharedStrings.xml><?xml version="1.0" encoding="utf-8"?>
<sst xmlns="http://schemas.openxmlformats.org/spreadsheetml/2006/main" count="173" uniqueCount="157">
  <si>
    <t>(в тысячах тенге)</t>
  </si>
  <si>
    <t>Наименование статьи</t>
  </si>
  <si>
    <t>Телефон:________________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</si>
  <si>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</si>
  <si>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</si>
  <si>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</si>
  <si>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</si>
  <si>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</si>
  <si>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</si>
  <si>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</si>
  <si>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Исполнитель __________________дата _______________</t>
  </si>
  <si>
    <t xml:space="preserve">Приложение 8 
к постановлению Правления 
Национального Банка 
Республики Казахстан 
от 27 мая 2013 года № 130
</t>
  </si>
  <si>
    <t>АО "СК "Альянс-Полис"</t>
  </si>
  <si>
    <t>по состоянию на "1" октября 2013 года</t>
  </si>
  <si>
    <t>Главный бухгалтер _____________________ Нуртажиева Г.С. дата _______________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</si>
  <si>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</si>
  <si>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</si>
  <si>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</si>
  <si>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</si>
  <si>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</si>
  <si>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</si>
  <si>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</si>
  <si>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</si>
  <si>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</si>
  <si>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</si>
  <si>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</si>
  <si>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</si>
  <si>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</si>
  <si>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</si>
  <si>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</si>
  <si>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</si>
  <si>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</si>
  <si>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</si>
  <si>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</si>
  <si>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</si>
  <si>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</si>
  <si>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</si>
  <si>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</si>
  <si>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</si>
  <si>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</si>
  <si>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</si>
  <si>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</si>
  <si>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</si>
  <si>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</si>
  <si>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</si>
  <si>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</si>
  <si>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</si>
  <si>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</si>
  <si>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</si>
  <si>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</si>
  <si>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</si>
  <si>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</si>
  <si>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</si>
  <si>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</si>
  <si>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</si>
  <si>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</si>
  <si>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</si>
  <si>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</si>
  <si>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</si>
  <si>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</si>
  <si>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</si>
  <si>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</si>
  <si>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</si>
  <si>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</si>
  <si>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</si>
  <si>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</si>
  <si>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</si>
  <si>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</si>
  <si>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</si>
  <si>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</si>
  <si>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</si>
  <si>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</si>
  <si>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</si>
  <si>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</si>
  <si>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</si>
  <si>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</si>
  <si>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</si>
  <si>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</si>
  <si>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______________________ Гаппаров Ш.А. дата ______________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</si>
  <si>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</si>
  <si>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</si>
  <si>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</si>
  <si>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</si>
  <si>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</si>
  <si>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</si>
  <si>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</si>
  <si>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</si>
  <si>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</si>
  <si>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</si>
  <si>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</si>
  <si>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</si>
  <si>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</si>
  <si>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</si>
  <si>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</si>
  <si>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</si>
  <si>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</si>
  <si>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</si>
  <si>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</si>
  <si>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</si>
  <si>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</si>
  <si>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</si>
  <si>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</si>
  <si>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</si>
  <si>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</si>
  <si>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</si>
  <si>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</si>
  <si>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</si>
  <si>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</si>
  <si>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</si>
  <si>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</si>
  <si>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</si>
  <si>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</si>
  <si>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</si>
  <si>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</si>
  <si>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</si>
  <si>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</si>
  <si>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</si>
  <si>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</si>
  <si>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</si>
  <si>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</si>
  <si>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</si>
  <si>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</si>
  <si>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</si>
  <si>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</si>
  <si>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</si>
  <si>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</si>
  <si>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</si>
  <si>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</si>
  <si>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</si>
  <si>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</si>
  <si>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</si>
  <si>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</si>
  <si>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</si>
  <si>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</si>
  <si>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</si>
  <si>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</si>
  <si>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</si>
  <si>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</si>
  <si>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</si>
  <si>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</si>
  <si>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</si>
  <si>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</si>
  <si>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</si>
  <si>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</si>
  <si>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</si>
  <si>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</si>
  <si>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</si>
  <si>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</si>
  <si>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</si>
  <si>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</si>
  <si>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</si>
  <si>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</si>
  <si>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</si>
  <si>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</si>
  <si>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</si>
  <si>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</si>
  <si>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Гаппаров Ш.А. дата ______________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</si>
</sst>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opLeftCell="A61" workbookViewId="0">
      <selection activeCell="E71" sqref="E71"/>
    </sheetView>
  </sheetViews>
  <sheetFormatPr defaultRowHeight="12.75"/>
  <cols>
    <col min="1" max="1" width="79.85546875" customWidth="1"/>
    <col min="2" max="2" width="8.5703125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6.5" customHeight="1">
      <c r="B1" s="19" t="s">
        <v>11</v>
      </c>
      <c r="C1" s="19"/>
      <c r="D1" s="19"/>
      <c r="E1" s="5"/>
      <c r="F1" s="5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>
      <c r="D3" s="4" t="s">
        <v>5</v>
      </c>
      <c r="F3" s="4"/>
    </row>
    <row r="4" spans="1:9" s="3" customFormat="1">
      <c r="F4" s="4"/>
    </row>
    <row r="5" spans="1:9" s="3" customFormat="1">
      <c r="A5" s="20" t="s">
        <v>4</v>
      </c>
      <c r="B5" s="20"/>
      <c r="C5" s="20"/>
      <c r="D5" s="20"/>
    </row>
    <row r="6" spans="1:9" s="3" customFormat="1">
      <c r="A6" s="20" t="s">
        <v>6</v>
      </c>
      <c r="B6" s="20"/>
      <c r="C6" s="20"/>
      <c r="D6" s="20"/>
    </row>
    <row r="7" spans="1:9" s="3" customFormat="1">
      <c r="A7" s="21" t="s">
        <v>12</v>
      </c>
      <c r="B7" s="21"/>
      <c r="C7" s="21"/>
      <c r="D7" s="21"/>
    </row>
    <row r="8" spans="1:9" s="3" customFormat="1">
      <c r="A8" s="21" t="s">
        <v>13</v>
      </c>
      <c r="B8" s="21"/>
      <c r="C8" s="21"/>
      <c r="D8" s="21"/>
    </row>
    <row r="9" spans="1:9" s="3" customFormat="1"/>
    <row r="10" spans="1:9" s="7" customFormat="1">
      <c r="A10" s="3"/>
      <c r="B10" s="3"/>
      <c r="C10" s="3"/>
      <c r="D10" s="4" t="s">
        <v>0</v>
      </c>
    </row>
    <row r="11" spans="1:9" s="9" customFormat="1" ht="42" customHeight="1">
      <c r="A11" s="8" t="s">
        <v>1</v>
      </c>
      <c r="B11" s="14" t="s">
        <v>7</v>
      </c>
      <c r="C11" s="8" t="s">
        <v>8</v>
      </c>
      <c r="D11" s="8" t="s">
        <v>9</v>
      </c>
    </row>
    <row r="12" spans="1:9" s="7" customFormat="1">
      <c r="A12" s="10">
        <v>1</v>
      </c>
      <c r="B12" s="10">
        <v>2</v>
      </c>
      <c r="C12" s="10">
        <v>3</v>
      </c>
      <c r="D12" s="10">
        <v>4</v>
      </c>
    </row>
    <row r="13" spans="1:9" s="7" customFormat="1">
      <c r="A13" s="11" t="s">
        <v>15</v>
      </c>
      <c r="B13" s="12"/>
      <c r="C13" s="13"/>
      <c r="D13" s="13"/>
    </row>
    <row r="14" spans="1:9" s="7" customFormat="1">
      <c r="A14" s="11" t="s">
        <v>16</v>
      </c>
      <c r="B14" s="12">
        <v>1</v>
      </c>
      <c r="C14" s="15">
        <v>312861</v>
      </c>
      <c r="D14" s="15">
        <v>101447</v>
      </c>
    </row>
    <row r="15" spans="1:9" s="7" customFormat="1">
      <c r="A15" s="11" t="s">
        <v>17</v>
      </c>
      <c r="B15" s="12">
        <v>2</v>
      </c>
      <c r="C15" s="15">
        <v>2413289</v>
      </c>
      <c r="D15" s="15">
        <v>3158669</v>
      </c>
    </row>
    <row r="16" spans="1:9" s="7" customFormat="1" ht="25.5">
      <c r="A16" s="11" t="s">
        <v>18</v>
      </c>
      <c r="B16" s="12">
        <v>3</v>
      </c>
      <c r="C16" s="15"/>
      <c r="D16" s="15"/>
    </row>
    <row r="17" spans="1:4" s="7" customFormat="1">
      <c r="A17" s="11" t="s">
        <v>19</v>
      </c>
      <c r="B17" s="12">
        <v>4</v>
      </c>
      <c r="C17" s="15">
        <v>4272845</v>
      </c>
      <c r="D17" s="15">
        <v>4396262</v>
      </c>
    </row>
    <row r="18" spans="1:4" s="7" customFormat="1">
      <c r="A18" s="11" t="s">
        <v>20</v>
      </c>
      <c r="B18" s="12">
        <v>5</v>
      </c>
      <c r="C18" s="15"/>
      <c r="D18" s="15"/>
    </row>
    <row r="19" spans="1:4" s="7" customFormat="1">
      <c r="A19" s="11" t="s">
        <v>21</v>
      </c>
      <c r="B19" s="12">
        <v>6</v>
      </c>
      <c r="C19" s="15"/>
      <c r="D19" s="15"/>
    </row>
    <row r="20" spans="1:4" s="7" customFormat="1">
      <c r="A20" s="11" t="s">
        <v>22</v>
      </c>
      <c r="B20" s="12">
        <v>7</v>
      </c>
      <c r="C20" s="15"/>
      <c r="D20" s="15"/>
    </row>
    <row r="21" spans="1:4" s="7" customFormat="1">
      <c r="A21" s="11" t="s">
        <v>23</v>
      </c>
      <c r="B21" s="12">
        <v>8</v>
      </c>
      <c r="C21" s="15">
        <v>65586</v>
      </c>
      <c r="D21" s="15">
        <v>31700</v>
      </c>
    </row>
    <row r="22" spans="1:4" s="7" customFormat="1" ht="25.5">
      <c r="A22" s="11" t="s">
        <v>24</v>
      </c>
      <c r="B22" s="12">
        <v>9</v>
      </c>
      <c r="C22" s="15"/>
      <c r="D22" s="15"/>
    </row>
    <row r="23" spans="1:4" s="7" customFormat="1" ht="25.5">
      <c r="A23" s="11" t="s">
        <v>25</v>
      </c>
      <c r="B23" s="12">
        <v>10</v>
      </c>
      <c r="C23" s="15"/>
      <c r="D23" s="15"/>
    </row>
    <row r="24" spans="1:4" s="7" customFormat="1" ht="25.5">
      <c r="A24" s="11" t="s">
        <v>26</v>
      </c>
      <c r="B24" s="12">
        <v>11</v>
      </c>
      <c r="C24" s="15"/>
      <c r="D24" s="15"/>
    </row>
    <row r="25" spans="1:4" s="7" customFormat="1" ht="25.5">
      <c r="A25" s="11" t="s">
        <v>27</v>
      </c>
      <c r="B25" s="12">
        <v>12</v>
      </c>
      <c r="C25" s="15">
        <v>7402</v>
      </c>
      <c r="D25" s="15">
        <v>4772</v>
      </c>
    </row>
    <row r="26" spans="1:4" s="7" customFormat="1">
      <c r="A26" s="11" t="s">
        <v>28</v>
      </c>
      <c r="B26" s="12">
        <v>13</v>
      </c>
      <c r="C26" s="15"/>
      <c r="D26" s="15"/>
    </row>
    <row r="27" spans="1:4" s="7" customFormat="1" ht="25.5">
      <c r="A27" s="11" t="s">
        <v>29</v>
      </c>
      <c r="B27" s="12">
        <v>14</v>
      </c>
      <c r="C27" s="15">
        <v>227699</v>
      </c>
      <c r="D27" s="15">
        <v>141862</v>
      </c>
    </row>
    <row r="28" spans="1:4" s="7" customFormat="1">
      <c r="A28" s="11" t="s">
        <v>30</v>
      </c>
      <c r="B28" s="12">
        <v>15</v>
      </c>
      <c r="C28" s="15"/>
      <c r="D28" s="15"/>
    </row>
    <row r="29" spans="1:4" s="7" customFormat="1">
      <c r="A29" s="11" t="s">
        <v>31</v>
      </c>
      <c r="B29" s="12">
        <v>16</v>
      </c>
      <c r="C29" s="15">
        <v>996642</v>
      </c>
      <c r="D29" s="15">
        <v>645115</v>
      </c>
    </row>
    <row r="30" spans="1:4" s="7" customFormat="1">
      <c r="A30" s="11" t="s">
        <v>32</v>
      </c>
      <c r="B30" s="12">
        <v>17</v>
      </c>
      <c r="C30" s="15"/>
      <c r="D30" s="15"/>
    </row>
    <row r="31" spans="1:4" s="7" customFormat="1">
      <c r="A31" s="11" t="s">
        <v>33</v>
      </c>
      <c r="B31" s="12">
        <v>18</v>
      </c>
      <c r="C31" s="15">
        <v>132597</v>
      </c>
      <c r="D31" s="15">
        <v>169543</v>
      </c>
    </row>
    <row r="32" spans="1:4" s="7" customFormat="1">
      <c r="A32" s="11" t="s">
        <v>34</v>
      </c>
      <c r="B32" s="12">
        <v>19</v>
      </c>
      <c r="C32" s="15">
        <v>108565</v>
      </c>
      <c r="D32" s="15">
        <v>117088</v>
      </c>
    </row>
    <row r="33" spans="1:6" s="7" customFormat="1">
      <c r="A33" s="11" t="s">
        <v>35</v>
      </c>
      <c r="B33" s="12">
        <v>20</v>
      </c>
      <c r="C33" s="15"/>
      <c r="D33" s="15"/>
    </row>
    <row r="34" spans="1:6" s="7" customFormat="1">
      <c r="A34" s="11" t="s">
        <v>36</v>
      </c>
      <c r="B34" s="12">
        <v>21</v>
      </c>
      <c r="C34" s="15">
        <v>168741</v>
      </c>
      <c r="D34" s="15">
        <v>168243</v>
      </c>
    </row>
    <row r="35" spans="1:6" s="7" customFormat="1">
      <c r="A35" s="11" t="s">
        <v>37</v>
      </c>
      <c r="B35" s="12">
        <v>22</v>
      </c>
      <c r="C35" s="15"/>
      <c r="D35" s="15"/>
    </row>
    <row r="36" spans="1:6" s="7" customFormat="1">
      <c r="A36" s="11" t="s">
        <v>38</v>
      </c>
      <c r="B36" s="12">
        <v>23</v>
      </c>
      <c r="C36" s="15">
        <v>64926</v>
      </c>
      <c r="D36" s="15">
        <v>64152</v>
      </c>
    </row>
    <row r="37" spans="1:6" s="7" customFormat="1">
      <c r="A37" s="11" t="s">
        <v>39</v>
      </c>
      <c r="B37" s="12">
        <v>24</v>
      </c>
      <c r="C37" s="15">
        <v>422436</v>
      </c>
      <c r="D37" s="15"/>
    </row>
    <row r="38" spans="1:6" s="7" customFormat="1">
      <c r="A38" s="11" t="s">
        <v>40</v>
      </c>
      <c r="B38" s="12">
        <v>25</v>
      </c>
      <c r="C38" s="15"/>
      <c r="D38" s="15"/>
    </row>
    <row r="39" spans="1:6" s="7" customFormat="1">
      <c r="A39" s="11" t="s">
        <v>41</v>
      </c>
      <c r="B39" s="12">
        <v>26</v>
      </c>
      <c r="C39" s="15">
        <v>24488</v>
      </c>
      <c r="D39" s="15">
        <v>34302</v>
      </c>
    </row>
    <row r="40" spans="1:6" s="7" customFormat="1">
      <c r="A40" s="11" t="s">
        <v>42</v>
      </c>
      <c r="B40" s="12">
        <v>27</v>
      </c>
      <c r="C40" s="15">
        <v>2347</v>
      </c>
      <c r="D40" s="15">
        <v>5747</v>
      </c>
    </row>
    <row r="41" spans="1:6" s="7" customFormat="1">
      <c r="A41" s="11" t="s">
        <v>43</v>
      </c>
      <c r="B41" s="12">
        <v>28</v>
      </c>
      <c r="C41" s="15">
        <v>9220424</v>
      </c>
      <c r="D41" s="15">
        <v>9038902</v>
      </c>
    </row>
    <row r="42" spans="1:6" s="7" customFormat="1">
      <c r="A42" s="11" t="s">
        <v>44</v>
      </c>
      <c r="B42" s="12"/>
      <c r="C42" s="16"/>
      <c r="D42" s="16"/>
    </row>
    <row r="43" spans="1:6" s="7" customFormat="1">
      <c r="A43" s="11" t="s">
        <v>45</v>
      </c>
      <c r="B43" s="12">
        <v>29</v>
      </c>
      <c r="C43" s="15">
        <v>1270806</v>
      </c>
      <c r="D43" s="15">
        <v>869666</v>
      </c>
    </row>
    <row r="44" spans="1:6" s="7" customFormat="1">
      <c r="A44" s="11" t="s">
        <v>46</v>
      </c>
      <c r="B44" s="12">
        <v>30</v>
      </c>
      <c r="C44" s="15"/>
      <c r="D44" s="15"/>
    </row>
    <row r="45" spans="1:6" s="7" customFormat="1">
      <c r="A45" s="11" t="s">
        <v>47</v>
      </c>
      <c r="B45" s="12">
        <v>31</v>
      </c>
      <c r="C45" s="15"/>
      <c r="D45" s="15"/>
    </row>
    <row r="46" spans="1:6" s="7" customFormat="1">
      <c r="A46" s="11" t="s">
        <v>48</v>
      </c>
      <c r="B46" s="12">
        <v>32</v>
      </c>
      <c r="C46" s="15">
        <v>749339</v>
      </c>
      <c r="D46" s="15">
        <v>415721</v>
      </c>
    </row>
    <row r="47" spans="1:6" s="7" customFormat="1">
      <c r="A47" s="11" t="s">
        <v>49</v>
      </c>
      <c r="B47" s="12">
        <v>33</v>
      </c>
      <c r="C47" s="15">
        <f>1112950+120863</f>
        <v>1233813</v>
      </c>
      <c r="D47" s="15">
        <v>636222</v>
      </c>
      <c r="F47" s="17"/>
    </row>
    <row r="48" spans="1:6" s="7" customFormat="1">
      <c r="A48" s="11" t="s">
        <v>50</v>
      </c>
      <c r="B48" s="12">
        <v>34</v>
      </c>
      <c r="C48" s="15"/>
      <c r="D48" s="15"/>
    </row>
    <row r="49" spans="1:4" s="7" customFormat="1">
      <c r="A49" s="11" t="s">
        <v>51</v>
      </c>
      <c r="B49" s="12">
        <v>35</v>
      </c>
      <c r="C49" s="15"/>
      <c r="D49" s="15"/>
    </row>
    <row r="50" spans="1:4" s="7" customFormat="1">
      <c r="A50" s="11" t="s">
        <v>52</v>
      </c>
      <c r="B50" s="12">
        <v>36</v>
      </c>
      <c r="C50" s="15">
        <v>72232</v>
      </c>
      <c r="D50" s="15">
        <v>64902</v>
      </c>
    </row>
    <row r="51" spans="1:4" s="7" customFormat="1">
      <c r="A51" s="11" t="s">
        <v>53</v>
      </c>
      <c r="B51" s="12">
        <v>37</v>
      </c>
      <c r="C51" s="15">
        <v>11133</v>
      </c>
      <c r="D51" s="15">
        <v>13726</v>
      </c>
    </row>
    <row r="52" spans="1:4" s="7" customFormat="1">
      <c r="A52" s="11" t="s">
        <v>54</v>
      </c>
      <c r="B52" s="12">
        <v>38</v>
      </c>
      <c r="C52" s="15"/>
      <c r="D52" s="15"/>
    </row>
    <row r="53" spans="1:4" s="7" customFormat="1">
      <c r="A53" s="11" t="s">
        <v>55</v>
      </c>
      <c r="B53" s="12">
        <v>39</v>
      </c>
      <c r="C53" s="15">
        <v>6064</v>
      </c>
      <c r="D53" s="15">
        <v>8417</v>
      </c>
    </row>
    <row r="54" spans="1:4" s="7" customFormat="1">
      <c r="A54" s="11" t="s">
        <v>56</v>
      </c>
      <c r="B54" s="12">
        <v>40</v>
      </c>
      <c r="C54" s="15">
        <v>48536</v>
      </c>
      <c r="D54" s="15">
        <v>54224</v>
      </c>
    </row>
    <row r="55" spans="1:4" s="7" customFormat="1">
      <c r="A55" s="11" t="s">
        <v>57</v>
      </c>
      <c r="B55" s="12">
        <v>41</v>
      </c>
      <c r="C55" s="15">
        <v>25383</v>
      </c>
      <c r="D55" s="15">
        <v>19307</v>
      </c>
    </row>
    <row r="56" spans="1:4" s="7" customFormat="1">
      <c r="A56" s="11" t="s">
        <v>58</v>
      </c>
      <c r="B56" s="12">
        <v>42</v>
      </c>
      <c r="C56" s="15"/>
      <c r="D56" s="15"/>
    </row>
    <row r="57" spans="1:4" s="7" customFormat="1">
      <c r="A57" s="11" t="s">
        <v>22</v>
      </c>
      <c r="B57" s="12">
        <v>43</v>
      </c>
      <c r="C57" s="15"/>
      <c r="D57" s="15"/>
    </row>
    <row r="58" spans="1:4" s="7" customFormat="1">
      <c r="A58" s="11" t="s">
        <v>59</v>
      </c>
      <c r="B58" s="12">
        <v>44</v>
      </c>
      <c r="C58" s="15"/>
      <c r="D58" s="15"/>
    </row>
    <row r="59" spans="1:4" s="7" customFormat="1">
      <c r="A59" s="11" t="s">
        <v>60</v>
      </c>
      <c r="B59" s="12">
        <v>45</v>
      </c>
      <c r="C59" s="15">
        <v>151604</v>
      </c>
      <c r="D59" s="15">
        <v>104514</v>
      </c>
    </row>
    <row r="60" spans="1:4" s="7" customFormat="1">
      <c r="A60" s="11" t="s">
        <v>61</v>
      </c>
      <c r="B60" s="12">
        <v>46</v>
      </c>
      <c r="C60" s="15">
        <v>22731</v>
      </c>
      <c r="D60" s="15">
        <v>11331</v>
      </c>
    </row>
    <row r="61" spans="1:4" s="7" customFormat="1">
      <c r="A61" s="11" t="s">
        <v>62</v>
      </c>
      <c r="B61" s="12">
        <v>47</v>
      </c>
      <c r="C61" s="15">
        <v>24079</v>
      </c>
      <c r="D61" s="15">
        <v>24079</v>
      </c>
    </row>
    <row r="62" spans="1:4" s="7" customFormat="1">
      <c r="A62" s="11" t="s">
        <v>63</v>
      </c>
      <c r="B62" s="12">
        <v>48</v>
      </c>
      <c r="C62" s="15">
        <v>35346</v>
      </c>
      <c r="D62" s="15">
        <v>30770</v>
      </c>
    </row>
    <row r="63" spans="1:4" s="7" customFormat="1">
      <c r="A63" s="11" t="s">
        <v>64</v>
      </c>
      <c r="B63" s="12">
        <v>49</v>
      </c>
      <c r="C63" s="15">
        <f>SUM(C43:C62)</f>
        <v>3651066</v>
      </c>
      <c r="D63" s="15">
        <v>2252879</v>
      </c>
    </row>
    <row r="64" spans="1:4" s="7" customFormat="1">
      <c r="A64" s="11" t="s">
        <v>65</v>
      </c>
      <c r="B64" s="12"/>
      <c r="C64" s="16"/>
      <c r="D64" s="16"/>
    </row>
    <row r="65" spans="1:4" s="7" customFormat="1">
      <c r="A65" s="11" t="s">
        <v>66</v>
      </c>
      <c r="B65" s="12">
        <v>50</v>
      </c>
      <c r="C65" s="15">
        <v>4415814</v>
      </c>
      <c r="D65" s="15">
        <v>4415814</v>
      </c>
    </row>
    <row r="66" spans="1:4" s="7" customFormat="1">
      <c r="A66" s="11" t="s">
        <v>67</v>
      </c>
      <c r="B66" s="12">
        <v>51</v>
      </c>
      <c r="C66" s="15"/>
      <c r="D66" s="15"/>
    </row>
    <row r="67" spans="1:4" s="7" customFormat="1">
      <c r="A67" s="11" t="s">
        <v>68</v>
      </c>
      <c r="B67" s="12">
        <v>52</v>
      </c>
      <c r="C67" s="15"/>
      <c r="D67" s="15"/>
    </row>
    <row r="68" spans="1:4" s="7" customFormat="1">
      <c r="A68" s="11" t="s">
        <v>69</v>
      </c>
      <c r="B68" s="12">
        <v>53</v>
      </c>
      <c r="C68" s="15"/>
      <c r="D68" s="15"/>
    </row>
    <row r="69" spans="1:4" s="7" customFormat="1">
      <c r="A69" s="11" t="s">
        <v>70</v>
      </c>
      <c r="B69" s="12">
        <v>54</v>
      </c>
      <c r="C69" s="15">
        <v>123941</v>
      </c>
      <c r="D69" s="15">
        <v>145133</v>
      </c>
    </row>
    <row r="70" spans="1:4" s="7" customFormat="1">
      <c r="A70" s="11" t="s">
        <v>71</v>
      </c>
      <c r="B70" s="12">
        <v>55</v>
      </c>
      <c r="C70" s="15">
        <v>110451</v>
      </c>
      <c r="D70" s="15">
        <v>107389</v>
      </c>
    </row>
    <row r="71" spans="1:4" s="7" customFormat="1">
      <c r="A71" s="11" t="s">
        <v>72</v>
      </c>
      <c r="B71" s="12">
        <v>56</v>
      </c>
      <c r="C71" s="15">
        <f>C73+C74</f>
        <v>919152</v>
      </c>
      <c r="D71" s="15">
        <v>2117687</v>
      </c>
    </row>
    <row r="72" spans="1:4" s="7" customFormat="1">
      <c r="A72" s="11" t="s">
        <v>73</v>
      </c>
      <c r="B72" s="12"/>
      <c r="C72" s="15"/>
      <c r="D72" s="15"/>
    </row>
    <row r="73" spans="1:4" s="7" customFormat="1">
      <c r="A73" s="11" t="s">
        <v>74</v>
      </c>
      <c r="B73" s="12">
        <v>56.1</v>
      </c>
      <c r="C73" s="15">
        <v>2138856</v>
      </c>
      <c r="D73" s="15">
        <v>2096093</v>
      </c>
    </row>
    <row r="74" spans="1:4" s="7" customFormat="1">
      <c r="A74" s="11" t="s">
        <v>75</v>
      </c>
      <c r="B74" s="12">
        <v>56.2</v>
      </c>
      <c r="C74" s="15">
        <f>-1098841-120863</f>
        <v>-1219704</v>
      </c>
      <c r="D74" s="15">
        <v>21594</v>
      </c>
    </row>
    <row r="75" spans="1:4" s="7" customFormat="1">
      <c r="A75" s="11" t="s">
        <v>76</v>
      </c>
      <c r="B75" s="12">
        <v>57</v>
      </c>
      <c r="C75" s="15">
        <f>C71+C65+C69+C70</f>
        <v>5569358</v>
      </c>
      <c r="D75" s="15">
        <v>6786023</v>
      </c>
    </row>
    <row r="76" spans="1:4">
      <c r="A76" s="11" t="s">
        <v>77</v>
      </c>
      <c r="B76" s="12">
        <v>58</v>
      </c>
      <c r="C76" s="15">
        <f>C75+C63</f>
        <v>9220424</v>
      </c>
      <c r="D76" s="15">
        <v>9038902</v>
      </c>
    </row>
    <row r="77" spans="1:4" s="7" customFormat="1">
      <c r="A77" s="6"/>
      <c r="B77" s="3"/>
      <c r="C77" s="3"/>
      <c r="D77" s="3"/>
    </row>
    <row r="78" spans="1:4" s="7" customFormat="1">
      <c r="A78" s="6"/>
      <c r="B78" s="3"/>
      <c r="C78" s="3"/>
      <c r="D78" s="3"/>
    </row>
    <row r="79" spans="1:4" s="7" customFormat="1">
      <c r="A79" s="3" t="s">
        <v>78</v>
      </c>
      <c r="B79" s="3"/>
      <c r="C79" s="3"/>
      <c r="D79" s="3"/>
    </row>
    <row r="80" spans="1:4" s="7" customFormat="1">
      <c r="A80" s="3" t="s">
        <v>14</v>
      </c>
      <c r="B80" s="3"/>
      <c r="C80" s="3"/>
      <c r="D80" s="3"/>
    </row>
    <row r="81" spans="1:4" s="7" customFormat="1">
      <c r="A81" s="3" t="s">
        <v>10</v>
      </c>
      <c r="B81" s="3"/>
      <c r="C81" s="3"/>
      <c r="D81" s="3"/>
    </row>
    <row r="82" spans="1:4" s="7" customFormat="1">
      <c r="A82" s="3" t="s">
        <v>2</v>
      </c>
      <c r="B82" s="3"/>
      <c r="C82" s="3"/>
      <c r="D82" s="3"/>
    </row>
    <row r="83" spans="1:4" s="7" customFormat="1">
      <c r="A83" s="3" t="s">
        <v>3</v>
      </c>
      <c r="B83" s="3"/>
      <c r="C83" s="3"/>
      <c r="D83" s="3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sqref="A1:XFD1048576"/>
    </sheetView>
  </sheetViews>
  <sheetFormatPr defaultRowHeight="12.75"/>
  <cols>
    <col min="1" max="1" width="54.28515625" customWidth="1"/>
    <col min="2" max="2" width="9.140625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>
      <c r="B1" s="2"/>
      <c r="C1" s="2"/>
      <c r="D1" s="19" t="s">
        <v>79</v>
      </c>
      <c r="E1" s="19"/>
      <c r="F1" s="19"/>
      <c r="G1" s="5"/>
      <c r="H1" s="5"/>
      <c r="I1" s="5"/>
    </row>
    <row r="2" spans="1:9" s="1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>
      <c r="F3" s="4" t="s">
        <v>80</v>
      </c>
    </row>
    <row r="4" spans="1:9" s="3" customFormat="1">
      <c r="F4" s="4"/>
    </row>
    <row r="5" spans="1:9" s="3" customFormat="1">
      <c r="A5" s="20" t="s">
        <v>81</v>
      </c>
      <c r="B5" s="20"/>
      <c r="C5" s="20"/>
      <c r="D5" s="20"/>
      <c r="E5" s="20"/>
      <c r="F5" s="20"/>
    </row>
    <row r="6" spans="1:9" s="3" customFormat="1">
      <c r="A6" s="20" t="s">
        <v>6</v>
      </c>
      <c r="B6" s="20"/>
      <c r="C6" s="20"/>
      <c r="D6" s="20"/>
      <c r="E6" s="20"/>
      <c r="F6" s="20"/>
    </row>
    <row r="7" spans="1:9" s="3" customFormat="1">
      <c r="A7" s="21" t="s">
        <v>12</v>
      </c>
      <c r="B7" s="21"/>
      <c r="C7" s="21"/>
      <c r="D7" s="21"/>
      <c r="E7" s="21"/>
      <c r="F7" s="21"/>
    </row>
    <row r="8" spans="1:9" s="3" customFormat="1">
      <c r="A8" s="21" t="s">
        <v>13</v>
      </c>
      <c r="B8" s="21"/>
      <c r="C8" s="21"/>
      <c r="D8" s="21"/>
      <c r="E8" s="21"/>
      <c r="F8" s="21"/>
    </row>
    <row r="9" spans="1:9" s="3" customFormat="1">
      <c r="F9" s="4" t="s">
        <v>0</v>
      </c>
    </row>
    <row r="10" spans="1:9" s="3" customFormat="1" ht="64.5" customHeight="1">
      <c r="A10" s="22" t="s">
        <v>1</v>
      </c>
      <c r="B10" s="22" t="s">
        <v>7</v>
      </c>
      <c r="C10" s="22" t="s">
        <v>82</v>
      </c>
      <c r="D10" s="22" t="s">
        <v>83</v>
      </c>
      <c r="E10" s="22" t="s">
        <v>84</v>
      </c>
      <c r="F10" s="22" t="s">
        <v>85</v>
      </c>
    </row>
    <row r="11" spans="1:9" s="3" customForma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9">
      <c r="A12" s="11" t="s">
        <v>86</v>
      </c>
      <c r="B12" s="12"/>
      <c r="C12" s="13"/>
      <c r="D12" s="13"/>
      <c r="E12" s="13"/>
      <c r="F12" s="13"/>
    </row>
    <row r="13" spans="1:9">
      <c r="A13" s="11" t="s">
        <v>87</v>
      </c>
      <c r="B13" s="12"/>
      <c r="C13" s="15">
        <v>174460</v>
      </c>
      <c r="D13" s="15">
        <v>1478416</v>
      </c>
      <c r="E13" s="15">
        <v>166776</v>
      </c>
      <c r="F13" s="15">
        <v>2627196</v>
      </c>
    </row>
    <row r="14" spans="1:9">
      <c r="A14" s="11" t="s">
        <v>88</v>
      </c>
      <c r="B14" s="12">
        <v>1</v>
      </c>
      <c r="C14" s="15">
        <v>373691</v>
      </c>
      <c r="D14" s="15">
        <v>1798298</v>
      </c>
      <c r="E14" s="15">
        <v>66498</v>
      </c>
      <c r="F14" s="15">
        <v>2019943</v>
      </c>
    </row>
    <row r="15" spans="1:9">
      <c r="A15" s="11" t="s">
        <v>89</v>
      </c>
      <c r="B15" s="12">
        <v>2</v>
      </c>
      <c r="C15" s="15">
        <v>4943</v>
      </c>
      <c r="D15" s="15">
        <v>124504</v>
      </c>
      <c r="E15" s="15">
        <v>672</v>
      </c>
      <c r="F15" s="15">
        <v>50980</v>
      </c>
    </row>
    <row r="16" spans="1:9">
      <c r="A16" s="11" t="s">
        <v>90</v>
      </c>
      <c r="B16" s="12">
        <v>3</v>
      </c>
      <c r="C16" s="15">
        <v>12874</v>
      </c>
      <c r="D16" s="15">
        <v>78951</v>
      </c>
      <c r="E16" s="15">
        <v>2776</v>
      </c>
      <c r="F16" s="15">
        <v>332428</v>
      </c>
    </row>
    <row r="17" spans="1:6">
      <c r="A17" s="11" t="s">
        <v>91</v>
      </c>
      <c r="B17" s="12">
        <v>4</v>
      </c>
      <c r="C17" s="15">
        <v>365760</v>
      </c>
      <c r="D17" s="15">
        <v>1843851</v>
      </c>
      <c r="E17" s="15">
        <v>64394</v>
      </c>
      <c r="F17" s="15">
        <v>1738495</v>
      </c>
    </row>
    <row r="18" spans="1:6">
      <c r="A18" s="11" t="s">
        <v>92</v>
      </c>
      <c r="B18" s="12">
        <v>5</v>
      </c>
      <c r="C18" s="15">
        <v>185263</v>
      </c>
      <c r="D18" s="15">
        <v>401140</v>
      </c>
      <c r="E18" s="15">
        <v>-115011</v>
      </c>
      <c r="F18" s="15">
        <v>-1567513</v>
      </c>
    </row>
    <row r="19" spans="1:6" ht="25.5">
      <c r="A19" s="11" t="s">
        <v>93</v>
      </c>
      <c r="B19" s="12">
        <v>6</v>
      </c>
      <c r="C19" s="15">
        <v>-6116</v>
      </c>
      <c r="D19" s="15">
        <v>33886</v>
      </c>
      <c r="E19" s="15">
        <v>-13545</v>
      </c>
      <c r="F19" s="15">
        <v>-697310</v>
      </c>
    </row>
    <row r="20" spans="1:6">
      <c r="A20" s="11" t="s">
        <v>94</v>
      </c>
      <c r="B20" s="12">
        <v>7</v>
      </c>
      <c r="C20" s="15">
        <v>174381</v>
      </c>
      <c r="D20" s="15">
        <v>1476597</v>
      </c>
      <c r="E20" s="15">
        <v>165860</v>
      </c>
      <c r="F20" s="15">
        <v>2608698</v>
      </c>
    </row>
    <row r="21" spans="1:6" ht="25.5">
      <c r="A21" s="11" t="s">
        <v>95</v>
      </c>
      <c r="B21" s="12">
        <v>8</v>
      </c>
      <c r="C21" s="15">
        <v>49</v>
      </c>
      <c r="D21" s="15">
        <v>1789</v>
      </c>
      <c r="E21" s="15">
        <v>906</v>
      </c>
      <c r="F21" s="15">
        <v>18488</v>
      </c>
    </row>
    <row r="22" spans="1:6">
      <c r="A22" s="11" t="s">
        <v>96</v>
      </c>
      <c r="B22" s="12">
        <v>9</v>
      </c>
      <c r="C22" s="15">
        <v>30</v>
      </c>
      <c r="D22" s="15">
        <v>30</v>
      </c>
      <c r="E22" s="15">
        <v>10</v>
      </c>
      <c r="F22" s="15">
        <v>10</v>
      </c>
    </row>
    <row r="23" spans="1:6">
      <c r="A23" s="11" t="s">
        <v>97</v>
      </c>
      <c r="B23" s="12"/>
      <c r="C23" s="15">
        <v>73202</v>
      </c>
      <c r="D23" s="15">
        <v>436122</v>
      </c>
      <c r="E23" s="15">
        <v>98352</v>
      </c>
      <c r="F23" s="15">
        <v>607897</v>
      </c>
    </row>
    <row r="24" spans="1:6">
      <c r="A24" s="11" t="s">
        <v>98</v>
      </c>
      <c r="B24" s="12">
        <v>10</v>
      </c>
      <c r="C24" s="15">
        <v>47199</v>
      </c>
      <c r="D24" s="15">
        <v>452975</v>
      </c>
      <c r="E24" s="15">
        <v>69635</v>
      </c>
      <c r="F24" s="15">
        <v>530596</v>
      </c>
    </row>
    <row r="25" spans="1:6">
      <c r="A25" s="11" t="s">
        <v>99</v>
      </c>
      <c r="B25" s="12"/>
      <c r="C25" s="16"/>
      <c r="D25" s="16"/>
      <c r="E25" s="16"/>
      <c r="F25" s="16"/>
    </row>
    <row r="26" spans="1:6" ht="25.5">
      <c r="A26" s="11" t="s">
        <v>100</v>
      </c>
      <c r="B26" s="12">
        <v>10.1</v>
      </c>
      <c r="C26" s="15">
        <v>31735</v>
      </c>
      <c r="D26" s="15">
        <v>293643</v>
      </c>
      <c r="E26" s="15">
        <v>41293</v>
      </c>
      <c r="F26" s="15">
        <v>317944</v>
      </c>
    </row>
    <row r="27" spans="1:6">
      <c r="A27" s="11" t="s">
        <v>101</v>
      </c>
      <c r="B27" s="12">
        <v>10.199999999999999</v>
      </c>
      <c r="C27" s="15">
        <v>15464</v>
      </c>
      <c r="D27" s="15">
        <v>159332</v>
      </c>
      <c r="E27" s="15">
        <v>28342</v>
      </c>
      <c r="F27" s="15">
        <v>212652</v>
      </c>
    </row>
    <row r="28" spans="1:6" ht="25.5">
      <c r="A28" s="11" t="s">
        <v>102</v>
      </c>
      <c r="B28" s="12">
        <v>11</v>
      </c>
      <c r="C28" s="15">
        <v>-67</v>
      </c>
      <c r="D28" s="15">
        <v>-91</v>
      </c>
      <c r="E28" s="15">
        <v>0</v>
      </c>
      <c r="F28" s="15">
        <v>2397</v>
      </c>
    </row>
    <row r="29" spans="1:6">
      <c r="A29" s="11" t="s">
        <v>99</v>
      </c>
      <c r="B29" s="12"/>
      <c r="C29" s="16"/>
      <c r="D29" s="16"/>
      <c r="E29" s="16"/>
      <c r="F29" s="16"/>
    </row>
    <row r="30" spans="1:6">
      <c r="A30" s="11" t="s">
        <v>103</v>
      </c>
      <c r="B30" s="12">
        <v>11.1</v>
      </c>
      <c r="C30" s="15"/>
      <c r="D30" s="15">
        <v>347</v>
      </c>
      <c r="E30" s="15"/>
      <c r="F30" s="15">
        <v>1252</v>
      </c>
    </row>
    <row r="31" spans="1:6">
      <c r="A31" s="11" t="s">
        <v>104</v>
      </c>
      <c r="B31" s="12">
        <v>11.2</v>
      </c>
      <c r="C31" s="15">
        <v>-67</v>
      </c>
      <c r="D31" s="15">
        <v>-438</v>
      </c>
      <c r="E31" s="15"/>
      <c r="F31" s="15">
        <v>1145</v>
      </c>
    </row>
    <row r="32" spans="1:6" ht="25.5">
      <c r="A32" s="11" t="s">
        <v>105</v>
      </c>
      <c r="B32" s="12">
        <v>11.3</v>
      </c>
      <c r="C32" s="15"/>
      <c r="D32" s="15"/>
      <c r="E32" s="15"/>
      <c r="F32" s="15"/>
    </row>
    <row r="33" spans="1:6">
      <c r="A33" s="11" t="s">
        <v>106</v>
      </c>
      <c r="B33" s="12">
        <v>11.4</v>
      </c>
      <c r="C33" s="15"/>
      <c r="D33" s="15"/>
      <c r="E33" s="15"/>
      <c r="F33" s="15"/>
    </row>
    <row r="34" spans="1:6">
      <c r="A34" s="11" t="s">
        <v>107</v>
      </c>
      <c r="B34" s="12">
        <v>12</v>
      </c>
      <c r="C34" s="15">
        <v>26070</v>
      </c>
      <c r="D34" s="15">
        <v>-9128</v>
      </c>
      <c r="E34" s="15">
        <v>28717</v>
      </c>
      <c r="F34" s="15">
        <v>74904</v>
      </c>
    </row>
    <row r="35" spans="1:6">
      <c r="A35" s="11" t="s">
        <v>99</v>
      </c>
      <c r="B35" s="12"/>
      <c r="C35" s="16"/>
      <c r="D35" s="16"/>
      <c r="E35" s="16"/>
      <c r="F35" s="16"/>
    </row>
    <row r="36" spans="1:6" ht="38.25">
      <c r="A36" s="11" t="s">
        <v>108</v>
      </c>
      <c r="B36" s="12">
        <v>12.1</v>
      </c>
      <c r="C36" s="15"/>
      <c r="D36" s="15"/>
      <c r="E36" s="15">
        <v>-29</v>
      </c>
      <c r="F36" s="15">
        <v>31068</v>
      </c>
    </row>
    <row r="37" spans="1:6">
      <c r="A37" s="11" t="s">
        <v>109</v>
      </c>
      <c r="B37" s="12">
        <v>12.2</v>
      </c>
      <c r="C37" s="15">
        <v>26070</v>
      </c>
      <c r="D37" s="15">
        <v>-9128</v>
      </c>
      <c r="E37" s="15">
        <v>28746</v>
      </c>
      <c r="F37" s="15">
        <v>43836</v>
      </c>
    </row>
    <row r="38" spans="1:6" ht="25.5">
      <c r="A38" s="11" t="s">
        <v>110</v>
      </c>
      <c r="B38" s="12">
        <v>12.3</v>
      </c>
      <c r="C38" s="15"/>
      <c r="D38" s="15"/>
      <c r="E38" s="15"/>
      <c r="F38" s="15"/>
    </row>
    <row r="39" spans="1:6">
      <c r="A39" s="11" t="s">
        <v>111</v>
      </c>
      <c r="B39" s="12">
        <v>12.4</v>
      </c>
      <c r="C39" s="15"/>
      <c r="D39" s="15"/>
      <c r="E39" s="15"/>
      <c r="F39" s="15"/>
    </row>
    <row r="40" spans="1:6">
      <c r="A40" s="11" t="s">
        <v>112</v>
      </c>
      <c r="B40" s="12">
        <v>13</v>
      </c>
      <c r="C40" s="15"/>
      <c r="D40" s="15"/>
      <c r="E40" s="15"/>
      <c r="F40" s="15"/>
    </row>
    <row r="41" spans="1:6">
      <c r="A41" s="11" t="s">
        <v>113</v>
      </c>
      <c r="B41" s="12">
        <v>14</v>
      </c>
      <c r="C41" s="15"/>
      <c r="D41" s="15">
        <v>-7634</v>
      </c>
      <c r="E41" s="15"/>
      <c r="F41" s="15"/>
    </row>
    <row r="42" spans="1:6">
      <c r="A42" s="11" t="s">
        <v>114</v>
      </c>
      <c r="B42" s="12"/>
      <c r="C42" s="15">
        <v>3318</v>
      </c>
      <c r="D42" s="15">
        <v>15980</v>
      </c>
      <c r="E42" s="15">
        <v>24</v>
      </c>
      <c r="F42" s="15">
        <v>3477</v>
      </c>
    </row>
    <row r="43" spans="1:6" ht="25.5">
      <c r="A43" s="11" t="s">
        <v>115</v>
      </c>
      <c r="B43" s="12">
        <v>15</v>
      </c>
      <c r="C43" s="15">
        <v>-745</v>
      </c>
      <c r="D43" s="15">
        <v>454</v>
      </c>
      <c r="E43" s="15">
        <v>-41</v>
      </c>
      <c r="F43" s="15">
        <v>833</v>
      </c>
    </row>
    <row r="44" spans="1:6">
      <c r="A44" s="11" t="s">
        <v>116</v>
      </c>
      <c r="B44" s="12">
        <v>16</v>
      </c>
      <c r="C44" s="15">
        <v>4063</v>
      </c>
      <c r="D44" s="15">
        <v>15526</v>
      </c>
      <c r="E44" s="15">
        <v>65</v>
      </c>
      <c r="F44" s="15">
        <v>2644</v>
      </c>
    </row>
    <row r="45" spans="1:6">
      <c r="A45" s="11" t="s">
        <v>117</v>
      </c>
      <c r="B45" s="12">
        <v>17</v>
      </c>
      <c r="C45" s="15"/>
      <c r="D45" s="15"/>
      <c r="E45" s="15"/>
      <c r="F45" s="15"/>
    </row>
    <row r="46" spans="1:6">
      <c r="A46" s="11" t="s">
        <v>118</v>
      </c>
      <c r="B46" s="12">
        <v>18</v>
      </c>
      <c r="C46" s="15">
        <v>250980</v>
      </c>
      <c r="D46" s="15">
        <v>1930518</v>
      </c>
      <c r="E46" s="15">
        <v>265152</v>
      </c>
      <c r="F46" s="15">
        <v>3238570</v>
      </c>
    </row>
    <row r="47" spans="1:6">
      <c r="A47" s="11" t="s">
        <v>119</v>
      </c>
      <c r="B47" s="12"/>
      <c r="C47" s="16"/>
      <c r="D47" s="16"/>
      <c r="E47" s="16"/>
      <c r="F47" s="16"/>
    </row>
    <row r="48" spans="1:6" ht="25.5">
      <c r="A48" s="11" t="s">
        <v>120</v>
      </c>
      <c r="B48" s="12">
        <v>19</v>
      </c>
      <c r="C48" s="15">
        <v>101153</v>
      </c>
      <c r="D48" s="15">
        <v>812409</v>
      </c>
      <c r="E48" s="15">
        <v>149266</v>
      </c>
      <c r="F48" s="15">
        <v>1293277</v>
      </c>
    </row>
    <row r="49" spans="1:6" ht="25.5">
      <c r="A49" s="11" t="s">
        <v>121</v>
      </c>
      <c r="B49" s="12">
        <v>20</v>
      </c>
      <c r="C49" s="15">
        <v>-7970</v>
      </c>
      <c r="D49" s="15">
        <v>37187</v>
      </c>
      <c r="E49" s="15">
        <v>3365</v>
      </c>
      <c r="F49" s="15">
        <v>124819</v>
      </c>
    </row>
    <row r="50" spans="1:6" ht="25.5">
      <c r="A50" s="11" t="s">
        <v>122</v>
      </c>
      <c r="B50" s="12">
        <v>21</v>
      </c>
      <c r="C50" s="15">
        <v>25177</v>
      </c>
      <c r="D50" s="15">
        <v>63656</v>
      </c>
      <c r="E50" s="15">
        <v>3007</v>
      </c>
      <c r="F50" s="15">
        <v>82506</v>
      </c>
    </row>
    <row r="51" spans="1:6">
      <c r="A51" s="11" t="s">
        <v>123</v>
      </c>
      <c r="B51" s="12">
        <v>22</v>
      </c>
      <c r="C51" s="15">
        <v>-8748</v>
      </c>
      <c r="D51" s="15">
        <v>32938</v>
      </c>
      <c r="E51" s="15">
        <v>3883</v>
      </c>
      <c r="F51" s="15">
        <v>35832</v>
      </c>
    </row>
    <row r="52" spans="1:6">
      <c r="A52" s="11" t="s">
        <v>124</v>
      </c>
      <c r="B52" s="12">
        <v>23</v>
      </c>
      <c r="C52" s="15">
        <v>76754</v>
      </c>
      <c r="D52" s="15">
        <v>753002</v>
      </c>
      <c r="E52" s="15">
        <v>145741</v>
      </c>
      <c r="F52" s="15">
        <v>1299758</v>
      </c>
    </row>
    <row r="53" spans="1:6">
      <c r="A53" s="11" t="s">
        <v>125</v>
      </c>
      <c r="B53" s="12">
        <v>24</v>
      </c>
      <c r="C53" s="15">
        <v>-26534</v>
      </c>
      <c r="D53" s="15">
        <v>12199</v>
      </c>
      <c r="E53" s="15">
        <v>1166</v>
      </c>
      <c r="F53" s="15">
        <v>45966</v>
      </c>
    </row>
    <row r="54" spans="1:6" ht="25.5">
      <c r="A54" s="11" t="s">
        <v>126</v>
      </c>
      <c r="B54" s="12">
        <v>25</v>
      </c>
      <c r="C54" s="15"/>
      <c r="D54" s="15"/>
      <c r="E54" s="15"/>
      <c r="F54" s="15"/>
    </row>
    <row r="55" spans="1:6" ht="25.5">
      <c r="A55" s="11" t="s">
        <v>127</v>
      </c>
      <c r="B55" s="12">
        <v>26</v>
      </c>
      <c r="C55" s="15"/>
      <c r="D55" s="15"/>
      <c r="E55" s="15"/>
      <c r="F55" s="15"/>
    </row>
    <row r="56" spans="1:6" ht="25.5">
      <c r="A56" s="11" t="s">
        <v>128</v>
      </c>
      <c r="B56" s="12">
        <v>27</v>
      </c>
      <c r="C56" s="15"/>
      <c r="D56" s="15"/>
      <c r="E56" s="15"/>
      <c r="F56" s="15"/>
    </row>
    <row r="57" spans="1:6" ht="25.5">
      <c r="A57" s="11" t="s">
        <v>129</v>
      </c>
      <c r="B57" s="12">
        <v>28</v>
      </c>
      <c r="C57" s="15"/>
      <c r="D57" s="15"/>
      <c r="E57" s="15"/>
      <c r="F57" s="15"/>
    </row>
    <row r="58" spans="1:6">
      <c r="A58" s="11" t="s">
        <v>130</v>
      </c>
      <c r="B58" s="12">
        <v>29</v>
      </c>
      <c r="C58" s="15">
        <v>438587</v>
      </c>
      <c r="D58" s="15">
        <v>333618</v>
      </c>
      <c r="E58" s="15">
        <v>25077</v>
      </c>
      <c r="F58" s="15">
        <v>-61424</v>
      </c>
    </row>
    <row r="59" spans="1:6" ht="25.5">
      <c r="A59" s="11" t="s">
        <v>131</v>
      </c>
      <c r="B59" s="12">
        <v>30</v>
      </c>
      <c r="C59" s="15"/>
      <c r="D59" s="15"/>
      <c r="E59" s="15"/>
      <c r="F59" s="15"/>
    </row>
    <row r="60" spans="1:6">
      <c r="A60" s="11" t="s">
        <v>132</v>
      </c>
      <c r="B60" s="12">
        <v>31</v>
      </c>
      <c r="C60" s="15">
        <f>-66137+120863</f>
        <v>54726</v>
      </c>
      <c r="D60" s="15">
        <f>476728+120863</f>
        <v>597591</v>
      </c>
      <c r="E60" s="15">
        <v>198845</v>
      </c>
      <c r="F60" s="15">
        <v>1022512</v>
      </c>
    </row>
    <row r="61" spans="1:6" ht="25.5">
      <c r="A61" s="11" t="s">
        <v>133</v>
      </c>
      <c r="B61" s="12">
        <v>32</v>
      </c>
      <c r="C61" s="15">
        <v>-130</v>
      </c>
      <c r="D61" s="15">
        <v>2630</v>
      </c>
      <c r="E61" s="15">
        <v>166906</v>
      </c>
      <c r="F61" s="15">
        <v>531899</v>
      </c>
    </row>
    <row r="62" spans="1:6">
      <c r="A62" s="11" t="s">
        <v>134</v>
      </c>
      <c r="B62" s="12">
        <v>33</v>
      </c>
      <c r="C62" s="15"/>
      <c r="D62" s="15"/>
      <c r="E62" s="15"/>
      <c r="F62" s="15"/>
    </row>
    <row r="63" spans="1:6" ht="25.5">
      <c r="A63" s="11" t="s">
        <v>135</v>
      </c>
      <c r="B63" s="12">
        <v>34</v>
      </c>
      <c r="C63" s="15"/>
      <c r="D63" s="15"/>
      <c r="E63" s="15"/>
      <c r="F63" s="15"/>
    </row>
    <row r="64" spans="1:6" ht="25.5">
      <c r="A64" s="11" t="s">
        <v>136</v>
      </c>
      <c r="B64" s="12">
        <v>35</v>
      </c>
      <c r="C64" s="15">
        <v>20897</v>
      </c>
      <c r="D64" s="15">
        <v>201885</v>
      </c>
      <c r="E64" s="15">
        <v>-104737</v>
      </c>
      <c r="F64" s="15">
        <v>427892</v>
      </c>
    </row>
    <row r="65" spans="1:6">
      <c r="A65" s="11" t="s">
        <v>137</v>
      </c>
      <c r="B65" s="12">
        <v>36</v>
      </c>
      <c r="C65" s="15">
        <v>1463</v>
      </c>
      <c r="D65" s="15">
        <v>14120</v>
      </c>
      <c r="E65" s="15">
        <v>2651</v>
      </c>
      <c r="F65" s="15">
        <v>15338</v>
      </c>
    </row>
    <row r="66" spans="1:6">
      <c r="A66" s="11" t="s">
        <v>99</v>
      </c>
      <c r="B66" s="12"/>
      <c r="C66" s="16"/>
      <c r="D66" s="16"/>
      <c r="E66" s="16"/>
      <c r="F66" s="16"/>
    </row>
    <row r="67" spans="1:6">
      <c r="A67" s="11" t="s">
        <v>138</v>
      </c>
      <c r="B67" s="12">
        <v>36.1</v>
      </c>
      <c r="C67" s="15">
        <v>1463</v>
      </c>
      <c r="D67" s="15">
        <v>14120</v>
      </c>
      <c r="E67" s="15">
        <v>2651</v>
      </c>
      <c r="F67" s="15">
        <v>15338</v>
      </c>
    </row>
    <row r="68" spans="1:6">
      <c r="A68" s="11" t="s">
        <v>139</v>
      </c>
      <c r="B68" s="12">
        <v>37</v>
      </c>
      <c r="C68" s="15">
        <v>45647</v>
      </c>
      <c r="D68" s="15">
        <v>65776</v>
      </c>
      <c r="E68" s="15">
        <v>1984</v>
      </c>
      <c r="F68" s="15">
        <v>98486</v>
      </c>
    </row>
    <row r="69" spans="1:6">
      <c r="A69" s="11" t="s">
        <v>140</v>
      </c>
      <c r="B69" s="12">
        <v>38</v>
      </c>
      <c r="C69" s="15">
        <v>12033</v>
      </c>
      <c r="D69" s="15">
        <v>144101</v>
      </c>
      <c r="E69" s="15"/>
      <c r="F69" s="15">
        <v>348</v>
      </c>
    </row>
    <row r="70" spans="1:6">
      <c r="A70" s="11" t="s">
        <v>141</v>
      </c>
      <c r="B70" s="12">
        <v>39</v>
      </c>
      <c r="C70" s="15">
        <v>33614</v>
      </c>
      <c r="D70" s="15">
        <v>-78325</v>
      </c>
      <c r="E70" s="15">
        <v>1984</v>
      </c>
      <c r="F70" s="15">
        <v>98138</v>
      </c>
    </row>
    <row r="71" spans="1:6">
      <c r="A71" s="11" t="s">
        <v>142</v>
      </c>
      <c r="B71" s="12">
        <v>40</v>
      </c>
      <c r="C71" s="15">
        <v>199356</v>
      </c>
      <c r="D71" s="15">
        <v>1236129</v>
      </c>
      <c r="E71" s="15">
        <v>212850</v>
      </c>
      <c r="F71" s="15">
        <v>1183186</v>
      </c>
    </row>
    <row r="72" spans="1:6">
      <c r="A72" s="11" t="s">
        <v>99</v>
      </c>
      <c r="B72" s="12"/>
      <c r="C72" s="16"/>
      <c r="D72" s="16"/>
      <c r="E72" s="16"/>
      <c r="F72" s="16"/>
    </row>
    <row r="73" spans="1:6">
      <c r="A73" s="11" t="s">
        <v>143</v>
      </c>
      <c r="B73" s="12">
        <v>40.1</v>
      </c>
      <c r="C73" s="15">
        <v>83346</v>
      </c>
      <c r="D73" s="15">
        <v>745230</v>
      </c>
      <c r="E73" s="15">
        <v>159985</v>
      </c>
      <c r="F73" s="15">
        <v>762619</v>
      </c>
    </row>
    <row r="74" spans="1:6" ht="25.5">
      <c r="A74" s="11" t="s">
        <v>144</v>
      </c>
      <c r="B74" s="12">
        <v>40.200000000000003</v>
      </c>
      <c r="C74" s="15">
        <v>7082</v>
      </c>
      <c r="D74" s="15">
        <v>69123</v>
      </c>
      <c r="E74" s="15">
        <v>3865</v>
      </c>
      <c r="F74" s="15">
        <v>60164</v>
      </c>
    </row>
    <row r="75" spans="1:6">
      <c r="A75" s="11" t="s">
        <v>145</v>
      </c>
      <c r="B75" s="12">
        <v>40.299999999999997</v>
      </c>
      <c r="C75" s="15">
        <v>12728</v>
      </c>
      <c r="D75" s="15">
        <v>111308</v>
      </c>
      <c r="E75" s="15">
        <v>12105</v>
      </c>
      <c r="F75" s="15">
        <v>138191</v>
      </c>
    </row>
    <row r="76" spans="1:6">
      <c r="A76" s="11" t="s">
        <v>146</v>
      </c>
      <c r="B76" s="12">
        <v>41</v>
      </c>
      <c r="C76" s="15">
        <v>5692</v>
      </c>
      <c r="D76" s="15">
        <v>29477</v>
      </c>
      <c r="E76" s="15">
        <v>3046</v>
      </c>
      <c r="F76" s="15">
        <v>26859</v>
      </c>
    </row>
    <row r="77" spans="1:6">
      <c r="A77" s="11" t="s">
        <v>147</v>
      </c>
      <c r="B77" s="12">
        <v>42</v>
      </c>
      <c r="C77" s="15">
        <v>6746</v>
      </c>
      <c r="D77" s="15">
        <v>23909</v>
      </c>
      <c r="E77" s="15">
        <v>1277</v>
      </c>
      <c r="F77" s="15">
        <v>23772</v>
      </c>
    </row>
    <row r="78" spans="1:6">
      <c r="A78" s="11" t="s">
        <v>148</v>
      </c>
      <c r="B78" s="12">
        <v>43</v>
      </c>
      <c r="C78" s="15">
        <f>684876+120863</f>
        <v>805739</v>
      </c>
      <c r="D78" s="15">
        <f>2970635+120863</f>
        <v>3091498</v>
      </c>
      <c r="E78" s="15">
        <v>317948</v>
      </c>
      <c r="F78" s="15">
        <v>3523239</v>
      </c>
    </row>
    <row r="79" spans="1:6">
      <c r="A79" s="11" t="s">
        <v>149</v>
      </c>
      <c r="B79" s="12">
        <v>44</v>
      </c>
      <c r="C79" s="15">
        <f>C46-C78</f>
        <v>-554759</v>
      </c>
      <c r="D79" s="15">
        <f>D46-D78</f>
        <v>-1160980</v>
      </c>
      <c r="E79" s="15">
        <v>-52796</v>
      </c>
      <c r="F79" s="15">
        <v>-284669</v>
      </c>
    </row>
    <row r="80" spans="1:6">
      <c r="A80" s="11" t="s">
        <v>150</v>
      </c>
      <c r="B80" s="12">
        <v>45</v>
      </c>
      <c r="C80" s="15"/>
      <c r="D80" s="15"/>
      <c r="E80" s="15"/>
      <c r="F80" s="15"/>
    </row>
    <row r="81" spans="1:6" ht="25.5">
      <c r="A81" s="11" t="s">
        <v>151</v>
      </c>
      <c r="B81" s="12">
        <v>46</v>
      </c>
      <c r="C81" s="15">
        <f>C79</f>
        <v>-554759</v>
      </c>
      <c r="D81" s="15">
        <f>D79</f>
        <v>-1160980</v>
      </c>
      <c r="E81" s="15">
        <v>-52796</v>
      </c>
      <c r="F81" s="15">
        <v>-284669</v>
      </c>
    </row>
    <row r="82" spans="1:6">
      <c r="A82" s="11" t="s">
        <v>152</v>
      </c>
      <c r="B82" s="12">
        <v>47</v>
      </c>
      <c r="C82" s="15">
        <v>4462</v>
      </c>
      <c r="D82" s="15">
        <v>58724</v>
      </c>
      <c r="E82" s="15">
        <v>13904</v>
      </c>
      <c r="F82" s="15">
        <v>124433</v>
      </c>
    </row>
    <row r="83" spans="1:6">
      <c r="A83" s="11" t="s">
        <v>73</v>
      </c>
      <c r="B83" s="12"/>
      <c r="C83" s="16"/>
      <c r="D83" s="16"/>
      <c r="E83" s="16"/>
      <c r="F83" s="16"/>
    </row>
    <row r="84" spans="1:6">
      <c r="A84" s="11" t="s">
        <v>153</v>
      </c>
      <c r="B84" s="12">
        <v>47.1</v>
      </c>
      <c r="C84" s="15">
        <v>2142</v>
      </c>
      <c r="D84" s="15">
        <v>37259</v>
      </c>
      <c r="E84" s="15">
        <v>9660</v>
      </c>
      <c r="F84" s="15">
        <v>87964</v>
      </c>
    </row>
    <row r="85" spans="1:6">
      <c r="A85" s="11" t="s">
        <v>154</v>
      </c>
      <c r="B85" s="12">
        <v>47.2</v>
      </c>
      <c r="C85" s="15">
        <v>2320</v>
      </c>
      <c r="D85" s="15">
        <v>21465</v>
      </c>
      <c r="E85" s="15">
        <v>4244</v>
      </c>
      <c r="F85" s="15">
        <v>36469</v>
      </c>
    </row>
    <row r="86" spans="1:6">
      <c r="A86" s="11" t="s">
        <v>155</v>
      </c>
      <c r="B86" s="12">
        <v>48</v>
      </c>
      <c r="C86" s="15">
        <f>C81-C82</f>
        <v>-559221</v>
      </c>
      <c r="D86" s="15">
        <f>D81-D82</f>
        <v>-1219704</v>
      </c>
      <c r="E86" s="15">
        <v>-66700</v>
      </c>
      <c r="F86" s="15">
        <v>-409102</v>
      </c>
    </row>
    <row r="88" spans="1:6" s="3" customFormat="1">
      <c r="A88" s="6"/>
      <c r="B88" s="18"/>
      <c r="C88" s="18"/>
      <c r="D88" s="18"/>
    </row>
    <row r="89" spans="1:6" s="3" customFormat="1">
      <c r="A89" s="6"/>
      <c r="B89" s="18"/>
      <c r="C89" s="18"/>
      <c r="D89" s="18"/>
    </row>
    <row r="90" spans="1:6" s="3" customFormat="1">
      <c r="A90" s="3" t="s">
        <v>156</v>
      </c>
      <c r="B90" s="18"/>
      <c r="C90" s="18"/>
      <c r="D90" s="18"/>
    </row>
    <row r="91" spans="1:6" s="3" customFormat="1">
      <c r="A91" s="3" t="s">
        <v>14</v>
      </c>
      <c r="B91" s="18"/>
      <c r="C91" s="18"/>
      <c r="D91" s="18"/>
    </row>
    <row r="92" spans="1:6" s="3" customFormat="1">
      <c r="A92" s="3" t="s">
        <v>10</v>
      </c>
      <c r="B92" s="18"/>
      <c r="C92" s="18"/>
      <c r="D92" s="18"/>
    </row>
    <row r="93" spans="1:6" s="3" customFormat="1">
      <c r="A93" s="3" t="s">
        <v>2</v>
      </c>
      <c r="B93" s="18"/>
      <c r="C93" s="18"/>
      <c r="D93" s="18"/>
    </row>
    <row r="94" spans="1:6" s="3" customFormat="1">
      <c r="A94" s="3" t="s">
        <v>3</v>
      </c>
      <c r="B94" s="18"/>
      <c r="C94" s="18"/>
      <c r="D94" s="18"/>
    </row>
  </sheetData>
  <mergeCells count="5">
    <mergeCell ref="D1:F1"/>
    <mergeCell ref="A5:F5"/>
    <mergeCell ref="A6:F6"/>
    <mergeCell ref="A7:F7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Rep01</vt:lpstr>
      <vt:lpstr>Лист1</vt:lpstr>
      <vt:lpstr>__MAIN__</vt:lpstr>
      <vt:lpstr>__RECORDS__</vt:lpstr>
    </vt:vector>
  </TitlesOfParts>
  <Company>BSB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Quaker</dc:creator>
  <cp:lastModifiedBy>v_vasilenko</cp:lastModifiedBy>
  <cp:lastPrinted>2013-10-21T09:26:47Z</cp:lastPrinted>
  <dcterms:created xsi:type="dcterms:W3CDTF">2007-10-15T08:13:10Z</dcterms:created>
  <dcterms:modified xsi:type="dcterms:W3CDTF">2013-10-22T11:34:16Z</dcterms:modified>
</cp:coreProperties>
</file>