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la11202\FCD\Aray Iglikova\FCD\FS_30.09.16\kase\"/>
    </mc:Choice>
  </mc:AlternateContent>
  <bookViews>
    <workbookView xWindow="0" yWindow="0" windowWidth="25200" windowHeight="11985" tabRatio="701"/>
  </bookViews>
  <sheets>
    <sheet name="О. о фин положении " sheetId="1" r:id="rId1"/>
    <sheet name="О. о прибылях и убытках " sheetId="2" r:id="rId2"/>
    <sheet name="О. об изм- в соб. капитале" sheetId="3" r:id="rId3"/>
    <sheet name="О. о движение  ден. средств" sheetId="4" r:id="rId4"/>
  </sheets>
  <definedNames>
    <definedName name="_xlnm.Print_Area" localSheetId="3">'О. о движение  ден. средств'!$A$1:$C$65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4" l="1"/>
  <c r="C35" i="1" l="1"/>
  <c r="G12" i="3" l="1"/>
  <c r="G13" i="3"/>
  <c r="G17" i="3" s="1"/>
  <c r="G14" i="3"/>
  <c r="G15" i="3"/>
  <c r="C17" i="3"/>
  <c r="D17" i="3"/>
  <c r="E17" i="3"/>
  <c r="F17" i="3"/>
  <c r="B17" i="3"/>
  <c r="G10" i="3"/>
  <c r="G11" i="3"/>
  <c r="G16" i="3"/>
  <c r="G9" i="3"/>
  <c r="G20" i="3" l="1"/>
  <c r="G21" i="3"/>
  <c r="G22" i="3"/>
  <c r="G24" i="3" s="1"/>
  <c r="G23" i="3"/>
  <c r="G19" i="3"/>
  <c r="F24" i="3"/>
  <c r="E24" i="3"/>
  <c r="C24" i="3"/>
  <c r="D24" i="3"/>
  <c r="B24" i="3"/>
  <c r="C44" i="1" l="1"/>
  <c r="C45" i="1"/>
  <c r="C24" i="1"/>
</calcChain>
</file>

<file path=xl/sharedStrings.xml><?xml version="1.0" encoding="utf-8"?>
<sst xmlns="http://schemas.openxmlformats.org/spreadsheetml/2006/main" count="186" uniqueCount="130">
  <si>
    <t>АО «ALTYN BANK» (ДБ АО «НАРОДНЫЙ БАНК КАЗАХСТАНА»)</t>
  </si>
  <si>
    <t xml:space="preserve">ОТЧЕТ О ФИНАНСОВОМ ПОЛОЖЕНИИ </t>
  </si>
  <si>
    <t>(в тысячах Казахстанских тенге)</t>
  </si>
  <si>
    <t>31 декабря 2015</t>
  </si>
  <si>
    <t>АКТИВЫ:</t>
  </si>
  <si>
    <t>Денежные средства и их эквиваленты</t>
  </si>
  <si>
    <t>Обязательные резервные требования в Национальном Банке Республики Казахстан</t>
  </si>
  <si>
    <t>Счета и депозиты в банках</t>
  </si>
  <si>
    <t>Финансовые инструменты, оцениваемые по справедливой стоимости через прибыль и убыток</t>
  </si>
  <si>
    <t>Займы клиентам</t>
  </si>
  <si>
    <t xml:space="preserve">Дебиторы по документарным расчетам </t>
  </si>
  <si>
    <t>-</t>
  </si>
  <si>
    <t>Финансовые активы, имеющиеся в наличии для продажи</t>
  </si>
  <si>
    <t>Инвестиции, удерживаемые до погашения</t>
  </si>
  <si>
    <t>Операция «обратное РЕПО»</t>
  </si>
  <si>
    <t>Текущие налоговые активы</t>
  </si>
  <si>
    <t>Отложенные налоговые активы</t>
  </si>
  <si>
    <t>Активы, предназначенные для продажи</t>
  </si>
  <si>
    <t>Основные средства</t>
  </si>
  <si>
    <t>Нематериальные активы</t>
  </si>
  <si>
    <t>Прочие активы</t>
  </si>
  <si>
    <t>ИТОГО АКТИВЫ</t>
  </si>
  <si>
    <t>ОБЯЗАТЕЛЬСТВА:</t>
  </si>
  <si>
    <t>Финансовые обязательства, оцениваемые по справедливой стоимости через прибыль или убыток</t>
  </si>
  <si>
    <t>Счета и депозиты банков</t>
  </si>
  <si>
    <t>Кредиторская задолженность по сделкам "репо"</t>
  </si>
  <si>
    <t>Текущие счета и депозиты клиентов</t>
  </si>
  <si>
    <t>Провизии</t>
  </si>
  <si>
    <t>Текущее  налоговое обязательство</t>
  </si>
  <si>
    <t>Прочие обязательства</t>
  </si>
  <si>
    <t>ИТОГО ОБЯЗАТЕЛЬСТВА</t>
  </si>
  <si>
    <t>КАПИТАЛ:</t>
  </si>
  <si>
    <t>Капитал, относящийся к акционерам Банка:</t>
  </si>
  <si>
    <t>Акционерный капитал</t>
  </si>
  <si>
    <t>Дополнительно оплаченный капитал</t>
  </si>
  <si>
    <t>Резерв по переоценке финансовых активов, имеющихся в наличии для продажи</t>
  </si>
  <si>
    <t>Прочие резервы</t>
  </si>
  <si>
    <t>Нераспределенная прибыль</t>
  </si>
  <si>
    <t>ИТОГО КАПИТАЛ</t>
  </si>
  <si>
    <t>ИТОГО ОБЯЗАТЕЛЬСТВА И КАПИТАЛ</t>
  </si>
  <si>
    <t>Зам.Предcедателя Правления/Член Правления</t>
  </si>
  <si>
    <t>Есмуканова А.К.</t>
  </si>
  <si>
    <t>ФИО</t>
  </si>
  <si>
    <t>Главный бухгалтер</t>
  </si>
  <si>
    <t>Толепбергенова Б. К.</t>
  </si>
  <si>
    <t xml:space="preserve">ОТЧЕТ О ПРИБЫЛЯХ И УБЫТКАХ </t>
  </si>
  <si>
    <t>Период, закончившийся</t>
  </si>
  <si>
    <t>Процентные доходы</t>
  </si>
  <si>
    <t>Процентные расходы</t>
  </si>
  <si>
    <t xml:space="preserve">ЧИСТЫЙ ПРОЦЕНТНЫЙ ДОХОД ДО УБЫТКОВ ОТ ОБЕСЦЕНЕНИЯ ПО АКТИВАМ, ПО КОТОРЫМ НАЧИСЛЯЮТСЯ ПРОЦЕНТЫ </t>
  </si>
  <si>
    <t>Прибыль/(убытки) от обесценения по активам, по которым начисляются проценты</t>
  </si>
  <si>
    <t>Чистый процентный доход</t>
  </si>
  <si>
    <t xml:space="preserve">Комиссионные доходы </t>
  </si>
  <si>
    <t xml:space="preserve">Комиссионные расходы </t>
  </si>
  <si>
    <t>Чистый комиссионный доход</t>
  </si>
  <si>
    <t>Чистая прибыль по операциям с финансовыми инструментами, оцениваемыми по справедливой стоимости через прибыль или убыток</t>
  </si>
  <si>
    <t>Чистая прибыль/(убыток) по операциям с финансовыми активами, имеющихся в наличии для продажи</t>
  </si>
  <si>
    <t>Прочие доходы</t>
  </si>
  <si>
    <t>Чистые непроцентные доходы</t>
  </si>
  <si>
    <t>Общие и административные расходы</t>
  </si>
  <si>
    <t>Восстановление резервов/(создание)</t>
  </si>
  <si>
    <t>Непроцентные расходы</t>
  </si>
  <si>
    <t>Прибыль до налогообложения</t>
  </si>
  <si>
    <t>Расходы по налогу на прибыль</t>
  </si>
  <si>
    <t>Чистая прибыль за год</t>
  </si>
  <si>
    <t>ОТЧЕТ ОБ ИЗМЕНЕНИЯХ В СОБСТВЕННОМ КАПИТАЛЕ</t>
  </si>
  <si>
    <t>Дополнитель-но оплаченный капитал</t>
  </si>
  <si>
    <t>Нераспреде-ленная прибыль</t>
  </si>
  <si>
    <t>Итого капитал</t>
  </si>
  <si>
    <t>31 декабря 2014</t>
  </si>
  <si>
    <t>Чистая прибыль за период</t>
  </si>
  <si>
    <t>Операции с собственниками, отраженные непосредственно в составе капитала</t>
  </si>
  <si>
    <t>Реклассификации по финансовым активам, имеющимся в наличии для продажи, реализованным в течение года</t>
  </si>
  <si>
    <t>Чистое изменение справедливой стоимости финансовых активов, имеющихся в наличии для продажи</t>
  </si>
  <si>
    <t>Движение денежных средств от операционной деятельности: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</si>
  <si>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</si>
  <si>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</si>
  <si>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</si>
  <si>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</si>
  <si>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 xml:space="preserve">(Выплаты)/поступления по операциям с финансовыми инструментами, оцениваемыми по справедливой стоимости через прибыль и убыток </t>
  </si>
  <si>
    <t>Поступления/(выплаты) по операциям с иностранной валютой</t>
  </si>
  <si>
    <t>Поступления по прочим доходам</t>
  </si>
  <si>
    <t>Прочие общие и административные расходы выплаченные</t>
  </si>
  <si>
    <t>Погашение по списанным займам</t>
  </si>
  <si>
    <t>Подоходный налог уплаченный</t>
  </si>
  <si>
    <t>Движение денежных средств от операционной деятельности до изменений операционных активов и обязательств</t>
  </si>
  <si>
    <t>Изменения операционных активов и обязательств</t>
  </si>
  <si>
    <t>Чистое (увеличение)/уменьшение обязательных резервных требования в Национальном Банке Республики Казахстан</t>
  </si>
  <si>
    <t>Чистое увеличение по счетам и депозитам в других банках</t>
  </si>
  <si>
    <t>Чистое уменьшение по документарным расчетам</t>
  </si>
  <si>
    <t>Чистое (увеличение)/уменьшение по займам клиентам</t>
  </si>
  <si>
    <t>Чистое (увеличение)/уменьшение по прочим активам</t>
  </si>
  <si>
    <t>Чистое увеличение/(уменьшение) по счетам и депозитам других банков</t>
  </si>
  <si>
    <t>Чистое увеличение по кредиторской задолженности по сделкам «РЕПО»</t>
  </si>
  <si>
    <t>Чистое увеличение/(уменьшение) по текущим счетам и депозитам клиентов</t>
  </si>
  <si>
    <t>Чистое (уменьшение)/увеличение по прочим обязательствам</t>
  </si>
  <si>
    <t>Чистое движение денежных средств от операционной деятельности</t>
  </si>
  <si>
    <t>2016 г.</t>
  </si>
  <si>
    <t>2015 г.</t>
  </si>
  <si>
    <t>Период закончившийся</t>
  </si>
  <si>
    <t>Погашение финансовых активов, оцениваемых по справедливой стоимости через прибыль и убыток</t>
  </si>
  <si>
    <t>Приобретение основных средств</t>
  </si>
  <si>
    <t>Продажа основных средств</t>
  </si>
  <si>
    <t>Выбытие активов, предназначенных для продажи</t>
  </si>
  <si>
    <t>Приобретение нематериальных активов</t>
  </si>
  <si>
    <t>Приобретение инвестиций, удерживаемых до погашения</t>
  </si>
  <si>
    <t>Продажа и погашение инвестиций, удерживаемых до погашения</t>
  </si>
  <si>
    <t>Чистые денежные средства использованные в инвестиционной деятельности</t>
  </si>
  <si>
    <t>Влияние изменений валютных курсов на величину денежных средств в иностранной валюте</t>
  </si>
  <si>
    <t>Чистое изменение денежных средств и их эквивалентов</t>
  </si>
  <si>
    <t>ДЕНЕЖНЫХ СРЕДСТВА И ИХ ЭКВИВАЛЕНТЫ, на начало периода</t>
  </si>
  <si>
    <t>ДЕНЕЖНЫХ СРЕДСТВА И ИХ ЭКВИВАЛЕНТЫ, на конец периода</t>
  </si>
  <si>
    <t>Продажа и погашение финансовых активов, имеющихся в наличии для продажи</t>
  </si>
  <si>
    <t>Приобретение финансовых активов, имеющихся в наличии для продажи</t>
  </si>
  <si>
    <t>ОТЧЕТ О ДВИЖЕНИИ ДЕНЕЖНЫХ СРЕДСТВ</t>
  </si>
  <si>
    <t>Движение денежных средств от инвестиционной деятельности:</t>
  </si>
  <si>
    <t>Чистая прибыль/убыток от операции с иностранной валютой</t>
  </si>
  <si>
    <t>не аудировано</t>
  </si>
  <si>
    <t>не аудировано, продолжение</t>
  </si>
  <si>
    <t>30 сентября 2016</t>
  </si>
  <si>
    <t>ПО СОСТОЯНИЮ НА 30 СЕНТЯБРЯ 2016 г.</t>
  </si>
  <si>
    <t>30 сентября 2015</t>
  </si>
  <si>
    <t>30 сентября</t>
  </si>
  <si>
    <t>Движение денежных средств от финансовой деятельности:</t>
  </si>
  <si>
    <t>Чистые денежные средства использованные в финансовой деятельности</t>
  </si>
  <si>
    <t>Прочий совокупный доход</t>
  </si>
  <si>
    <t>Краткосрочные займы, полученные от других банков</t>
  </si>
  <si>
    <t>Дата подписания 25/10/2016</t>
  </si>
  <si>
    <t>ПРИБЫЛЬ НА АКЦИЮ - базовая и разводненная       (в тенге)</t>
  </si>
  <si>
    <t>РАСЧЕТ БАЛАНСОВОЙ СТОИМОСТИ ОДНОЙ ПРОСТОЙ АКЦИИ БАНКА (в 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</si>
</sst>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_-* #,##0_р_._-;\-* #,##0_р_._-;_-* &quot;-&quot;??_р_._-;_-@_-"/>
    <numFmt numFmtId="167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6" fillId="0" borderId="0"/>
  </cellStyleXfs>
  <cellXfs count="89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43" fontId="0" fillId="0" borderId="0" xfId="1" applyFont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43" fontId="0" fillId="0" borderId="0" xfId="1" applyFont="1" applyFill="1"/>
    <xf numFmtId="0" fontId="6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43" fontId="0" fillId="0" borderId="0" xfId="0" applyNumberFormat="1"/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" fontId="0" fillId="0" borderId="0" xfId="0" applyNumberFormat="1" applyFill="1"/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/>
    <xf numFmtId="4" fontId="12" fillId="0" borderId="0" xfId="0" applyNumberFormat="1" applyFont="1" applyFill="1" applyAlignment="1">
      <alignment horizontal="right" vertical="center" wrapText="1"/>
    </xf>
    <xf numFmtId="165" fontId="12" fillId="0" borderId="0" xfId="0" applyNumberFormat="1" applyFont="1" applyFill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Alignment="1">
      <alignment horizontal="left" vertical="center" wrapText="1"/>
    </xf>
    <xf numFmtId="165" fontId="0" fillId="0" borderId="0" xfId="0" applyNumberFormat="1" applyFill="1"/>
    <xf numFmtId="166" fontId="6" fillId="0" borderId="1" xfId="1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6" fontId="12" fillId="0" borderId="0" xfId="1" applyNumberFormat="1" applyFont="1" applyFill="1" applyBorder="1" applyAlignment="1">
      <alignment horizontal="right" vertical="center" wrapText="1"/>
    </xf>
    <xf numFmtId="166" fontId="8" fillId="0" borderId="6" xfId="1" applyNumberFormat="1" applyFont="1" applyFill="1" applyBorder="1" applyAlignment="1">
      <alignment vertical="center" wrapText="1"/>
    </xf>
    <xf numFmtId="166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0" fontId="15" fillId="0" borderId="0" xfId="2" applyFont="1" applyBorder="1" applyAlignment="1">
      <alignment wrapText="1"/>
    </xf>
    <xf numFmtId="165" fontId="8" fillId="0" borderId="7" xfId="0" applyNumberFormat="1" applyFont="1" applyFill="1" applyBorder="1" applyAlignment="1">
      <alignment horizontal="right" vertical="center" wrapText="1"/>
    </xf>
    <xf numFmtId="0" fontId="15" fillId="0" borderId="1" xfId="2" applyFont="1" applyBorder="1" applyAlignment="1">
      <alignment wrapText="1"/>
    </xf>
    <xf numFmtId="0" fontId="7" fillId="0" borderId="1" xfId="0" applyFont="1" applyFill="1" applyBorder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167" fontId="6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4">
    <cellStyle name="Normal 2" xfId="2"/>
    <cellStyle name="Обычный" xfId="0" builtinId="0"/>
    <cellStyle name="Обычный 5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28" zoomScaleNormal="100" workbookViewId="0">
      <selection activeCell="A55" sqref="A55"/>
    </sheetView>
  </sheetViews>
  <sheetFormatPr defaultRowHeight="15" outlineLevelRow="1" x14ac:dyDescent="0.25"/>
  <cols>
    <col min="1" max="1" width="39" style="2" customWidth="1"/>
    <col min="2" max="2" width="6.140625" style="2" customWidth="1"/>
    <col min="3" max="3" width="15.5703125" style="2" customWidth="1"/>
    <col min="4" max="4" width="17.28515625" style="2" customWidth="1"/>
    <col min="5" max="5" width="10.28515625" bestFit="1" customWidth="1"/>
    <col min="6" max="6" width="15.7109375" bestFit="1" customWidth="1"/>
    <col min="7" max="7" width="31.5703125" customWidth="1"/>
    <col min="8" max="8" width="11.28515625" bestFit="1" customWidth="1"/>
  </cols>
  <sheetData>
    <row r="1" spans="1:4" x14ac:dyDescent="0.25">
      <c r="A1" s="1" t="s">
        <v>0</v>
      </c>
      <c r="B1" s="1"/>
    </row>
    <row r="2" spans="1:4" x14ac:dyDescent="0.25">
      <c r="A2" s="3"/>
      <c r="B2" s="3"/>
    </row>
    <row r="3" spans="1:4" x14ac:dyDescent="0.25">
      <c r="A3" s="4" t="s">
        <v>1</v>
      </c>
      <c r="B3" s="4"/>
    </row>
    <row r="4" spans="1:4" x14ac:dyDescent="0.25">
      <c r="A4" s="4" t="s">
        <v>120</v>
      </c>
      <c r="B4" s="4"/>
    </row>
    <row r="5" spans="1:4" x14ac:dyDescent="0.25">
      <c r="A5" s="5" t="s">
        <v>2</v>
      </c>
      <c r="B5" s="5"/>
    </row>
    <row r="6" spans="1:4" x14ac:dyDescent="0.25">
      <c r="A6" s="5" t="s">
        <v>117</v>
      </c>
      <c r="B6" s="5"/>
    </row>
    <row r="7" spans="1:4" x14ac:dyDescent="0.25">
      <c r="C7" s="6" t="s">
        <v>119</v>
      </c>
      <c r="D7" s="6" t="s">
        <v>3</v>
      </c>
    </row>
    <row r="8" spans="1:4" x14ac:dyDescent="0.25">
      <c r="A8" s="8" t="s">
        <v>4</v>
      </c>
      <c r="B8" s="8"/>
      <c r="C8" s="9"/>
      <c r="D8" s="9"/>
    </row>
    <row r="9" spans="1:4" x14ac:dyDescent="0.25">
      <c r="A9" s="10" t="s">
        <v>5</v>
      </c>
      <c r="B9" s="10"/>
      <c r="C9" s="11">
        <v>112614772</v>
      </c>
      <c r="D9" s="11">
        <v>203779638</v>
      </c>
    </row>
    <row r="10" spans="1:4" ht="24" x14ac:dyDescent="0.25">
      <c r="A10" s="10" t="s">
        <v>6</v>
      </c>
      <c r="B10" s="10"/>
      <c r="C10" s="11">
        <v>5365859</v>
      </c>
      <c r="D10" s="11">
        <v>6049569</v>
      </c>
    </row>
    <row r="11" spans="1:4" x14ac:dyDescent="0.25">
      <c r="A11" s="10" t="s">
        <v>7</v>
      </c>
      <c r="B11" s="10"/>
      <c r="C11" s="11">
        <v>0</v>
      </c>
      <c r="D11" s="11">
        <v>6545110</v>
      </c>
    </row>
    <row r="12" spans="1:4" ht="24" x14ac:dyDescent="0.25">
      <c r="A12" s="10" t="s">
        <v>8</v>
      </c>
      <c r="B12" s="10"/>
      <c r="C12" s="11">
        <v>12535</v>
      </c>
      <c r="D12" s="11">
        <v>53584</v>
      </c>
    </row>
    <row r="13" spans="1:4" x14ac:dyDescent="0.25">
      <c r="A13" s="10" t="s">
        <v>9</v>
      </c>
      <c r="B13" s="10"/>
      <c r="C13" s="11">
        <v>102090038</v>
      </c>
      <c r="D13" s="11">
        <v>82216344</v>
      </c>
    </row>
    <row r="14" spans="1:4" hidden="1" outlineLevel="1" x14ac:dyDescent="0.25">
      <c r="A14" s="10" t="s">
        <v>10</v>
      </c>
      <c r="B14" s="10"/>
      <c r="C14" s="11">
        <v>0</v>
      </c>
      <c r="D14" s="11" t="s">
        <v>11</v>
      </c>
    </row>
    <row r="15" spans="1:4" ht="24" collapsed="1" x14ac:dyDescent="0.25">
      <c r="A15" s="10" t="s">
        <v>12</v>
      </c>
      <c r="B15" s="10"/>
      <c r="C15" s="11">
        <v>56481613</v>
      </c>
      <c r="D15" s="11">
        <v>94736</v>
      </c>
    </row>
    <row r="16" spans="1:4" x14ac:dyDescent="0.25">
      <c r="A16" s="10" t="s">
        <v>13</v>
      </c>
      <c r="B16" s="10"/>
      <c r="C16" s="11">
        <v>32734754</v>
      </c>
      <c r="D16" s="11">
        <v>19513413</v>
      </c>
    </row>
    <row r="17" spans="1:4" hidden="1" outlineLevel="1" x14ac:dyDescent="0.25">
      <c r="A17" s="10" t="s">
        <v>14</v>
      </c>
      <c r="B17" s="10"/>
      <c r="C17" s="11">
        <v>0</v>
      </c>
      <c r="D17" s="11" t="s">
        <v>11</v>
      </c>
    </row>
    <row r="18" spans="1:4" collapsed="1" x14ac:dyDescent="0.25">
      <c r="A18" s="10" t="s">
        <v>15</v>
      </c>
      <c r="B18" s="10"/>
      <c r="C18" s="11">
        <v>898084</v>
      </c>
      <c r="D18" s="11">
        <v>29608</v>
      </c>
    </row>
    <row r="19" spans="1:4" x14ac:dyDescent="0.25">
      <c r="A19" s="10" t="s">
        <v>16</v>
      </c>
      <c r="B19" s="10"/>
      <c r="C19" s="11">
        <v>482659</v>
      </c>
      <c r="D19" s="11">
        <v>1034579</v>
      </c>
    </row>
    <row r="20" spans="1:4" x14ac:dyDescent="0.25">
      <c r="A20" s="10" t="s">
        <v>17</v>
      </c>
      <c r="B20" s="10"/>
      <c r="C20" s="11">
        <v>0</v>
      </c>
      <c r="D20" s="11">
        <v>31472</v>
      </c>
    </row>
    <row r="21" spans="1:4" x14ac:dyDescent="0.25">
      <c r="A21" s="10" t="s">
        <v>18</v>
      </c>
      <c r="B21" s="10"/>
      <c r="C21" s="11">
        <v>534751</v>
      </c>
      <c r="D21" s="11">
        <v>419063</v>
      </c>
    </row>
    <row r="22" spans="1:4" x14ac:dyDescent="0.25">
      <c r="A22" s="10" t="s">
        <v>19</v>
      </c>
      <c r="B22" s="10"/>
      <c r="C22" s="11">
        <v>1669794</v>
      </c>
      <c r="D22" s="11">
        <v>1709701</v>
      </c>
    </row>
    <row r="23" spans="1:4" ht="15.75" thickBot="1" x14ac:dyDescent="0.3">
      <c r="A23" s="10" t="s">
        <v>20</v>
      </c>
      <c r="B23" s="10"/>
      <c r="C23" s="12">
        <v>3097922</v>
      </c>
      <c r="D23" s="12">
        <v>2841280</v>
      </c>
    </row>
    <row r="24" spans="1:4" ht="15.75" thickBot="1" x14ac:dyDescent="0.3">
      <c r="A24" s="8" t="s">
        <v>21</v>
      </c>
      <c r="B24" s="8"/>
      <c r="C24" s="13">
        <f>SUM(C9:C23)</f>
        <v>315982781</v>
      </c>
      <c r="D24" s="13">
        <v>324318097</v>
      </c>
    </row>
    <row r="25" spans="1:4" ht="15.75" thickTop="1" x14ac:dyDescent="0.25">
      <c r="A25" s="8"/>
      <c r="B25" s="8"/>
      <c r="C25" s="11"/>
      <c r="D25" s="11"/>
    </row>
    <row r="26" spans="1:4" x14ac:dyDescent="0.25">
      <c r="A26" s="8" t="s">
        <v>22</v>
      </c>
      <c r="B26" s="8"/>
      <c r="C26" s="11"/>
      <c r="D26" s="11"/>
    </row>
    <row r="27" spans="1:4" ht="36" x14ac:dyDescent="0.25">
      <c r="A27" s="10" t="s">
        <v>23</v>
      </c>
      <c r="B27" s="10"/>
      <c r="C27" s="11">
        <v>3572</v>
      </c>
      <c r="D27" s="11">
        <v>4285168</v>
      </c>
    </row>
    <row r="28" spans="1:4" x14ac:dyDescent="0.25">
      <c r="A28" s="10" t="s">
        <v>24</v>
      </c>
      <c r="B28" s="10"/>
      <c r="C28" s="11">
        <v>3643563</v>
      </c>
      <c r="D28" s="11">
        <v>4421618</v>
      </c>
    </row>
    <row r="29" spans="1:4" ht="24" x14ac:dyDescent="0.25">
      <c r="A29" s="10" t="s">
        <v>126</v>
      </c>
      <c r="B29" s="10"/>
      <c r="C29" s="11">
        <v>2513611</v>
      </c>
      <c r="D29" s="11" t="s">
        <v>11</v>
      </c>
    </row>
    <row r="30" spans="1:4" x14ac:dyDescent="0.25">
      <c r="A30" s="10" t="s">
        <v>25</v>
      </c>
      <c r="B30" s="10"/>
      <c r="C30" s="11">
        <v>19807986</v>
      </c>
      <c r="D30" s="11">
        <v>5812528</v>
      </c>
    </row>
    <row r="31" spans="1:4" x14ac:dyDescent="0.25">
      <c r="A31" s="10" t="s">
        <v>26</v>
      </c>
      <c r="B31" s="10"/>
      <c r="C31" s="11">
        <v>248466668</v>
      </c>
      <c r="D31" s="11">
        <v>273785915</v>
      </c>
    </row>
    <row r="32" spans="1:4" x14ac:dyDescent="0.25">
      <c r="A32" s="10" t="s">
        <v>27</v>
      </c>
      <c r="B32" s="10"/>
      <c r="C32" s="11">
        <v>517265</v>
      </c>
      <c r="D32" s="11">
        <v>546856</v>
      </c>
    </row>
    <row r="33" spans="1:8" hidden="1" x14ac:dyDescent="0.25">
      <c r="A33" s="10" t="s">
        <v>28</v>
      </c>
      <c r="B33" s="10"/>
      <c r="C33" s="11">
        <v>0</v>
      </c>
      <c r="D33" s="11">
        <v>0</v>
      </c>
    </row>
    <row r="34" spans="1:8" ht="15.75" thickBot="1" x14ac:dyDescent="0.3">
      <c r="A34" s="10" t="s">
        <v>29</v>
      </c>
      <c r="B34" s="10"/>
      <c r="C34" s="12">
        <v>1367079</v>
      </c>
      <c r="D34" s="12">
        <v>1417139</v>
      </c>
    </row>
    <row r="35" spans="1:8" ht="15.75" thickBot="1" x14ac:dyDescent="0.3">
      <c r="A35" s="8" t="s">
        <v>30</v>
      </c>
      <c r="B35" s="8"/>
      <c r="C35" s="13">
        <f>SUM(C27:C34)</f>
        <v>276319744</v>
      </c>
      <c r="D35" s="13">
        <v>290269224</v>
      </c>
    </row>
    <row r="36" spans="1:8" ht="15.75" thickTop="1" x14ac:dyDescent="0.25">
      <c r="A36" s="8"/>
      <c r="B36" s="8"/>
      <c r="C36" s="11"/>
      <c r="D36" s="11"/>
    </row>
    <row r="37" spans="1:8" x14ac:dyDescent="0.25">
      <c r="A37" s="8" t="s">
        <v>31</v>
      </c>
      <c r="B37" s="8"/>
      <c r="C37" s="14"/>
      <c r="D37" s="14"/>
    </row>
    <row r="38" spans="1:8" x14ac:dyDescent="0.25">
      <c r="A38" s="8" t="s">
        <v>32</v>
      </c>
      <c r="B38" s="8"/>
      <c r="C38" s="11"/>
      <c r="D38" s="11"/>
    </row>
    <row r="39" spans="1:8" x14ac:dyDescent="0.25">
      <c r="A39" s="10" t="s">
        <v>33</v>
      </c>
      <c r="B39" s="10"/>
      <c r="C39" s="11">
        <v>7050000</v>
      </c>
      <c r="D39" s="11">
        <v>7050000</v>
      </c>
    </row>
    <row r="40" spans="1:8" x14ac:dyDescent="0.25">
      <c r="A40" s="10" t="s">
        <v>34</v>
      </c>
      <c r="B40" s="10"/>
      <c r="C40" s="11">
        <v>137121</v>
      </c>
      <c r="D40" s="11">
        <v>74485</v>
      </c>
    </row>
    <row r="41" spans="1:8" ht="24" x14ac:dyDescent="0.25">
      <c r="A41" s="10" t="s">
        <v>35</v>
      </c>
      <c r="B41" s="10"/>
      <c r="C41" s="11">
        <v>-27560</v>
      </c>
      <c r="D41" s="11">
        <v>-20</v>
      </c>
    </row>
    <row r="42" spans="1:8" x14ac:dyDescent="0.25">
      <c r="A42" s="10" t="s">
        <v>36</v>
      </c>
      <c r="B42" s="10"/>
      <c r="C42" s="11">
        <v>281014</v>
      </c>
      <c r="D42" s="11">
        <v>281014</v>
      </c>
    </row>
    <row r="43" spans="1:8" ht="15.75" thickBot="1" x14ac:dyDescent="0.3">
      <c r="A43" s="10" t="s">
        <v>37</v>
      </c>
      <c r="B43" s="10"/>
      <c r="C43" s="12">
        <v>32222462</v>
      </c>
      <c r="D43" s="12">
        <v>26643394</v>
      </c>
      <c r="E43" s="15"/>
      <c r="F43" s="16"/>
      <c r="G43" s="15"/>
      <c r="H43" s="15"/>
    </row>
    <row r="44" spans="1:8" ht="15.75" thickBot="1" x14ac:dyDescent="0.3">
      <c r="A44" s="8" t="s">
        <v>38</v>
      </c>
      <c r="B44" s="8"/>
      <c r="C44" s="13">
        <f>SUM(C39:C43)</f>
        <v>39663037</v>
      </c>
      <c r="D44" s="17">
        <v>34048873</v>
      </c>
      <c r="F44" s="15"/>
    </row>
    <row r="45" spans="1:8" ht="16.5" thickTop="1" thickBot="1" x14ac:dyDescent="0.3">
      <c r="A45" s="8" t="s">
        <v>39</v>
      </c>
      <c r="B45" s="8"/>
      <c r="C45" s="13">
        <f>C35+C44</f>
        <v>315982781</v>
      </c>
      <c r="D45" s="13">
        <v>324318097</v>
      </c>
    </row>
    <row r="46" spans="1:8" ht="15.75" thickTop="1" x14ac:dyDescent="0.25">
      <c r="A46" s="8"/>
      <c r="B46" s="8"/>
      <c r="C46" s="75"/>
      <c r="D46" s="75"/>
    </row>
    <row r="47" spans="1:8" ht="24" x14ac:dyDescent="0.25">
      <c r="A47" s="8" t="s">
        <v>129</v>
      </c>
      <c r="B47" s="8"/>
      <c r="C47" s="83">
        <v>538911.24822695029</v>
      </c>
      <c r="D47" s="83">
        <v>458711.65957446804</v>
      </c>
    </row>
    <row r="48" spans="1:8" ht="16.5" customHeight="1" x14ac:dyDescent="0.25">
      <c r="A48" s="8"/>
      <c r="B48" s="8"/>
      <c r="C48" s="9"/>
      <c r="D48" s="9"/>
      <c r="E48" s="15"/>
    </row>
    <row r="49" spans="1:6" s="18" customFormat="1" ht="17.25" customHeight="1" x14ac:dyDescent="0.25">
      <c r="A49" s="8" t="s">
        <v>40</v>
      </c>
      <c r="B49" s="8"/>
      <c r="C49" s="8"/>
      <c r="D49" s="86" t="s">
        <v>41</v>
      </c>
      <c r="E49" s="86"/>
    </row>
    <row r="50" spans="1:6" s="23" customFormat="1" ht="15.75" customHeight="1" x14ac:dyDescent="0.25">
      <c r="A50" s="19"/>
      <c r="B50" s="19"/>
      <c r="C50" s="20"/>
      <c r="D50" s="84" t="s">
        <v>42</v>
      </c>
      <c r="E50" s="85"/>
      <c r="F50" s="22"/>
    </row>
    <row r="51" spans="1:6" s="18" customFormat="1" ht="16.5" customHeight="1" x14ac:dyDescent="0.25">
      <c r="A51" s="8" t="s">
        <v>43</v>
      </c>
      <c r="B51" s="8"/>
      <c r="C51" s="8"/>
      <c r="D51" s="86" t="s">
        <v>44</v>
      </c>
      <c r="E51" s="86"/>
    </row>
    <row r="52" spans="1:6" x14ac:dyDescent="0.25">
      <c r="D52" s="84" t="s">
        <v>42</v>
      </c>
      <c r="E52" s="85"/>
    </row>
    <row r="53" spans="1:6" x14ac:dyDescent="0.25">
      <c r="A53" s="8" t="s">
        <v>127</v>
      </c>
      <c r="B53" s="8"/>
      <c r="C53" s="9"/>
      <c r="D53" s="9"/>
    </row>
    <row r="54" spans="1:6" x14ac:dyDescent="0.25">
      <c r="A54" s="8"/>
      <c r="B54" s="8"/>
      <c r="C54" s="9"/>
      <c r="D54" s="9"/>
    </row>
  </sheetData>
  <mergeCells count="4">
    <mergeCell ref="D50:E50"/>
    <mergeCell ref="D52:E52"/>
    <mergeCell ref="D49:E49"/>
    <mergeCell ref="D51:E51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zoomScaleNormal="100" workbookViewId="0">
      <selection activeCell="C35" sqref="C35"/>
    </sheetView>
  </sheetViews>
  <sheetFormatPr defaultRowHeight="15" x14ac:dyDescent="0.25"/>
  <cols>
    <col min="1" max="1" width="41.140625" style="2" customWidth="1"/>
    <col min="2" max="2" width="5.7109375" style="2" customWidth="1"/>
    <col min="3" max="3" width="15.28515625" style="2" customWidth="1"/>
    <col min="4" max="4" width="18" style="2" customWidth="1"/>
    <col min="5" max="5" width="10.28515625" bestFit="1" customWidth="1"/>
    <col min="6" max="6" width="15.7109375" bestFit="1" customWidth="1"/>
    <col min="7" max="7" width="31.5703125" customWidth="1"/>
    <col min="8" max="8" width="11.28515625" bestFit="1" customWidth="1"/>
  </cols>
  <sheetData>
    <row r="1" spans="1:4" x14ac:dyDescent="0.25">
      <c r="A1" s="1" t="s">
        <v>0</v>
      </c>
      <c r="B1" s="1"/>
      <c r="D1" s="9"/>
    </row>
    <row r="2" spans="1:4" x14ac:dyDescent="0.25">
      <c r="A2" s="3"/>
      <c r="B2" s="3"/>
      <c r="D2" s="9"/>
    </row>
    <row r="3" spans="1:4" x14ac:dyDescent="0.25">
      <c r="A3" s="4" t="s">
        <v>45</v>
      </c>
      <c r="B3" s="4"/>
      <c r="D3" s="9"/>
    </row>
    <row r="4" spans="1:4" x14ac:dyDescent="0.25">
      <c r="A4" s="24" t="s">
        <v>120</v>
      </c>
      <c r="B4" s="24"/>
      <c r="D4" s="9"/>
    </row>
    <row r="5" spans="1:4" x14ac:dyDescent="0.25">
      <c r="A5" s="5" t="s">
        <v>2</v>
      </c>
      <c r="B5" s="5"/>
      <c r="D5" s="9"/>
    </row>
    <row r="6" spans="1:4" x14ac:dyDescent="0.25">
      <c r="A6" s="5" t="s">
        <v>117</v>
      </c>
      <c r="B6" s="5"/>
      <c r="C6" s="9"/>
      <c r="D6" s="9"/>
    </row>
    <row r="8" spans="1:4" ht="24" x14ac:dyDescent="0.25">
      <c r="C8" s="6" t="s">
        <v>46</v>
      </c>
      <c r="D8" s="6" t="s">
        <v>46</v>
      </c>
    </row>
    <row r="9" spans="1:4" x14ac:dyDescent="0.25">
      <c r="A9" s="7"/>
      <c r="B9" s="7"/>
      <c r="C9" s="6" t="s">
        <v>119</v>
      </c>
      <c r="D9" s="6" t="s">
        <v>121</v>
      </c>
    </row>
    <row r="10" spans="1:4" x14ac:dyDescent="0.25">
      <c r="A10" s="10" t="s">
        <v>47</v>
      </c>
      <c r="B10" s="10"/>
      <c r="C10" s="11">
        <v>16431088</v>
      </c>
      <c r="D10" s="11">
        <v>7221287</v>
      </c>
    </row>
    <row r="11" spans="1:4" ht="15.75" thickBot="1" x14ac:dyDescent="0.3">
      <c r="A11" s="10" t="s">
        <v>48</v>
      </c>
      <c r="B11" s="10"/>
      <c r="C11" s="12">
        <v>-7846896</v>
      </c>
      <c r="D11" s="12">
        <v>-1812778</v>
      </c>
    </row>
    <row r="12" spans="1:4" ht="36" x14ac:dyDescent="0.25">
      <c r="A12" s="8" t="s">
        <v>49</v>
      </c>
      <c r="B12" s="8"/>
      <c r="C12" s="14">
        <v>8584192</v>
      </c>
      <c r="D12" s="14">
        <v>5408509</v>
      </c>
    </row>
    <row r="13" spans="1:4" ht="24.75" thickBot="1" x14ac:dyDescent="0.3">
      <c r="A13" s="10" t="s">
        <v>50</v>
      </c>
      <c r="B13" s="10"/>
      <c r="C13" s="12">
        <v>-345978</v>
      </c>
      <c r="D13" s="12">
        <v>-434867</v>
      </c>
    </row>
    <row r="14" spans="1:4" ht="15.75" thickBot="1" x14ac:dyDescent="0.3">
      <c r="A14" s="8" t="s">
        <v>51</v>
      </c>
      <c r="B14" s="8"/>
      <c r="C14" s="17">
        <v>8238214</v>
      </c>
      <c r="D14" s="17">
        <v>4973642</v>
      </c>
    </row>
    <row r="15" spans="1:4" x14ac:dyDescent="0.25">
      <c r="A15" s="10"/>
      <c r="B15" s="10"/>
      <c r="C15" s="11"/>
      <c r="D15" s="11"/>
    </row>
    <row r="16" spans="1:4" x14ac:dyDescent="0.25">
      <c r="A16" s="10" t="s">
        <v>52</v>
      </c>
      <c r="B16" s="10"/>
      <c r="C16" s="11">
        <v>1273614</v>
      </c>
      <c r="D16" s="11">
        <v>976142</v>
      </c>
    </row>
    <row r="17" spans="1:7" ht="15.75" thickBot="1" x14ac:dyDescent="0.3">
      <c r="A17" s="10" t="s">
        <v>53</v>
      </c>
      <c r="B17" s="10"/>
      <c r="C17" s="12">
        <v>-903185</v>
      </c>
      <c r="D17" s="12">
        <v>-620102</v>
      </c>
    </row>
    <row r="18" spans="1:7" ht="15.75" thickBot="1" x14ac:dyDescent="0.3">
      <c r="A18" s="8" t="s">
        <v>54</v>
      </c>
      <c r="B18" s="8"/>
      <c r="C18" s="17">
        <v>370429</v>
      </c>
      <c r="D18" s="17">
        <v>356040</v>
      </c>
    </row>
    <row r="19" spans="1:7" x14ac:dyDescent="0.25">
      <c r="A19" s="10"/>
      <c r="B19" s="10"/>
      <c r="C19" s="11"/>
      <c r="D19" s="11"/>
    </row>
    <row r="20" spans="1:7" ht="36" x14ac:dyDescent="0.25">
      <c r="A20" s="10" t="s">
        <v>55</v>
      </c>
      <c r="B20" s="10"/>
      <c r="C20" s="11">
        <v>-628643</v>
      </c>
      <c r="D20" s="11">
        <v>-3291607</v>
      </c>
    </row>
    <row r="21" spans="1:7" ht="39" customHeight="1" x14ac:dyDescent="0.25">
      <c r="A21" s="10" t="s">
        <v>56</v>
      </c>
      <c r="B21" s="10"/>
      <c r="C21" s="11">
        <v>25585</v>
      </c>
      <c r="D21" s="11">
        <v>-6570</v>
      </c>
      <c r="G21" s="25"/>
    </row>
    <row r="22" spans="1:7" ht="24" x14ac:dyDescent="0.25">
      <c r="A22" s="10" t="s">
        <v>116</v>
      </c>
      <c r="B22" s="10"/>
      <c r="C22" s="11">
        <v>3357488</v>
      </c>
      <c r="D22" s="11">
        <v>8640388</v>
      </c>
    </row>
    <row r="23" spans="1:7" ht="15.75" thickBot="1" x14ac:dyDescent="0.3">
      <c r="A23" s="10" t="s">
        <v>57</v>
      </c>
      <c r="B23" s="10"/>
      <c r="C23" s="12">
        <v>13714</v>
      </c>
      <c r="D23" s="12">
        <v>6378</v>
      </c>
    </row>
    <row r="24" spans="1:7" ht="15.75" thickBot="1" x14ac:dyDescent="0.3">
      <c r="A24" s="8" t="s">
        <v>58</v>
      </c>
      <c r="B24" s="8"/>
      <c r="C24" s="17">
        <v>2768144</v>
      </c>
      <c r="D24" s="17">
        <v>5348589</v>
      </c>
    </row>
    <row r="25" spans="1:7" x14ac:dyDescent="0.25">
      <c r="A25" s="8"/>
      <c r="B25" s="8"/>
      <c r="C25" s="11"/>
      <c r="D25" s="11"/>
    </row>
    <row r="26" spans="1:7" x14ac:dyDescent="0.25">
      <c r="A26" s="10" t="s">
        <v>59</v>
      </c>
      <c r="B26" s="10"/>
      <c r="C26" s="11">
        <v>-4968856</v>
      </c>
      <c r="D26" s="11">
        <v>-3626275</v>
      </c>
    </row>
    <row r="27" spans="1:7" ht="15.75" thickBot="1" x14ac:dyDescent="0.3">
      <c r="A27" s="10" t="s">
        <v>60</v>
      </c>
      <c r="B27" s="10"/>
      <c r="C27" s="12">
        <v>28723</v>
      </c>
      <c r="D27" s="12">
        <v>6777</v>
      </c>
    </row>
    <row r="28" spans="1:7" ht="15.75" thickBot="1" x14ac:dyDescent="0.3">
      <c r="A28" s="8" t="s">
        <v>61</v>
      </c>
      <c r="B28" s="8"/>
      <c r="C28" s="17">
        <v>-4940133</v>
      </c>
      <c r="D28" s="17">
        <v>-3619498</v>
      </c>
    </row>
    <row r="29" spans="1:7" x14ac:dyDescent="0.25">
      <c r="A29" s="8"/>
      <c r="B29" s="8"/>
      <c r="C29" s="11"/>
      <c r="D29" s="11"/>
    </row>
    <row r="30" spans="1:7" x14ac:dyDescent="0.25">
      <c r="A30" s="8" t="s">
        <v>62</v>
      </c>
      <c r="B30" s="8"/>
      <c r="C30" s="14">
        <v>6436654</v>
      </c>
      <c r="D30" s="14">
        <v>7058773</v>
      </c>
    </row>
    <row r="31" spans="1:7" ht="15.75" thickBot="1" x14ac:dyDescent="0.3">
      <c r="A31" s="10" t="s">
        <v>63</v>
      </c>
      <c r="B31" s="10"/>
      <c r="C31" s="12">
        <v>-857586</v>
      </c>
      <c r="D31" s="12">
        <v>-1391860</v>
      </c>
    </row>
    <row r="32" spans="1:7" ht="15.75" thickBot="1" x14ac:dyDescent="0.3">
      <c r="A32" s="8" t="s">
        <v>64</v>
      </c>
      <c r="B32" s="8"/>
      <c r="C32" s="13">
        <v>5579068</v>
      </c>
      <c r="D32" s="13">
        <v>5666913</v>
      </c>
    </row>
    <row r="33" spans="1:6" ht="15.75" thickTop="1" x14ac:dyDescent="0.25">
      <c r="A33" s="8"/>
      <c r="B33" s="8"/>
      <c r="C33" s="26"/>
      <c r="D33" s="26"/>
    </row>
    <row r="34" spans="1:6" ht="26.25" customHeight="1" x14ac:dyDescent="0.25">
      <c r="A34" s="8" t="s">
        <v>128</v>
      </c>
      <c r="B34" s="8"/>
      <c r="C34" s="75">
        <v>79136</v>
      </c>
      <c r="D34" s="75">
        <v>80382</v>
      </c>
    </row>
    <row r="35" spans="1:6" x14ac:dyDescent="0.25">
      <c r="A35" s="10"/>
      <c r="B35" s="10"/>
      <c r="C35" s="27"/>
    </row>
    <row r="36" spans="1:6" s="18" customFormat="1" ht="21.75" customHeight="1" x14ac:dyDescent="0.25">
      <c r="A36" s="8" t="s">
        <v>40</v>
      </c>
      <c r="B36" s="8"/>
      <c r="C36" s="8"/>
      <c r="D36" s="66" t="s">
        <v>41</v>
      </c>
      <c r="E36" s="64"/>
    </row>
    <row r="37" spans="1:6" s="23" customFormat="1" ht="15.75" customHeight="1" x14ac:dyDescent="0.25">
      <c r="A37" s="19"/>
      <c r="B37" s="19"/>
      <c r="C37" s="20"/>
      <c r="D37" s="67" t="s">
        <v>42</v>
      </c>
      <c r="E37" s="65"/>
      <c r="F37" s="22"/>
    </row>
    <row r="38" spans="1:6" s="18" customFormat="1" ht="15.75" customHeight="1" x14ac:dyDescent="0.25">
      <c r="A38" s="8" t="s">
        <v>43</v>
      </c>
      <c r="B38" s="8"/>
      <c r="C38" s="8"/>
      <c r="D38" s="66" t="s">
        <v>44</v>
      </c>
      <c r="E38" s="64"/>
    </row>
    <row r="39" spans="1:6" x14ac:dyDescent="0.25">
      <c r="D39" s="67" t="s">
        <v>42</v>
      </c>
      <c r="E39" s="65"/>
    </row>
    <row r="40" spans="1:6" x14ac:dyDescent="0.25">
      <c r="A40" s="8" t="s">
        <v>127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E27" sqref="E27"/>
    </sheetView>
  </sheetViews>
  <sheetFormatPr defaultRowHeight="15" outlineLevelRow="1" x14ac:dyDescent="0.25"/>
  <cols>
    <col min="1" max="1" width="42.5703125" customWidth="1"/>
    <col min="2" max="2" width="11.7109375" bestFit="1" customWidth="1"/>
    <col min="3" max="3" width="11.7109375" customWidth="1"/>
    <col min="4" max="4" width="18.42578125" customWidth="1"/>
    <col min="5" max="5" width="10.42578125" bestFit="1" customWidth="1"/>
    <col min="6" max="6" width="11.7109375" customWidth="1"/>
    <col min="7" max="7" width="17.5703125" customWidth="1"/>
    <col min="9" max="9" width="14" bestFit="1" customWidth="1"/>
    <col min="10" max="10" width="13" customWidth="1"/>
  </cols>
  <sheetData>
    <row r="1" spans="1:10" x14ac:dyDescent="0.25">
      <c r="A1" s="1" t="s">
        <v>0</v>
      </c>
      <c r="B1" s="2"/>
      <c r="C1" s="9"/>
    </row>
    <row r="2" spans="1:10" ht="12" customHeight="1" x14ac:dyDescent="0.25">
      <c r="A2" s="3"/>
      <c r="B2" s="2"/>
      <c r="C2" s="9"/>
    </row>
    <row r="3" spans="1:10" x14ac:dyDescent="0.25">
      <c r="A3" s="4" t="s">
        <v>65</v>
      </c>
      <c r="B3" s="2"/>
      <c r="C3" s="9"/>
    </row>
    <row r="4" spans="1:10" x14ac:dyDescent="0.25">
      <c r="A4" s="24" t="s">
        <v>120</v>
      </c>
      <c r="B4" s="2"/>
      <c r="C4" s="9"/>
    </row>
    <row r="5" spans="1:10" x14ac:dyDescent="0.25">
      <c r="A5" s="5" t="s">
        <v>2</v>
      </c>
      <c r="B5" s="2"/>
      <c r="C5" s="9"/>
    </row>
    <row r="6" spans="1:10" x14ac:dyDescent="0.25">
      <c r="A6" s="5" t="s">
        <v>117</v>
      </c>
      <c r="B6" s="9"/>
      <c r="C6" s="9"/>
    </row>
    <row r="7" spans="1:10" ht="71.25" customHeight="1" x14ac:dyDescent="0.25">
      <c r="A7" s="40"/>
      <c r="B7" s="41" t="s">
        <v>33</v>
      </c>
      <c r="C7" s="41" t="s">
        <v>66</v>
      </c>
      <c r="D7" s="41" t="s">
        <v>35</v>
      </c>
      <c r="E7" s="41" t="s">
        <v>36</v>
      </c>
      <c r="F7" s="41" t="s">
        <v>67</v>
      </c>
      <c r="G7" s="41" t="s">
        <v>68</v>
      </c>
    </row>
    <row r="8" spans="1:10" ht="10.5" customHeight="1" x14ac:dyDescent="0.25">
      <c r="A8" s="25"/>
      <c r="B8" s="42"/>
      <c r="C8" s="42"/>
      <c r="D8" s="42"/>
      <c r="E8" s="42"/>
      <c r="F8" s="42"/>
      <c r="G8" s="42"/>
    </row>
    <row r="9" spans="1:10" ht="15.75" thickBot="1" x14ac:dyDescent="0.3">
      <c r="A9" s="43" t="s">
        <v>69</v>
      </c>
      <c r="B9" s="44">
        <v>7050000</v>
      </c>
      <c r="C9" s="44">
        <v>74485</v>
      </c>
      <c r="D9" s="44">
        <v>-6954</v>
      </c>
      <c r="E9" s="44">
        <v>281014</v>
      </c>
      <c r="F9" s="44">
        <v>20041202</v>
      </c>
      <c r="G9" s="62">
        <f>SUM(B9:F9)</f>
        <v>27439747</v>
      </c>
      <c r="I9" s="28"/>
    </row>
    <row r="10" spans="1:10" ht="9.75" customHeight="1" x14ac:dyDescent="0.25">
      <c r="A10" s="25"/>
      <c r="B10" s="42"/>
      <c r="C10" s="42"/>
      <c r="D10" s="42"/>
      <c r="E10" s="42"/>
      <c r="F10" s="42"/>
      <c r="G10" s="74">
        <f t="shared" ref="G10:G16" si="0">SUM(B10:F10)</f>
        <v>0</v>
      </c>
    </row>
    <row r="11" spans="1:10" x14ac:dyDescent="0.25">
      <c r="A11" s="25" t="s">
        <v>70</v>
      </c>
      <c r="B11" s="42"/>
      <c r="C11" s="42"/>
      <c r="D11" s="26"/>
      <c r="E11" s="26"/>
      <c r="F11" s="11">
        <v>5666913</v>
      </c>
      <c r="G11" s="74">
        <f t="shared" si="0"/>
        <v>5666913</v>
      </c>
    </row>
    <row r="12" spans="1:10" ht="24" hidden="1" outlineLevel="1" x14ac:dyDescent="0.25">
      <c r="A12" s="25" t="s">
        <v>71</v>
      </c>
      <c r="B12" s="42"/>
      <c r="C12" s="42"/>
      <c r="D12" s="26"/>
      <c r="E12" s="26"/>
      <c r="F12" s="11"/>
      <c r="G12" s="74">
        <f t="shared" si="0"/>
        <v>0</v>
      </c>
    </row>
    <row r="13" spans="1:10" collapsed="1" x14ac:dyDescent="0.25">
      <c r="A13" s="25" t="s">
        <v>125</v>
      </c>
      <c r="B13" s="42"/>
      <c r="C13" s="42"/>
      <c r="D13" s="26">
        <v>6954</v>
      </c>
      <c r="E13" s="26"/>
      <c r="F13" s="11"/>
      <c r="G13" s="74">
        <f t="shared" si="0"/>
        <v>6954</v>
      </c>
    </row>
    <row r="14" spans="1:10" ht="24" hidden="1" outlineLevel="1" x14ac:dyDescent="0.25">
      <c r="A14" s="25" t="s">
        <v>72</v>
      </c>
      <c r="B14" s="10"/>
      <c r="C14" s="10"/>
      <c r="D14" s="10"/>
      <c r="E14" s="10"/>
      <c r="F14" s="10"/>
      <c r="G14" s="74">
        <f t="shared" si="0"/>
        <v>0</v>
      </c>
      <c r="J14" s="29"/>
    </row>
    <row r="15" spans="1:10" ht="24" hidden="1" outlineLevel="1" x14ac:dyDescent="0.25">
      <c r="A15" s="25" t="s">
        <v>73</v>
      </c>
      <c r="B15" s="26"/>
      <c r="C15" s="26"/>
      <c r="D15" s="11"/>
      <c r="E15" s="26"/>
      <c r="F15" s="26"/>
      <c r="G15" s="74">
        <f t="shared" si="0"/>
        <v>0</v>
      </c>
    </row>
    <row r="16" spans="1:10" collapsed="1" x14ac:dyDescent="0.25">
      <c r="A16" s="25"/>
      <c r="B16" s="26"/>
      <c r="C16" s="26"/>
      <c r="D16" s="26"/>
      <c r="E16" s="26"/>
      <c r="F16" s="26"/>
      <c r="G16" s="74">
        <f t="shared" si="0"/>
        <v>0</v>
      </c>
    </row>
    <row r="17" spans="1:10" ht="15.75" thickBot="1" x14ac:dyDescent="0.3">
      <c r="A17" s="46" t="s">
        <v>121</v>
      </c>
      <c r="B17" s="47">
        <f>SUM(B9:B16)</f>
        <v>7050000</v>
      </c>
      <c r="C17" s="47">
        <f t="shared" ref="C17:G17" si="1">SUM(C9:C16)</f>
        <v>74485</v>
      </c>
      <c r="D17" s="47">
        <f t="shared" si="1"/>
        <v>0</v>
      </c>
      <c r="E17" s="47">
        <f t="shared" si="1"/>
        <v>281014</v>
      </c>
      <c r="F17" s="47">
        <f t="shared" si="1"/>
        <v>25708115</v>
      </c>
      <c r="G17" s="47">
        <f t="shared" si="1"/>
        <v>33113614</v>
      </c>
      <c r="H17" s="15"/>
      <c r="I17" s="30"/>
      <c r="J17" s="15"/>
    </row>
    <row r="18" spans="1:10" x14ac:dyDescent="0.25">
      <c r="A18" s="25"/>
      <c r="B18" s="26"/>
      <c r="C18" s="26"/>
      <c r="D18" s="26"/>
      <c r="E18" s="26"/>
      <c r="F18" s="26"/>
      <c r="G18" s="26"/>
    </row>
    <row r="19" spans="1:10" ht="15.75" thickBot="1" x14ac:dyDescent="0.3">
      <c r="A19" s="43" t="s">
        <v>3</v>
      </c>
      <c r="B19" s="62">
        <v>7050000</v>
      </c>
      <c r="C19" s="62">
        <v>74485</v>
      </c>
      <c r="D19" s="17">
        <v>-20</v>
      </c>
      <c r="E19" s="62">
        <v>281014</v>
      </c>
      <c r="F19" s="62">
        <v>26643394</v>
      </c>
      <c r="G19" s="62">
        <f>SUM(B19:F19)</f>
        <v>34048873</v>
      </c>
      <c r="J19" s="31"/>
    </row>
    <row r="20" spans="1:10" ht="12" customHeight="1" x14ac:dyDescent="0.25">
      <c r="A20" s="18"/>
      <c r="B20" s="14"/>
      <c r="C20" s="14"/>
      <c r="D20" s="14"/>
      <c r="E20" s="14"/>
      <c r="F20" s="14"/>
      <c r="G20" s="74">
        <f t="shared" ref="G20:G23" si="2">SUM(B20:F20)</f>
        <v>0</v>
      </c>
      <c r="J20" s="31"/>
    </row>
    <row r="21" spans="1:10" x14ac:dyDescent="0.25">
      <c r="A21" s="25" t="s">
        <v>70</v>
      </c>
      <c r="B21" s="10"/>
      <c r="C21" s="10"/>
      <c r="D21" s="10"/>
      <c r="E21" s="10"/>
      <c r="F21" s="11">
        <v>5579068</v>
      </c>
      <c r="G21" s="74">
        <f t="shared" si="2"/>
        <v>5579068</v>
      </c>
      <c r="H21" s="15"/>
      <c r="J21" s="29"/>
    </row>
    <row r="22" spans="1:10" ht="24" x14ac:dyDescent="0.25">
      <c r="A22" s="25" t="s">
        <v>73</v>
      </c>
      <c r="B22" s="26"/>
      <c r="C22" s="26"/>
      <c r="D22" s="11">
        <v>-27540</v>
      </c>
      <c r="E22" s="26"/>
      <c r="F22" s="26"/>
      <c r="G22" s="75">
        <f t="shared" si="2"/>
        <v>-27540</v>
      </c>
      <c r="J22" s="29"/>
    </row>
    <row r="23" spans="1:10" ht="15.75" thickBot="1" x14ac:dyDescent="0.3">
      <c r="A23" s="79" t="s">
        <v>34</v>
      </c>
      <c r="B23" s="80"/>
      <c r="C23" s="81">
        <v>62636</v>
      </c>
      <c r="D23" s="80"/>
      <c r="E23" s="80"/>
      <c r="F23" s="80"/>
      <c r="G23" s="62">
        <f t="shared" si="2"/>
        <v>62636</v>
      </c>
      <c r="J23" s="29"/>
    </row>
    <row r="24" spans="1:10" ht="15.75" thickBot="1" x14ac:dyDescent="0.3">
      <c r="A24" s="43" t="s">
        <v>119</v>
      </c>
      <c r="B24" s="17">
        <f>SUM(B19:B23)</f>
        <v>7050000</v>
      </c>
      <c r="C24" s="17">
        <f t="shared" ref="C24:D24" si="3">SUM(C19:C23)</f>
        <v>137121</v>
      </c>
      <c r="D24" s="17">
        <f t="shared" si="3"/>
        <v>-27560</v>
      </c>
      <c r="E24" s="17">
        <f>SUM(E19:E23)</f>
        <v>281014</v>
      </c>
      <c r="F24" s="17">
        <f>SUM(F19:F23)</f>
        <v>32222462</v>
      </c>
      <c r="G24" s="17">
        <f>SUM(G19:G23)</f>
        <v>39663037</v>
      </c>
      <c r="H24" s="15"/>
      <c r="J24" s="31"/>
    </row>
    <row r="25" spans="1:10" x14ac:dyDescent="0.25">
      <c r="A25" s="45"/>
      <c r="B25" s="45"/>
      <c r="C25" s="45"/>
      <c r="D25" s="45"/>
      <c r="E25" s="45"/>
      <c r="F25" s="45"/>
      <c r="G25" s="45"/>
      <c r="J25" s="31"/>
    </row>
    <row r="26" spans="1:10" s="18" customFormat="1" ht="24" customHeight="1" x14ac:dyDescent="0.25">
      <c r="A26" s="8" t="s">
        <v>40</v>
      </c>
      <c r="B26" s="8"/>
      <c r="C26" s="86" t="s">
        <v>41</v>
      </c>
      <c r="D26" s="86"/>
      <c r="F26" s="63"/>
    </row>
    <row r="27" spans="1:10" s="23" customFormat="1" ht="15.75" customHeight="1" x14ac:dyDescent="0.25">
      <c r="A27" s="19"/>
      <c r="B27" s="20"/>
      <c r="C27" s="84" t="s">
        <v>42</v>
      </c>
      <c r="D27" s="85"/>
      <c r="E27" s="22"/>
    </row>
    <row r="28" spans="1:10" s="18" customFormat="1" ht="15.75" customHeight="1" x14ac:dyDescent="0.25">
      <c r="A28" s="8" t="s">
        <v>43</v>
      </c>
      <c r="B28" s="8"/>
      <c r="C28" s="86" t="s">
        <v>44</v>
      </c>
      <c r="D28" s="86"/>
    </row>
    <row r="29" spans="1:10" x14ac:dyDescent="0.25">
      <c r="A29" s="2"/>
      <c r="B29" s="2"/>
      <c r="C29" s="84" t="s">
        <v>42</v>
      </c>
      <c r="D29" s="85"/>
    </row>
    <row r="30" spans="1:10" x14ac:dyDescent="0.25">
      <c r="A30" s="8" t="s">
        <v>127</v>
      </c>
    </row>
  </sheetData>
  <mergeCells count="4">
    <mergeCell ref="C27:D27"/>
    <mergeCell ref="C29:D29"/>
    <mergeCell ref="C26:D26"/>
    <mergeCell ref="C28:D28"/>
  </mergeCells>
  <pageMargins left="0.70866141732283472" right="0.70866141732283472" top="0.74803149606299213" bottom="0.35433070866141736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7" zoomScaleNormal="100" workbookViewId="0">
      <selection activeCell="A66" sqref="A66"/>
    </sheetView>
  </sheetViews>
  <sheetFormatPr defaultColWidth="33.42578125" defaultRowHeight="15" outlineLevelRow="1" x14ac:dyDescent="0.25"/>
  <cols>
    <col min="1" max="1" width="42.140625" style="2" customWidth="1"/>
    <col min="2" max="2" width="21.28515625" style="2" customWidth="1"/>
    <col min="3" max="3" width="19.85546875" style="2" bestFit="1" customWidth="1"/>
    <col min="4" max="4" width="33.42578125" style="2"/>
  </cols>
  <sheetData>
    <row r="1" spans="1:5" x14ac:dyDescent="0.25">
      <c r="A1" s="1" t="s">
        <v>0</v>
      </c>
      <c r="C1" s="9"/>
      <c r="D1"/>
    </row>
    <row r="2" spans="1:5" x14ac:dyDescent="0.25">
      <c r="A2" s="3"/>
      <c r="C2" s="9"/>
      <c r="D2"/>
    </row>
    <row r="3" spans="1:5" x14ac:dyDescent="0.25">
      <c r="A3" s="4" t="s">
        <v>114</v>
      </c>
      <c r="C3" s="9"/>
      <c r="D3"/>
    </row>
    <row r="4" spans="1:5" x14ac:dyDescent="0.25">
      <c r="A4" s="24" t="s">
        <v>120</v>
      </c>
      <c r="C4" s="9"/>
      <c r="D4"/>
    </row>
    <row r="5" spans="1:5" x14ac:dyDescent="0.25">
      <c r="A5" s="5" t="s">
        <v>2</v>
      </c>
      <c r="C5" s="9"/>
      <c r="D5"/>
    </row>
    <row r="6" spans="1:5" x14ac:dyDescent="0.25">
      <c r="A6" s="5" t="s">
        <v>117</v>
      </c>
      <c r="B6" s="9"/>
      <c r="C6" s="9"/>
      <c r="D6"/>
    </row>
    <row r="7" spans="1:5" x14ac:dyDescent="0.25">
      <c r="A7" s="87"/>
      <c r="B7" s="32" t="s">
        <v>99</v>
      </c>
      <c r="C7" s="32" t="s">
        <v>99</v>
      </c>
      <c r="E7" s="88"/>
    </row>
    <row r="8" spans="1:5" x14ac:dyDescent="0.25">
      <c r="A8" s="87"/>
      <c r="B8" s="32" t="s">
        <v>122</v>
      </c>
      <c r="C8" s="32" t="s">
        <v>122</v>
      </c>
      <c r="E8" s="88"/>
    </row>
    <row r="9" spans="1:5" x14ac:dyDescent="0.25">
      <c r="A9" s="87"/>
      <c r="B9" s="32" t="s">
        <v>97</v>
      </c>
      <c r="C9" s="32" t="s">
        <v>98</v>
      </c>
      <c r="E9" s="88"/>
    </row>
    <row r="10" spans="1:5" ht="21" x14ac:dyDescent="0.25">
      <c r="A10" s="51" t="s">
        <v>74</v>
      </c>
      <c r="B10" s="39"/>
      <c r="C10" s="52"/>
    </row>
    <row r="11" spans="1:5" ht="9.75" customHeight="1" x14ac:dyDescent="0.25">
      <c r="A11" s="37"/>
      <c r="B11" s="53"/>
      <c r="C11" s="52"/>
    </row>
    <row r="12" spans="1:5" x14ac:dyDescent="0.25">
      <c r="A12" s="36" t="s">
        <v>75</v>
      </c>
      <c r="B12" s="54">
        <v>16009856</v>
      </c>
      <c r="C12" s="54">
        <v>6364800</v>
      </c>
      <c r="D12" s="61"/>
    </row>
    <row r="13" spans="1:5" x14ac:dyDescent="0.25">
      <c r="A13" s="36" t="s">
        <v>76</v>
      </c>
      <c r="B13" s="54">
        <v>-7401913</v>
      </c>
      <c r="C13" s="54">
        <v>-1494057</v>
      </c>
    </row>
    <row r="14" spans="1:5" x14ac:dyDescent="0.25">
      <c r="A14" s="36" t="s">
        <v>83</v>
      </c>
      <c r="B14" s="54">
        <v>821918</v>
      </c>
      <c r="C14" s="54">
        <v>307831</v>
      </c>
    </row>
    <row r="15" spans="1:5" x14ac:dyDescent="0.25">
      <c r="A15" s="36" t="s">
        <v>77</v>
      </c>
      <c r="B15" s="54">
        <v>1271001</v>
      </c>
      <c r="C15" s="54">
        <v>972092</v>
      </c>
    </row>
    <row r="16" spans="1:5" x14ac:dyDescent="0.25">
      <c r="A16" s="36" t="s">
        <v>78</v>
      </c>
      <c r="B16" s="54">
        <v>-901047</v>
      </c>
      <c r="C16" s="54">
        <v>-622699</v>
      </c>
    </row>
    <row r="17" spans="1:3" ht="33.75" x14ac:dyDescent="0.25">
      <c r="A17" s="36" t="s">
        <v>79</v>
      </c>
      <c r="B17" s="54">
        <v>-4870526</v>
      </c>
      <c r="C17" s="54">
        <v>1821624</v>
      </c>
    </row>
    <row r="18" spans="1:3" ht="22.5" x14ac:dyDescent="0.25">
      <c r="A18" s="36" t="s">
        <v>80</v>
      </c>
      <c r="B18" s="54">
        <v>4547838</v>
      </c>
      <c r="C18" s="54">
        <v>1704528</v>
      </c>
    </row>
    <row r="19" spans="1:3" x14ac:dyDescent="0.25">
      <c r="A19" s="36" t="s">
        <v>81</v>
      </c>
      <c r="B19" s="54">
        <f>1136</f>
        <v>1136</v>
      </c>
      <c r="C19" s="54">
        <v>3469</v>
      </c>
    </row>
    <row r="20" spans="1:3" ht="22.5" x14ac:dyDescent="0.25">
      <c r="A20" s="36" t="s">
        <v>82</v>
      </c>
      <c r="B20" s="54">
        <v>-3935358</v>
      </c>
      <c r="C20" s="54">
        <v>-3275892</v>
      </c>
    </row>
    <row r="21" spans="1:3" ht="15.75" thickBot="1" x14ac:dyDescent="0.3">
      <c r="A21" s="38" t="s">
        <v>84</v>
      </c>
      <c r="B21" s="55">
        <v>-1174142</v>
      </c>
      <c r="C21" s="55">
        <v>-869084</v>
      </c>
    </row>
    <row r="22" spans="1:3" ht="32.25" thickBot="1" x14ac:dyDescent="0.3">
      <c r="A22" s="58" t="s">
        <v>85</v>
      </c>
      <c r="B22" s="59">
        <v>4368763</v>
      </c>
      <c r="C22" s="59">
        <v>4912612</v>
      </c>
    </row>
    <row r="23" spans="1:3" x14ac:dyDescent="0.25">
      <c r="A23" s="35" t="s">
        <v>86</v>
      </c>
      <c r="B23" s="54"/>
      <c r="C23" s="54"/>
    </row>
    <row r="24" spans="1:3" ht="33.75" x14ac:dyDescent="0.25">
      <c r="A24" s="36" t="s">
        <v>87</v>
      </c>
      <c r="B24" s="54">
        <v>683710</v>
      </c>
      <c r="C24" s="54">
        <v>-2134682</v>
      </c>
    </row>
    <row r="25" spans="1:3" ht="22.5" x14ac:dyDescent="0.25">
      <c r="A25" s="36" t="s">
        <v>93</v>
      </c>
      <c r="B25" s="54">
        <v>14087834</v>
      </c>
      <c r="C25" s="54">
        <v>7550952</v>
      </c>
    </row>
    <row r="26" spans="1:3" ht="22.5" x14ac:dyDescent="0.25">
      <c r="A26" s="36" t="s">
        <v>88</v>
      </c>
      <c r="B26" s="54">
        <v>6553728</v>
      </c>
      <c r="C26" s="54">
        <v>-6041677</v>
      </c>
    </row>
    <row r="27" spans="1:3" x14ac:dyDescent="0.25">
      <c r="A27" s="36" t="s">
        <v>89</v>
      </c>
      <c r="B27" s="54">
        <v>0</v>
      </c>
      <c r="C27" s="54">
        <v>1328418</v>
      </c>
    </row>
    <row r="28" spans="1:3" x14ac:dyDescent="0.25">
      <c r="A28" s="36" t="s">
        <v>90</v>
      </c>
      <c r="B28" s="54">
        <v>-20353231</v>
      </c>
      <c r="C28" s="54">
        <v>-21957673</v>
      </c>
    </row>
    <row r="29" spans="1:3" x14ac:dyDescent="0.25">
      <c r="A29" s="36" t="s">
        <v>91</v>
      </c>
      <c r="B29" s="54">
        <v>-1020756</v>
      </c>
      <c r="C29" s="54">
        <v>2551115</v>
      </c>
    </row>
    <row r="30" spans="1:3" ht="22.5" x14ac:dyDescent="0.25">
      <c r="A30" s="36" t="s">
        <v>92</v>
      </c>
      <c r="B30" s="54">
        <v>-778055</v>
      </c>
      <c r="C30" s="54">
        <v>3949999</v>
      </c>
    </row>
    <row r="31" spans="1:3" ht="22.5" x14ac:dyDescent="0.25">
      <c r="A31" s="36" t="s">
        <v>94</v>
      </c>
      <c r="B31" s="54">
        <v>-25856589</v>
      </c>
      <c r="C31" s="54">
        <v>33899441</v>
      </c>
    </row>
    <row r="32" spans="1:3" ht="23.25" thickBot="1" x14ac:dyDescent="0.3">
      <c r="A32" s="38" t="s">
        <v>95</v>
      </c>
      <c r="B32" s="55">
        <v>-52215</v>
      </c>
      <c r="C32" s="55">
        <v>-1857513</v>
      </c>
    </row>
    <row r="33" spans="1:5" ht="21.75" thickBot="1" x14ac:dyDescent="0.3">
      <c r="A33" s="56" t="s">
        <v>96</v>
      </c>
      <c r="B33" s="57">
        <v>-22366810.73951</v>
      </c>
      <c r="C33" s="57">
        <v>22200992</v>
      </c>
      <c r="D33" s="61"/>
      <c r="E33" s="82"/>
    </row>
    <row r="34" spans="1:5" ht="21" x14ac:dyDescent="0.25">
      <c r="A34" s="51" t="s">
        <v>115</v>
      </c>
      <c r="B34" s="54"/>
      <c r="C34" s="52"/>
    </row>
    <row r="35" spans="1:5" x14ac:dyDescent="0.25">
      <c r="A35" s="51"/>
      <c r="B35" s="54"/>
      <c r="C35" s="52"/>
    </row>
    <row r="36" spans="1:5" ht="22.5" x14ac:dyDescent="0.25">
      <c r="A36" s="36" t="s">
        <v>112</v>
      </c>
      <c r="B36" s="54">
        <v>-425439401</v>
      </c>
      <c r="C36" s="54">
        <v>1858000</v>
      </c>
    </row>
    <row r="37" spans="1:5" ht="22.5" x14ac:dyDescent="0.25">
      <c r="A37" s="36" t="s">
        <v>113</v>
      </c>
      <c r="B37" s="54">
        <v>369049449</v>
      </c>
      <c r="C37" s="54">
        <v>-1851888</v>
      </c>
    </row>
    <row r="38" spans="1:5" ht="22.5" x14ac:dyDescent="0.25">
      <c r="A38" s="36" t="s">
        <v>100</v>
      </c>
      <c r="B38" s="54"/>
      <c r="C38" s="54">
        <v>2044000</v>
      </c>
    </row>
    <row r="39" spans="1:5" x14ac:dyDescent="0.25">
      <c r="A39" s="36" t="s">
        <v>101</v>
      </c>
      <c r="B39" s="54">
        <v>12578</v>
      </c>
      <c r="C39" s="54">
        <v>-29973</v>
      </c>
    </row>
    <row r="40" spans="1:5" x14ac:dyDescent="0.25">
      <c r="A40" s="36" t="s">
        <v>102</v>
      </c>
      <c r="B40" s="54">
        <v>-814970</v>
      </c>
      <c r="C40" s="54">
        <v>3506</v>
      </c>
    </row>
    <row r="41" spans="1:5" x14ac:dyDescent="0.25">
      <c r="A41" s="36" t="s">
        <v>103</v>
      </c>
      <c r="B41" s="54">
        <v>19901</v>
      </c>
      <c r="C41" s="54">
        <v>11000</v>
      </c>
    </row>
    <row r="42" spans="1:5" x14ac:dyDescent="0.25">
      <c r="A42" s="36" t="s">
        <v>104</v>
      </c>
      <c r="B42" s="54">
        <v>-282738.20792000002</v>
      </c>
      <c r="C42" s="54">
        <v>-844080</v>
      </c>
    </row>
    <row r="43" spans="1:5" x14ac:dyDescent="0.25">
      <c r="A43" s="4" t="s">
        <v>114</v>
      </c>
      <c r="C43" s="9"/>
      <c r="D43"/>
    </row>
    <row r="44" spans="1:5" x14ac:dyDescent="0.25">
      <c r="A44" s="24" t="s">
        <v>120</v>
      </c>
      <c r="C44" s="9"/>
      <c r="D44"/>
    </row>
    <row r="45" spans="1:5" x14ac:dyDescent="0.25">
      <c r="A45" s="5" t="s">
        <v>2</v>
      </c>
      <c r="C45" s="9"/>
      <c r="D45"/>
    </row>
    <row r="46" spans="1:5" x14ac:dyDescent="0.25">
      <c r="A46" s="5" t="s">
        <v>118</v>
      </c>
      <c r="B46" s="9"/>
      <c r="C46" s="9"/>
      <c r="D46"/>
    </row>
    <row r="47" spans="1:5" ht="30.75" customHeight="1" x14ac:dyDescent="0.25">
      <c r="A47" s="5"/>
      <c r="B47" s="9"/>
      <c r="C47" s="9"/>
      <c r="D47"/>
    </row>
    <row r="48" spans="1:5" ht="15.75" thickBot="1" x14ac:dyDescent="0.3">
      <c r="A48" s="36" t="s">
        <v>105</v>
      </c>
      <c r="B48" s="55">
        <v>-13352692</v>
      </c>
      <c r="C48" s="55">
        <v>-15394211</v>
      </c>
    </row>
    <row r="49" spans="1:6" ht="23.25" hidden="1" outlineLevel="1" thickBot="1" x14ac:dyDescent="0.3">
      <c r="A49" s="38" t="s">
        <v>106</v>
      </c>
      <c r="C49" s="76"/>
    </row>
    <row r="50" spans="1:6" ht="21" collapsed="1" x14ac:dyDescent="0.25">
      <c r="A50" s="68" t="s">
        <v>107</v>
      </c>
      <c r="B50" s="69">
        <v>-70807873.317499995</v>
      </c>
      <c r="C50" s="78">
        <v>-14203646</v>
      </c>
    </row>
    <row r="51" spans="1:6" ht="21.75" customHeight="1" x14ac:dyDescent="0.25">
      <c r="A51" s="71" t="s">
        <v>123</v>
      </c>
      <c r="B51" s="69"/>
      <c r="C51" s="69"/>
    </row>
    <row r="52" spans="1:6" ht="12.75" customHeight="1" x14ac:dyDescent="0.25">
      <c r="A52" s="71"/>
      <c r="B52" s="69"/>
      <c r="C52" s="69"/>
    </row>
    <row r="53" spans="1:6" ht="12.75" customHeight="1" x14ac:dyDescent="0.25">
      <c r="A53" s="10" t="s">
        <v>126</v>
      </c>
      <c r="B53" s="76">
        <v>2513611</v>
      </c>
      <c r="C53" s="69" t="s">
        <v>11</v>
      </c>
      <c r="D53" s="10"/>
    </row>
    <row r="54" spans="1:6" ht="21.75" customHeight="1" thickBot="1" x14ac:dyDescent="0.3">
      <c r="A54" s="77" t="s">
        <v>34</v>
      </c>
      <c r="B54" s="72">
        <v>62636</v>
      </c>
      <c r="C54" s="69" t="s">
        <v>11</v>
      </c>
    </row>
    <row r="55" spans="1:6" ht="21" x14ac:dyDescent="0.25">
      <c r="A55" s="73" t="s">
        <v>124</v>
      </c>
      <c r="B55" s="73">
        <v>2576247</v>
      </c>
      <c r="C55" s="73">
        <v>0</v>
      </c>
    </row>
    <row r="56" spans="1:6" ht="23.25" thickBot="1" x14ac:dyDescent="0.3">
      <c r="A56" s="70" t="s">
        <v>108</v>
      </c>
      <c r="B56" s="55">
        <v>-566429</v>
      </c>
      <c r="C56" s="55">
        <v>102499646</v>
      </c>
      <c r="D56" s="33"/>
    </row>
    <row r="57" spans="1:6" ht="21.75" thickBot="1" x14ac:dyDescent="0.3">
      <c r="A57" s="58" t="s">
        <v>109</v>
      </c>
      <c r="B57" s="57">
        <v>-91164866</v>
      </c>
      <c r="C57" s="57">
        <v>110496992</v>
      </c>
      <c r="D57" s="60"/>
    </row>
    <row r="58" spans="1:6" ht="21.75" thickBot="1" x14ac:dyDescent="0.3">
      <c r="A58" s="56" t="s">
        <v>110</v>
      </c>
      <c r="B58" s="57">
        <v>203779638</v>
      </c>
      <c r="C58" s="57">
        <v>72876062</v>
      </c>
      <c r="D58" s="61"/>
    </row>
    <row r="59" spans="1:6" ht="21.75" thickBot="1" x14ac:dyDescent="0.3">
      <c r="A59" s="56" t="s">
        <v>111</v>
      </c>
      <c r="B59" s="57">
        <v>112614772</v>
      </c>
      <c r="C59" s="57">
        <v>183373054</v>
      </c>
    </row>
    <row r="60" spans="1:6" x14ac:dyDescent="0.25">
      <c r="B60" s="34"/>
    </row>
    <row r="61" spans="1:6" s="18" customFormat="1" ht="21" customHeight="1" x14ac:dyDescent="0.25">
      <c r="A61" s="8" t="s">
        <v>40</v>
      </c>
      <c r="B61" s="8"/>
      <c r="C61" s="66" t="s">
        <v>41</v>
      </c>
      <c r="D61" s="48"/>
      <c r="E61" s="48"/>
    </row>
    <row r="62" spans="1:6" s="23" customFormat="1" ht="15.75" customHeight="1" x14ac:dyDescent="0.25">
      <c r="A62" s="19"/>
      <c r="B62" s="19"/>
      <c r="C62" s="21" t="s">
        <v>42</v>
      </c>
      <c r="D62" s="49"/>
      <c r="E62" s="50"/>
      <c r="F62" s="22"/>
    </row>
    <row r="63" spans="1:6" s="18" customFormat="1" ht="15.75" customHeight="1" x14ac:dyDescent="0.25">
      <c r="A63" s="8" t="s">
        <v>43</v>
      </c>
      <c r="B63" s="8"/>
      <c r="C63" s="66" t="s">
        <v>44</v>
      </c>
      <c r="D63" s="48"/>
      <c r="E63" s="48"/>
    </row>
    <row r="64" spans="1:6" x14ac:dyDescent="0.25">
      <c r="C64" s="21" t="s">
        <v>42</v>
      </c>
    </row>
    <row r="65" spans="1:1" x14ac:dyDescent="0.25">
      <c r="A65" s="8" t="s">
        <v>127</v>
      </c>
    </row>
  </sheetData>
  <mergeCells count="2">
    <mergeCell ref="A7:A9"/>
    <mergeCell ref="E7:E9"/>
  </mergeCells>
  <pageMargins left="0.9055118110236221" right="0.31496062992125984" top="0.74803149606299213" bottom="0.39370078740157483" header="0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О. о фин положении </vt:lpstr>
      <vt:lpstr>О. о прибылях и убытках </vt:lpstr>
      <vt:lpstr>О. об изм- в соб. капитале</vt:lpstr>
      <vt:lpstr>О. о движение  ден. средств</vt:lpstr>
      <vt:lpstr>'О. о движение  ден. средств'!Область_печати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2016-10-28T03:54:25Z</cp:lastPrinted>
  <dcterms:created xsi:type="dcterms:W3CDTF">2016-07-25T07:53:40Z</dcterms:created>
  <dcterms:modified xsi:type="dcterms:W3CDTF">2016-10-28T04:08:26Z</dcterms:modified>
</cp:coreProperties>
</file>