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480" windowWidth="20730" windowHeight="11760" tabRatio="100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<sst xmlns="http://schemas.openxmlformats.org/spreadsheetml/2006/main" count="282" uniqueCount="196">
  <si>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</si>
  <si>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</si>
  <si>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</si>
  <si>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</si>
  <si>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</si>
  <si>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</si>
  <si>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</si>
  <si>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</si>
  <si>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</si>
  <si>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</si>
  <si>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</si>
  <si>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</si>
  <si>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</si>
  <si>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</si>
  <si>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</si>
  <si>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</si>
  <si>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</si>
  <si>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</si>
  <si>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</si>
  <si>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</si>
  <si>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</si>
  <si>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</si>
  <si>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</si>
  <si>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</si>
  <si>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</si>
  <si>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</si>
  <si>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</si>
  <si>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</si>
  <si>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</si>
  <si>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</si>
  <si>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</si>
  <si>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</si>
  <si>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</si>
  <si>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</si>
  <si>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</si>
  <si>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</si>
  <si>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</si>
  <si>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</si>
  <si>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</si>
  <si>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</si>
  <si>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</si>
  <si>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</si>
  <si>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</si>
  <si>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</si>
  <si>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</si>
  <si>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</si>
  <si>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</si>
  <si>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</si>
  <si>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</si>
  <si>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</si>
  <si>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</si>
  <si>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</si>
  <si>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</si>
  <si>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</si>
  <si>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</si>
  <si>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</si>
  <si>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</si>
  <si>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</si>
  <si>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</si>
  <si>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</si>
  <si>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</si>
  <si>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</si>
  <si>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</si>
  <si>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</si>
  <si>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</si>
  <si>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</si>
  <si>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</si>
  <si>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</si>
  <si>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</si>
  <si>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</si>
  <si>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</si>
  <si>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</si>
  <si>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</si>
  <si>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</si>
  <si>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</si>
  <si>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</si>
  <si>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</si>
  <si>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</si>
  <si>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</si>
  <si>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</si>
  <si>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</si>
  <si>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</si>
  <si>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</si>
  <si>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</si>
  <si>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</si>
  <si>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</si>
  <si>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</si>
  <si>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</si>
  <si>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</si>
  <si>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</si>
  <si>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</si>
  <si>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</si>
  <si>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</si>
  <si>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</si>
  <si>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</si>
  <si>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</si>
  <si>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</si>
  <si>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</si>
  <si>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</si>
  <si>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</si>
  <si>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</si>
  <si>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</si>
  <si>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</si>
  <si>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</si>
  <si>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</si>
  <si>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</si>
  <si>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</si>
  <si>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</si>
  <si>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</si>
  <si>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</si>
  <si>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</si>
  <si>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</si>
  <si>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</si>
  <si>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</si>
  <si>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</si>
  <si>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</si>
  <si>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</si>
  <si>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</si>
  <si>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</si>
  <si>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</si>
  <si>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</si>
  <si>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</si>
  <si>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</si>
  <si>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</si>
  <si>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</si>
  <si>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</si>
  <si>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</si>
  <si>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</si>
  <si>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</si>
  <si>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</si>
  <si>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</si>
  <si>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</si>
  <si>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</si>
  <si>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</si>
  <si>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</si>
  <si>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</si>
  <si>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</si>
  <si>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</si>
  <si>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</si>
  <si>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</si>
  <si>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</si>
  <si>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</si>
  <si>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</si>
  <si>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</si>
  <si>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</si>
  <si>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</si>
  <si>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</si>
  <si>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</si>
  <si>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</si>
  <si>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</si>
  <si>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</si>
  <si>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</si>
  <si>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</si>
  <si>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</si>
  <si>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</si>
  <si>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</si>
  <si>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</si>
  <si>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</si>
  <si>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</si>
  <si>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</si>
  <si>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</si>
  <si>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</si>
  <si>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</si>
  <si>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</si>
  <si>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</si>
  <si>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</si>
  <si>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</si>
  <si>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</si>
  <si>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</si>
  <si>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</si>
  <si>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</si>
  <si>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</si>
  <si>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</si>
  <si>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</si>
  <si>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</si>
  <si>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</si>
  <si>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</si>
  <si>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</si>
  <si>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Денежные средства ограниченные в использовании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</si>
  <si>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</si>
  <si>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</si>
  <si>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</si>
  <si>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</si>
  <si>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</si>
  <si>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</si>
  <si>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31 декабря 2020г.</t>
  </si>
  <si>
    <t>Остаток на 31 декабря 2019г.</t>
  </si>
  <si>
    <t xml:space="preserve">Остаток на 31 декабря 2020г. </t>
  </si>
  <si>
    <t>30 июня 2021г.</t>
  </si>
  <si>
    <t>Шесть месяцев, закончившиеся 30 июня 2021г.</t>
  </si>
  <si>
    <t xml:space="preserve">Остаток на 30 июня 2020г. </t>
  </si>
  <si>
    <t>Остаток на 30 июня 2021г.</t>
  </si>
  <si>
    <t>Чистый прибыль/убыток за 1-е полугодие2020г.</t>
  </si>
  <si>
    <t>Чистый прибыль/убыток за 1-е полугодие 2021г</t>
  </si>
  <si>
    <t>Шесть месяцев, закончившиеся 30 июня 2020г.</t>
  </si>
  <si>
    <t>Балансовая стоимость одной простой  акции, рассчитанная на основании данных финансовой отчетности на 30 июня 2020г составила (-6 722) тенге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</si>
</sst>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6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2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3" xfId="0" applyNumberFormat="1" applyFont="1" applyFill="1" applyBorder="1" applyAlignment="1">
      <alignment horizontal="right" wrapText="1"/>
    </xf>
    <xf numFmtId="175" fontId="23" fillId="0" borderId="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0" fontId="3" fillId="0" borderId="6" xfId="184" applyFont="1" applyBorder="1" applyAlignment="1">
      <alignment/>
      <protection/>
    </xf>
    <xf numFmtId="175" fontId="3" fillId="0" borderId="6" xfId="184" applyNumberFormat="1" applyFont="1" applyBorder="1" applyAlignment="1">
      <alignment/>
      <protection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I52" sqref="I52"/>
    </sheetView>
  </sheetViews>
  <sheetFormatPr defaultColWidth="9.00390625" defaultRowHeight="12.75"/>
  <cols>
    <col min="1" max="1" width="46.00390625" style="1" customWidth="1"/>
    <col min="2" max="2" width="5.625" style="71" customWidth="1"/>
    <col min="3" max="4" width="20.2539062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174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188</v>
      </c>
      <c r="D4" s="38" t="s">
        <v>185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85">
        <v>247</v>
      </c>
      <c r="D9" s="85">
        <v>247</v>
      </c>
    </row>
    <row r="10" spans="1:4" ht="12.75" customHeight="1">
      <c r="A10" s="4" t="s">
        <v>8</v>
      </c>
      <c r="B10" s="60">
        <v>4</v>
      </c>
      <c r="C10" s="85"/>
      <c r="D10" s="85"/>
    </row>
    <row r="11" spans="1:4" ht="12.75" customHeight="1">
      <c r="A11" s="4" t="s">
        <v>178</v>
      </c>
      <c r="B11" s="60">
        <v>5</v>
      </c>
      <c r="C11" s="85"/>
      <c r="D11" s="85"/>
    </row>
    <row r="12" spans="1:4" ht="12.75" customHeight="1">
      <c r="A12" s="4" t="s">
        <v>47</v>
      </c>
      <c r="B12" s="60">
        <v>6</v>
      </c>
      <c r="C12" s="85">
        <v>3058</v>
      </c>
      <c r="D12" s="85">
        <v>3058</v>
      </c>
    </row>
    <row r="13" spans="1:4" ht="18.75" customHeight="1">
      <c r="A13" s="11" t="s">
        <v>17</v>
      </c>
      <c r="B13" s="61"/>
      <c r="C13" s="86">
        <f>SUM(C9:C12)</f>
        <v>3305</v>
      </c>
      <c r="D13" s="86">
        <f>SUM(D9:D12)</f>
        <v>3305</v>
      </c>
    </row>
    <row r="14" spans="1:4" ht="12.75">
      <c r="A14" s="4"/>
      <c r="B14" s="60"/>
      <c r="C14" s="85"/>
      <c r="D14" s="85"/>
    </row>
    <row r="15" spans="1:4" ht="12.75" customHeight="1">
      <c r="A15" s="10" t="s">
        <v>2</v>
      </c>
      <c r="B15" s="59"/>
      <c r="C15" s="85"/>
      <c r="D15" s="85"/>
    </row>
    <row r="16" spans="1:4" ht="12.75" customHeight="1">
      <c r="A16" s="4" t="s">
        <v>4</v>
      </c>
      <c r="B16" s="60">
        <v>7</v>
      </c>
      <c r="C16" s="85">
        <v>77</v>
      </c>
      <c r="D16" s="85">
        <v>36</v>
      </c>
    </row>
    <row r="17" spans="1:4" ht="12.75" customHeight="1">
      <c r="A17" s="4" t="s">
        <v>57</v>
      </c>
      <c r="B17" s="60">
        <v>8</v>
      </c>
      <c r="C17" s="85">
        <v>3763</v>
      </c>
      <c r="D17" s="85">
        <v>825</v>
      </c>
    </row>
    <row r="18" spans="1:4" ht="12.75" customHeight="1">
      <c r="A18" s="4" t="s">
        <v>53</v>
      </c>
      <c r="B18" s="60">
        <v>9</v>
      </c>
      <c r="C18" s="85">
        <v>816</v>
      </c>
      <c r="D18" s="85">
        <v>255</v>
      </c>
    </row>
    <row r="19" spans="1:4" ht="12.75" customHeight="1">
      <c r="A19" s="4" t="s">
        <v>49</v>
      </c>
      <c r="B19" s="60"/>
      <c r="C19" s="85">
        <v>10530</v>
      </c>
      <c r="D19" s="85">
        <v>9154</v>
      </c>
    </row>
    <row r="20" spans="1:4" ht="12.75" customHeight="1">
      <c r="A20" s="4" t="s">
        <v>54</v>
      </c>
      <c r="B20" s="60"/>
      <c r="C20" s="85">
        <v>79</v>
      </c>
      <c r="D20" s="85"/>
    </row>
    <row r="21" spans="1:4" ht="15" customHeight="1">
      <c r="A21" s="4" t="s">
        <v>6</v>
      </c>
      <c r="B21" s="60">
        <v>10</v>
      </c>
      <c r="C21" s="85">
        <v>69377</v>
      </c>
      <c r="D21" s="85">
        <v>18857</v>
      </c>
    </row>
    <row r="22" spans="1:4" ht="19.5" customHeight="1">
      <c r="A22" s="11" t="s">
        <v>18</v>
      </c>
      <c r="B22" s="61"/>
      <c r="C22" s="86">
        <f>SUM(C16:C21)</f>
        <v>84642</v>
      </c>
      <c r="D22" s="86">
        <f>SUM(D16:D21)</f>
        <v>29127</v>
      </c>
    </row>
    <row r="23" spans="1:4" ht="8.25" customHeight="1" thickBot="1">
      <c r="A23" s="10"/>
      <c r="B23" s="59"/>
      <c r="C23" s="87"/>
      <c r="D23" s="87"/>
    </row>
    <row r="24" spans="1:4" ht="17.25" customHeight="1" thickBot="1">
      <c r="A24" s="13" t="s">
        <v>19</v>
      </c>
      <c r="B24" s="62"/>
      <c r="C24" s="88">
        <f>C13+C22</f>
        <v>87947</v>
      </c>
      <c r="D24" s="88">
        <f>D13+D22</f>
        <v>32432</v>
      </c>
    </row>
    <row r="25" spans="1:4" ht="9" customHeight="1">
      <c r="A25" s="4"/>
      <c r="B25" s="60"/>
      <c r="C25" s="85"/>
      <c r="D25" s="85"/>
    </row>
    <row r="26" spans="1:4" ht="12.75">
      <c r="A26" s="10" t="s">
        <v>20</v>
      </c>
      <c r="B26" s="59"/>
      <c r="C26" s="87"/>
      <c r="D26" s="87"/>
    </row>
    <row r="27" spans="1:4" ht="9" customHeight="1">
      <c r="A27" s="4"/>
      <c r="B27" s="60"/>
      <c r="C27" s="85"/>
      <c r="D27" s="85"/>
    </row>
    <row r="28" spans="1:4" ht="12.75" customHeight="1">
      <c r="A28" s="4" t="s">
        <v>11</v>
      </c>
      <c r="B28" s="60">
        <v>11</v>
      </c>
      <c r="C28" s="85">
        <v>297152</v>
      </c>
      <c r="D28" s="85">
        <v>297152</v>
      </c>
    </row>
    <row r="29" spans="1:8" ht="13.5" customHeight="1">
      <c r="A29" s="4" t="s">
        <v>50</v>
      </c>
      <c r="B29" s="60"/>
      <c r="C29" s="85">
        <v>449917</v>
      </c>
      <c r="D29" s="85">
        <v>445235</v>
      </c>
      <c r="F29" s="22"/>
      <c r="H29" s="22"/>
    </row>
    <row r="30" spans="1:4" ht="14.25" customHeight="1" thickBot="1">
      <c r="A30" s="4" t="s">
        <v>12</v>
      </c>
      <c r="B30" s="60"/>
      <c r="C30" s="85">
        <f>D30+'Ф2'!C35</f>
        <v>-3771320</v>
      </c>
      <c r="D30" s="85">
        <v>-3641295</v>
      </c>
    </row>
    <row r="31" spans="1:4" ht="18" customHeight="1" thickBot="1">
      <c r="A31" s="13" t="s">
        <v>21</v>
      </c>
      <c r="B31" s="62"/>
      <c r="C31" s="88">
        <f>SUM(C28:C30)</f>
        <v>-3024251</v>
      </c>
      <c r="D31" s="88">
        <f>SUM(D28:D30)</f>
        <v>-2898908</v>
      </c>
    </row>
    <row r="32" spans="1:4" ht="12.75">
      <c r="A32" s="4"/>
      <c r="B32" s="60"/>
      <c r="C32" s="85"/>
      <c r="D32" s="85"/>
    </row>
    <row r="33" spans="1:4" ht="12.75" customHeight="1">
      <c r="A33" s="10" t="s">
        <v>22</v>
      </c>
      <c r="B33" s="59"/>
      <c r="C33" s="85"/>
      <c r="D33" s="85"/>
    </row>
    <row r="34" spans="1:4" ht="8.25" customHeight="1">
      <c r="A34" s="4"/>
      <c r="B34" s="60"/>
      <c r="C34" s="85"/>
      <c r="D34" s="85"/>
    </row>
    <row r="35" spans="1:4" ht="12.75" customHeight="1">
      <c r="A35" s="10" t="s">
        <v>1</v>
      </c>
      <c r="B35" s="59"/>
      <c r="C35" s="85"/>
      <c r="D35" s="85"/>
    </row>
    <row r="36" spans="1:4" ht="14.25" customHeight="1">
      <c r="A36" s="4" t="s">
        <v>51</v>
      </c>
      <c r="B36" s="60"/>
      <c r="C36" s="85">
        <v>71227</v>
      </c>
      <c r="D36" s="85">
        <v>71227</v>
      </c>
    </row>
    <row r="37" spans="1:4" ht="16.5" customHeight="1">
      <c r="A37" s="11" t="s">
        <v>23</v>
      </c>
      <c r="B37" s="61"/>
      <c r="C37" s="86">
        <f>SUM(C36:C36)</f>
        <v>71227</v>
      </c>
      <c r="D37" s="86">
        <f>SUM(D36:D36)</f>
        <v>71227</v>
      </c>
    </row>
    <row r="38" spans="1:4" ht="9.75" customHeight="1">
      <c r="A38" s="4"/>
      <c r="B38" s="60"/>
      <c r="C38" s="85"/>
      <c r="D38" s="85"/>
    </row>
    <row r="39" spans="1:4" ht="12.75" customHeight="1">
      <c r="A39" s="10" t="s">
        <v>3</v>
      </c>
      <c r="B39" s="59"/>
      <c r="C39" s="85"/>
      <c r="D39" s="85"/>
    </row>
    <row r="40" spans="1:4" ht="12.75">
      <c r="A40" s="4" t="s">
        <v>9</v>
      </c>
      <c r="B40" s="60">
        <v>12</v>
      </c>
      <c r="C40" s="85">
        <v>2861166</v>
      </c>
      <c r="D40" s="85">
        <v>2597130</v>
      </c>
    </row>
    <row r="41" spans="1:4" ht="12.75">
      <c r="A41" s="4" t="s">
        <v>179</v>
      </c>
      <c r="B41" s="60"/>
      <c r="C41" s="85">
        <v>157965</v>
      </c>
      <c r="D41" s="85">
        <v>157965</v>
      </c>
    </row>
    <row r="42" spans="1:4" ht="12.75">
      <c r="A42" s="4" t="s">
        <v>180</v>
      </c>
      <c r="B42" s="60"/>
      <c r="C42" s="85">
        <v>18639</v>
      </c>
      <c r="D42" s="85">
        <v>102328</v>
      </c>
    </row>
    <row r="43" spans="1:4" ht="12.75" customHeight="1">
      <c r="A43" s="4" t="s">
        <v>55</v>
      </c>
      <c r="B43" s="60">
        <v>13</v>
      </c>
      <c r="C43" s="85">
        <v>2529</v>
      </c>
      <c r="D43" s="85">
        <v>1203</v>
      </c>
    </row>
    <row r="44" spans="1:4" ht="15" customHeight="1">
      <c r="A44" s="4" t="s">
        <v>56</v>
      </c>
      <c r="B44" s="60"/>
      <c r="C44" s="85"/>
      <c r="D44" s="85">
        <v>427</v>
      </c>
    </row>
    <row r="45" spans="1:4" ht="12.75" customHeight="1">
      <c r="A45" s="4" t="s">
        <v>52</v>
      </c>
      <c r="B45" s="60"/>
      <c r="C45" s="85">
        <v>672</v>
      </c>
      <c r="D45" s="85">
        <v>1060</v>
      </c>
    </row>
    <row r="46" spans="1:4" ht="20.25" customHeight="1">
      <c r="A46" s="11" t="s">
        <v>5</v>
      </c>
      <c r="B46" s="61"/>
      <c r="C46" s="86">
        <f>SUM(C40:C45)</f>
        <v>3040971</v>
      </c>
      <c r="D46" s="86">
        <f>SUM(D40:D45)</f>
        <v>2860113</v>
      </c>
    </row>
    <row r="47" spans="1:4" ht="6.75" customHeight="1">
      <c r="A47" s="10"/>
      <c r="B47" s="59"/>
      <c r="C47" s="87"/>
      <c r="D47" s="87"/>
    </row>
    <row r="48" spans="1:4" ht="12.75" customHeight="1">
      <c r="A48" s="11" t="s">
        <v>25</v>
      </c>
      <c r="B48" s="61"/>
      <c r="C48" s="86">
        <f>C37+C46</f>
        <v>3112198</v>
      </c>
      <c r="D48" s="86">
        <f>D37+D46</f>
        <v>2931340</v>
      </c>
    </row>
    <row r="49" spans="1:4" ht="9" customHeight="1" thickBot="1">
      <c r="A49" s="10"/>
      <c r="B49" s="59"/>
      <c r="C49" s="87"/>
      <c r="D49" s="87"/>
    </row>
    <row r="50" spans="1:8" ht="27.75" customHeight="1" thickBot="1">
      <c r="A50" s="13" t="s">
        <v>26</v>
      </c>
      <c r="B50" s="62"/>
      <c r="C50" s="88">
        <f>C31+C37+C46</f>
        <v>87947</v>
      </c>
      <c r="D50" s="88">
        <f>D31+D37+D46</f>
        <v>32432</v>
      </c>
      <c r="H50" s="72"/>
    </row>
    <row r="51" spans="1:4" ht="9" customHeight="1">
      <c r="A51" s="10"/>
      <c r="B51" s="10"/>
      <c r="C51" s="12"/>
      <c r="D51" s="12"/>
    </row>
    <row r="52" spans="1:4" ht="47.25" customHeight="1">
      <c r="A52" s="5" t="s">
        <v>195</v>
      </c>
      <c r="B52" s="5"/>
      <c r="C52" s="75"/>
      <c r="D52" s="75"/>
    </row>
    <row r="53" spans="1:4" ht="16.5" customHeight="1">
      <c r="A53" s="5"/>
      <c r="B53" s="5"/>
      <c r="C53" s="39"/>
      <c r="D53" s="39"/>
    </row>
    <row r="54" spans="1:5" ht="20.25" customHeight="1">
      <c r="A54" s="14" t="s">
        <v>35</v>
      </c>
      <c r="B54" s="14"/>
      <c r="C54" s="14"/>
      <c r="D54" s="107" t="s">
        <v>42</v>
      </c>
      <c r="E54" s="107"/>
    </row>
    <row r="55" spans="1:4" ht="15">
      <c r="A55" s="6" t="s">
        <v>176</v>
      </c>
      <c r="B55" s="21"/>
      <c r="C55" s="15"/>
      <c r="D55" s="6" t="s">
        <v>48</v>
      </c>
    </row>
    <row r="56" spans="1:4" ht="33" customHeight="1">
      <c r="A56" s="6" t="s">
        <v>175</v>
      </c>
      <c r="B56" s="21"/>
      <c r="C56" s="15"/>
      <c r="D56" s="16" t="s">
        <v>27</v>
      </c>
    </row>
    <row r="57" spans="1:4" ht="12.75" customHeight="1">
      <c r="A57" s="17"/>
      <c r="B57" s="69"/>
      <c r="C57" s="5"/>
      <c r="D57" s="5"/>
    </row>
    <row r="58" spans="1:4" ht="12.75" customHeight="1">
      <c r="A58" s="17"/>
      <c r="B58" s="69"/>
      <c r="C58" s="5"/>
      <c r="D58" s="5"/>
    </row>
    <row r="59" spans="1:4" ht="15">
      <c r="A59" s="18"/>
      <c r="B59" s="70"/>
      <c r="C59" s="18"/>
      <c r="D59" s="18"/>
    </row>
  </sheetData>
  <sheetProtection/>
  <mergeCells count="1">
    <mergeCell ref="D54:E54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C22" sqref="C22"/>
    </sheetView>
  </sheetViews>
  <sheetFormatPr defaultColWidth="9.00390625" defaultRowHeight="12.75"/>
  <cols>
    <col min="1" max="1" width="37.625" style="1" customWidth="1"/>
    <col min="2" max="2" width="5.875" style="1" customWidth="1"/>
    <col min="3" max="4" width="21.75390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08" t="s">
        <v>28</v>
      </c>
      <c r="B3" s="37"/>
      <c r="C3" s="38" t="s">
        <v>189</v>
      </c>
      <c r="D3" s="38" t="s">
        <v>194</v>
      </c>
    </row>
    <row r="4" spans="1:4" ht="30.75" customHeight="1" thickBot="1">
      <c r="A4" s="109"/>
      <c r="B4" s="19" t="s">
        <v>41</v>
      </c>
      <c r="C4" s="19"/>
      <c r="D4" s="19"/>
    </row>
    <row r="5" spans="1:4" ht="12.75">
      <c r="A5" s="5"/>
      <c r="B5" s="5"/>
      <c r="C5" s="89"/>
      <c r="D5" s="89"/>
    </row>
    <row r="6" spans="1:4" ht="12.75" customHeight="1">
      <c r="A6" s="5" t="s">
        <v>29</v>
      </c>
      <c r="B6" s="63">
        <v>14</v>
      </c>
      <c r="C6" s="89"/>
      <c r="D6" s="89"/>
    </row>
    <row r="7" spans="1:4" ht="12.75">
      <c r="A7" s="5" t="s">
        <v>30</v>
      </c>
      <c r="B7" s="63"/>
      <c r="C7" s="89"/>
      <c r="D7" s="89"/>
    </row>
    <row r="8" spans="1:4" ht="13.5" thickBot="1">
      <c r="A8" s="20"/>
      <c r="B8" s="64"/>
      <c r="C8" s="90"/>
      <c r="D8" s="90"/>
    </row>
    <row r="9" spans="1:4" ht="12.75" customHeight="1">
      <c r="A9" s="21"/>
      <c r="B9" s="65"/>
      <c r="C9" s="91"/>
      <c r="D9" s="91"/>
    </row>
    <row r="10" spans="1:4" ht="12.75" customHeight="1">
      <c r="A10" s="21" t="s">
        <v>31</v>
      </c>
      <c r="B10" s="65"/>
      <c r="C10" s="91">
        <f>SUM(C6:C7)</f>
        <v>0</v>
      </c>
      <c r="D10" s="91">
        <f>SUM(D6:D7)</f>
        <v>0</v>
      </c>
    </row>
    <row r="11" spans="1:4" ht="12.75" customHeight="1">
      <c r="A11" s="5"/>
      <c r="B11" s="63"/>
      <c r="C11" s="89"/>
      <c r="D11" s="89"/>
    </row>
    <row r="12" spans="1:4" ht="12.75" customHeight="1">
      <c r="A12" s="5" t="s">
        <v>16</v>
      </c>
      <c r="B12" s="63">
        <v>15</v>
      </c>
      <c r="C12" s="89">
        <v>-12228</v>
      </c>
      <c r="D12" s="89">
        <v>-15960</v>
      </c>
    </row>
    <row r="13" spans="1:4" ht="12.75" customHeight="1">
      <c r="A13" s="5" t="s">
        <v>58</v>
      </c>
      <c r="B13" s="63"/>
      <c r="C13" s="89"/>
      <c r="D13" s="89"/>
    </row>
    <row r="14" spans="1:4" ht="12.75" customHeight="1">
      <c r="A14" s="5" t="s">
        <v>177</v>
      </c>
      <c r="B14" s="63">
        <v>16</v>
      </c>
      <c r="C14" s="89">
        <v>-3935</v>
      </c>
      <c r="D14" s="89">
        <v>-4000</v>
      </c>
    </row>
    <row r="15" spans="1:4" ht="12.75" customHeight="1">
      <c r="A15" s="5" t="s">
        <v>32</v>
      </c>
      <c r="B15" s="63"/>
      <c r="C15" s="89">
        <v>43501</v>
      </c>
      <c r="D15" s="89">
        <v>238868</v>
      </c>
    </row>
    <row r="16" spans="1:4" ht="12.75" customHeight="1">
      <c r="A16" s="4" t="s">
        <v>33</v>
      </c>
      <c r="B16" s="63"/>
      <c r="C16" s="89">
        <v>-78368</v>
      </c>
      <c r="D16" s="89">
        <v>-346842</v>
      </c>
    </row>
    <row r="17" spans="1:4" ht="12.75" customHeight="1">
      <c r="A17" s="5"/>
      <c r="B17" s="65"/>
      <c r="C17" s="91"/>
      <c r="D17" s="91"/>
    </row>
    <row r="18" spans="1:4" ht="12.75" customHeight="1">
      <c r="A18" s="21" t="s">
        <v>183</v>
      </c>
      <c r="B18" s="65"/>
      <c r="C18" s="91">
        <f>SUM(C12:C16)</f>
        <v>-51030</v>
      </c>
      <c r="D18" s="91">
        <f>SUM(D12:D16)</f>
        <v>-127934</v>
      </c>
    </row>
    <row r="19" spans="1:4" ht="12.75" customHeight="1">
      <c r="A19" s="5"/>
      <c r="B19" s="63"/>
      <c r="C19" s="89"/>
      <c r="D19" s="89"/>
    </row>
    <row r="20" spans="1:4" ht="12.75" customHeight="1">
      <c r="A20" s="5" t="s">
        <v>14</v>
      </c>
      <c r="B20" s="63"/>
      <c r="C20" s="89">
        <v>383</v>
      </c>
      <c r="D20" s="89">
        <v>673</v>
      </c>
    </row>
    <row r="21" spans="1:4" ht="12.75" customHeight="1">
      <c r="A21" s="5" t="s">
        <v>13</v>
      </c>
      <c r="B21" s="63"/>
      <c r="C21" s="89">
        <v>-79375</v>
      </c>
      <c r="D21" s="89">
        <v>-79832</v>
      </c>
    </row>
    <row r="22" spans="1:4" ht="13.5" customHeight="1" thickBot="1">
      <c r="A22" s="20"/>
      <c r="B22" s="64"/>
      <c r="C22" s="90"/>
      <c r="D22" s="90"/>
    </row>
    <row r="23" spans="1:4" ht="12.75" customHeight="1">
      <c r="A23" s="21"/>
      <c r="B23" s="65"/>
      <c r="C23" s="91"/>
      <c r="D23" s="91"/>
    </row>
    <row r="24" spans="1:4" ht="12.75" customHeight="1">
      <c r="A24" s="21" t="s">
        <v>181</v>
      </c>
      <c r="B24" s="65"/>
      <c r="C24" s="91">
        <f>SUM(C18:C21)</f>
        <v>-130022</v>
      </c>
      <c r="D24" s="91">
        <f>SUM(D18:D21)</f>
        <v>-207093</v>
      </c>
    </row>
    <row r="25" spans="1:4" ht="8.25" customHeight="1">
      <c r="A25" s="5"/>
      <c r="B25" s="63"/>
      <c r="C25" s="89"/>
      <c r="D25" s="89"/>
    </row>
    <row r="26" spans="1:4" ht="12.75" customHeight="1">
      <c r="A26" s="5" t="s">
        <v>34</v>
      </c>
      <c r="B26" s="63"/>
      <c r="C26" s="89">
        <v>-3</v>
      </c>
      <c r="D26" s="89">
        <v>-6</v>
      </c>
    </row>
    <row r="27" spans="1:4" ht="13.5" customHeight="1" thickBot="1">
      <c r="A27" s="20"/>
      <c r="B27" s="64"/>
      <c r="C27" s="90"/>
      <c r="D27" s="90"/>
    </row>
    <row r="28" spans="1:4" ht="12.75" customHeight="1">
      <c r="A28" s="21"/>
      <c r="B28" s="65"/>
      <c r="C28" s="91"/>
      <c r="D28" s="91"/>
    </row>
    <row r="29" spans="1:4" ht="12.75" customHeight="1">
      <c r="A29" s="21" t="s">
        <v>182</v>
      </c>
      <c r="B29" s="65"/>
      <c r="C29" s="91">
        <f>SUM(C24:C26)</f>
        <v>-130025</v>
      </c>
      <c r="D29" s="91">
        <f>SUM(D24:D26)</f>
        <v>-207099</v>
      </c>
    </row>
    <row r="30" spans="1:4" ht="13.5" thickBot="1">
      <c r="A30" s="23"/>
      <c r="B30" s="66"/>
      <c r="C30" s="92"/>
      <c r="D30" s="92"/>
    </row>
    <row r="31" spans="1:4" ht="13.5" customHeight="1" thickTop="1">
      <c r="A31" s="21"/>
      <c r="B31" s="65"/>
      <c r="C31" s="91"/>
      <c r="D31" s="91"/>
    </row>
    <row r="32" spans="1:4" ht="12.75" customHeight="1">
      <c r="A32" s="5" t="s">
        <v>39</v>
      </c>
      <c r="B32" s="63"/>
      <c r="C32" s="93"/>
      <c r="D32" s="93"/>
    </row>
    <row r="33" spans="1:4" ht="13.5" customHeight="1" thickBot="1">
      <c r="A33" s="20"/>
      <c r="B33" s="64"/>
      <c r="C33" s="90"/>
      <c r="D33" s="90"/>
    </row>
    <row r="34" spans="1:4" ht="12.75" customHeight="1">
      <c r="A34" s="21"/>
      <c r="B34" s="65"/>
      <c r="C34" s="91"/>
      <c r="D34" s="91"/>
    </row>
    <row r="35" spans="1:4" ht="12.75" customHeight="1">
      <c r="A35" s="21" t="s">
        <v>184</v>
      </c>
      <c r="B35" s="65"/>
      <c r="C35" s="91">
        <f>C29+C32</f>
        <v>-130025</v>
      </c>
      <c r="D35" s="91">
        <f>D29+D32</f>
        <v>-207099</v>
      </c>
    </row>
    <row r="36" spans="1:4" ht="13.5" customHeight="1" thickBot="1">
      <c r="A36" s="23"/>
      <c r="B36" s="66"/>
      <c r="C36" s="92"/>
      <c r="D36" s="92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07" t="s">
        <v>36</v>
      </c>
      <c r="E41" s="107"/>
      <c r="G41" s="74"/>
    </row>
    <row r="42" spans="1:4" ht="15">
      <c r="A42" s="6" t="s">
        <v>176</v>
      </c>
      <c r="B42" s="21"/>
      <c r="C42" s="15"/>
      <c r="D42" s="15"/>
    </row>
    <row r="43" spans="1:4" ht="33" customHeight="1">
      <c r="A43" s="6" t="s">
        <v>175</v>
      </c>
      <c r="B43" s="21"/>
      <c r="C43" s="15"/>
      <c r="D43" s="1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.625" style="1" customWidth="1"/>
    <col min="2" max="2" width="33.75390625" style="1" customWidth="1"/>
    <col min="3" max="3" width="3.75390625" style="1" customWidth="1"/>
    <col min="4" max="4" width="4.75390625" style="1" customWidth="1"/>
    <col min="5" max="5" width="5.375" style="1" customWidth="1"/>
    <col min="6" max="6" width="3.875" style="1" customWidth="1"/>
    <col min="7" max="7" width="5.75390625" style="1" customWidth="1"/>
    <col min="8" max="8" width="9.125" style="1" customWidth="1"/>
    <col min="9" max="10" width="13.75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1" customFormat="1" ht="12.75">
      <c r="A3" s="82" t="s">
        <v>173</v>
      </c>
      <c r="B3" s="82"/>
      <c r="C3" s="82"/>
      <c r="D3" s="82"/>
      <c r="E3" s="82"/>
      <c r="F3" s="82"/>
      <c r="I3" s="83"/>
      <c r="J3" s="83"/>
    </row>
    <row r="4" spans="9:10" s="81" customFormat="1" ht="12.75">
      <c r="I4" s="83"/>
      <c r="J4" s="83"/>
    </row>
    <row r="5" ht="12" customHeight="1"/>
    <row r="6" spans="2:10" ht="21.75" customHeight="1">
      <c r="B6" s="121" t="s">
        <v>61</v>
      </c>
      <c r="C6" s="121"/>
      <c r="D6" s="121"/>
      <c r="E6" s="121"/>
      <c r="F6" s="121"/>
      <c r="G6" s="121"/>
      <c r="H6" s="78" t="s">
        <v>62</v>
      </c>
      <c r="I6" s="111" t="s">
        <v>189</v>
      </c>
      <c r="J6" s="111" t="s">
        <v>194</v>
      </c>
    </row>
    <row r="7" spans="2:10" ht="27" customHeight="1">
      <c r="B7" s="121"/>
      <c r="C7" s="121"/>
      <c r="D7" s="121"/>
      <c r="E7" s="121"/>
      <c r="F7" s="121"/>
      <c r="G7" s="121"/>
      <c r="H7" s="78"/>
      <c r="I7" s="111"/>
      <c r="J7" s="111"/>
    </row>
    <row r="8" spans="2:10" ht="12" customHeight="1">
      <c r="B8" s="117" t="s">
        <v>63</v>
      </c>
      <c r="C8" s="117"/>
      <c r="D8" s="117"/>
      <c r="E8" s="117"/>
      <c r="F8" s="117"/>
      <c r="G8" s="117"/>
      <c r="H8" s="117"/>
      <c r="I8" s="117"/>
      <c r="J8" s="117"/>
    </row>
    <row r="9" spans="2:10" ht="12" customHeight="1">
      <c r="B9" s="116" t="s">
        <v>64</v>
      </c>
      <c r="C9" s="116"/>
      <c r="D9" s="116"/>
      <c r="E9" s="116"/>
      <c r="F9" s="116"/>
      <c r="G9" s="116"/>
      <c r="H9" s="79" t="s">
        <v>65</v>
      </c>
      <c r="I9" s="94">
        <f>SUM(I11:I16)</f>
        <v>980</v>
      </c>
      <c r="J9" s="94">
        <f>SUM(J11:J16)</f>
        <v>6421</v>
      </c>
    </row>
    <row r="10" spans="2:10" ht="12" customHeight="1">
      <c r="B10" s="115" t="s">
        <v>66</v>
      </c>
      <c r="C10" s="115"/>
      <c r="D10" s="115"/>
      <c r="E10" s="115"/>
      <c r="F10" s="115"/>
      <c r="G10" s="115"/>
      <c r="H10" s="105"/>
      <c r="I10" s="106"/>
      <c r="J10" s="106"/>
    </row>
    <row r="11" spans="2:10" ht="12" customHeight="1">
      <c r="B11" s="115" t="s">
        <v>67</v>
      </c>
      <c r="C11" s="115"/>
      <c r="D11" s="115"/>
      <c r="E11" s="115"/>
      <c r="F11" s="115"/>
      <c r="G11" s="115"/>
      <c r="H11" s="80" t="s">
        <v>68</v>
      </c>
      <c r="I11" s="95"/>
      <c r="J11" s="95">
        <v>6000</v>
      </c>
    </row>
    <row r="12" spans="2:10" ht="12" customHeight="1">
      <c r="B12" s="115" t="s">
        <v>69</v>
      </c>
      <c r="C12" s="115"/>
      <c r="D12" s="115"/>
      <c r="E12" s="115"/>
      <c r="F12" s="115"/>
      <c r="G12" s="115"/>
      <c r="H12" s="80" t="s">
        <v>70</v>
      </c>
      <c r="I12" s="95"/>
      <c r="J12" s="95">
        <v>421</v>
      </c>
    </row>
    <row r="13" spans="2:10" ht="12" customHeight="1">
      <c r="B13" s="118" t="s">
        <v>72</v>
      </c>
      <c r="C13" s="118"/>
      <c r="D13" s="118"/>
      <c r="E13" s="118"/>
      <c r="F13" s="118"/>
      <c r="G13" s="118"/>
      <c r="H13" s="80" t="s">
        <v>73</v>
      </c>
      <c r="I13" s="95"/>
      <c r="J13" s="95"/>
    </row>
    <row r="14" spans="2:10" ht="12" customHeight="1">
      <c r="B14" s="115" t="s">
        <v>74</v>
      </c>
      <c r="C14" s="115"/>
      <c r="D14" s="115"/>
      <c r="E14" s="115"/>
      <c r="F14" s="115"/>
      <c r="G14" s="115"/>
      <c r="H14" s="80" t="s">
        <v>75</v>
      </c>
      <c r="I14" s="95" t="s">
        <v>71</v>
      </c>
      <c r="J14" s="95" t="s">
        <v>71</v>
      </c>
    </row>
    <row r="15" spans="2:10" ht="12" customHeight="1">
      <c r="B15" s="115" t="s">
        <v>76</v>
      </c>
      <c r="C15" s="115"/>
      <c r="D15" s="115"/>
      <c r="E15" s="115"/>
      <c r="F15" s="115"/>
      <c r="G15" s="115"/>
      <c r="H15" s="80" t="s">
        <v>77</v>
      </c>
      <c r="I15" s="95" t="s">
        <v>71</v>
      </c>
      <c r="J15" s="95" t="s">
        <v>71</v>
      </c>
    </row>
    <row r="16" spans="2:10" ht="12" customHeight="1">
      <c r="B16" s="115" t="s">
        <v>78</v>
      </c>
      <c r="C16" s="115"/>
      <c r="D16" s="115"/>
      <c r="E16" s="115"/>
      <c r="F16" s="115"/>
      <c r="G16" s="115"/>
      <c r="H16" s="80" t="s">
        <v>79</v>
      </c>
      <c r="I16" s="95">
        <v>980</v>
      </c>
      <c r="J16" s="95"/>
    </row>
    <row r="17" spans="2:10" ht="12" customHeight="1">
      <c r="B17" s="116" t="s">
        <v>80</v>
      </c>
      <c r="C17" s="116"/>
      <c r="D17" s="116"/>
      <c r="E17" s="116"/>
      <c r="F17" s="116"/>
      <c r="G17" s="116"/>
      <c r="H17" s="79" t="s">
        <v>81</v>
      </c>
      <c r="I17" s="94">
        <f>SUM(I19:I25)</f>
        <v>105110</v>
      </c>
      <c r="J17" s="94">
        <f>SUM(J19:J25)</f>
        <v>117863</v>
      </c>
    </row>
    <row r="18" spans="2:10" ht="12" customHeight="1">
      <c r="B18" s="115" t="s">
        <v>66</v>
      </c>
      <c r="C18" s="115"/>
      <c r="D18" s="115"/>
      <c r="E18" s="115"/>
      <c r="F18" s="115"/>
      <c r="G18" s="115"/>
      <c r="H18" s="105"/>
      <c r="I18" s="106"/>
      <c r="J18" s="106"/>
    </row>
    <row r="19" spans="2:10" ht="12" customHeight="1">
      <c r="B19" s="115" t="s">
        <v>82</v>
      </c>
      <c r="C19" s="115"/>
      <c r="D19" s="115"/>
      <c r="E19" s="115"/>
      <c r="F19" s="115"/>
      <c r="G19" s="115"/>
      <c r="H19" s="80" t="s">
        <v>83</v>
      </c>
      <c r="I19" s="95">
        <v>7758</v>
      </c>
      <c r="J19" s="95">
        <v>10133</v>
      </c>
    </row>
    <row r="20" spans="2:10" ht="12" customHeight="1">
      <c r="B20" s="115" t="s">
        <v>84</v>
      </c>
      <c r="C20" s="115"/>
      <c r="D20" s="115"/>
      <c r="E20" s="115"/>
      <c r="F20" s="115"/>
      <c r="G20" s="115"/>
      <c r="H20" s="80" t="s">
        <v>85</v>
      </c>
      <c r="I20" s="95">
        <v>5601</v>
      </c>
      <c r="J20" s="95">
        <v>1807</v>
      </c>
    </row>
    <row r="21" spans="2:10" ht="12" customHeight="1">
      <c r="B21" s="115" t="s">
        <v>86</v>
      </c>
      <c r="C21" s="115"/>
      <c r="D21" s="115"/>
      <c r="E21" s="115"/>
      <c r="F21" s="115"/>
      <c r="G21" s="115"/>
      <c r="H21" s="80" t="s">
        <v>87</v>
      </c>
      <c r="I21" s="95">
        <v>4170</v>
      </c>
      <c r="J21" s="95">
        <v>2979</v>
      </c>
    </row>
    <row r="22" spans="2:10" ht="12" customHeight="1">
      <c r="B22" s="115" t="s">
        <v>88</v>
      </c>
      <c r="C22" s="115"/>
      <c r="D22" s="115"/>
      <c r="E22" s="115"/>
      <c r="F22" s="115"/>
      <c r="G22" s="115"/>
      <c r="H22" s="80" t="s">
        <v>89</v>
      </c>
      <c r="I22" s="95"/>
      <c r="J22" s="95"/>
    </row>
    <row r="23" spans="2:10" ht="12" customHeight="1">
      <c r="B23" s="115" t="s">
        <v>90</v>
      </c>
      <c r="C23" s="115"/>
      <c r="D23" s="115"/>
      <c r="E23" s="115"/>
      <c r="F23" s="115"/>
      <c r="G23" s="115"/>
      <c r="H23" s="80" t="s">
        <v>91</v>
      </c>
      <c r="I23" s="95"/>
      <c r="J23" s="95"/>
    </row>
    <row r="24" spans="2:10" ht="12" customHeight="1">
      <c r="B24" s="115" t="s">
        <v>92</v>
      </c>
      <c r="C24" s="115"/>
      <c r="D24" s="115"/>
      <c r="E24" s="115"/>
      <c r="F24" s="115"/>
      <c r="G24" s="115"/>
      <c r="H24" s="80" t="s">
        <v>93</v>
      </c>
      <c r="I24" s="95">
        <v>87581</v>
      </c>
      <c r="J24" s="95">
        <v>102944</v>
      </c>
    </row>
    <row r="25" spans="2:10" ht="12" customHeight="1">
      <c r="B25" s="115" t="s">
        <v>94</v>
      </c>
      <c r="C25" s="115"/>
      <c r="D25" s="115"/>
      <c r="E25" s="115"/>
      <c r="F25" s="115"/>
      <c r="G25" s="115"/>
      <c r="H25" s="80" t="s">
        <v>95</v>
      </c>
      <c r="I25" s="95"/>
      <c r="J25" s="95"/>
    </row>
    <row r="26" spans="2:10" ht="12" customHeight="1">
      <c r="B26" s="114" t="s">
        <v>96</v>
      </c>
      <c r="C26" s="114"/>
      <c r="D26" s="114"/>
      <c r="E26" s="114"/>
      <c r="F26" s="114"/>
      <c r="G26" s="114"/>
      <c r="H26" s="79" t="s">
        <v>97</v>
      </c>
      <c r="I26" s="94">
        <f>I9-I17</f>
        <v>-104130</v>
      </c>
      <c r="J26" s="94">
        <f>J9-J17</f>
        <v>-111442</v>
      </c>
    </row>
    <row r="27" spans="2:10" ht="12" customHeight="1">
      <c r="B27" s="114"/>
      <c r="C27" s="114"/>
      <c r="D27" s="114"/>
      <c r="E27" s="114"/>
      <c r="F27" s="114"/>
      <c r="G27" s="114"/>
      <c r="H27" s="79"/>
      <c r="I27" s="84"/>
      <c r="J27" s="84"/>
    </row>
    <row r="28" spans="2:10" ht="12" customHeight="1">
      <c r="B28" s="117" t="s">
        <v>98</v>
      </c>
      <c r="C28" s="117"/>
      <c r="D28" s="117"/>
      <c r="E28" s="117"/>
      <c r="F28" s="117"/>
      <c r="G28" s="117"/>
      <c r="H28" s="117"/>
      <c r="I28" s="117"/>
      <c r="J28" s="117"/>
    </row>
    <row r="29" spans="2:10" ht="12" customHeight="1">
      <c r="B29" s="116" t="s">
        <v>99</v>
      </c>
      <c r="C29" s="116"/>
      <c r="D29" s="116"/>
      <c r="E29" s="116"/>
      <c r="F29" s="116"/>
      <c r="G29" s="116"/>
      <c r="H29" s="79" t="s">
        <v>100</v>
      </c>
      <c r="I29" s="94">
        <f>SUM(I31:I41)</f>
        <v>0</v>
      </c>
      <c r="J29" s="94">
        <f>SUM(J31:J41)</f>
        <v>0</v>
      </c>
    </row>
    <row r="30" spans="2:10" ht="12" customHeight="1">
      <c r="B30" s="115" t="s">
        <v>66</v>
      </c>
      <c r="C30" s="115"/>
      <c r="D30" s="115"/>
      <c r="E30" s="115"/>
      <c r="F30" s="115"/>
      <c r="G30" s="115"/>
      <c r="H30" s="105"/>
      <c r="I30" s="106"/>
      <c r="J30" s="106"/>
    </row>
    <row r="31" spans="2:10" ht="12" customHeight="1">
      <c r="B31" s="115" t="s">
        <v>101</v>
      </c>
      <c r="C31" s="115"/>
      <c r="D31" s="115"/>
      <c r="E31" s="115"/>
      <c r="F31" s="115"/>
      <c r="G31" s="115"/>
      <c r="H31" s="80" t="s">
        <v>102</v>
      </c>
      <c r="I31" s="95"/>
      <c r="J31" s="95"/>
    </row>
    <row r="32" spans="2:10" ht="12" customHeight="1">
      <c r="B32" s="115" t="s">
        <v>103</v>
      </c>
      <c r="C32" s="115"/>
      <c r="D32" s="115"/>
      <c r="E32" s="115"/>
      <c r="F32" s="115"/>
      <c r="G32" s="115"/>
      <c r="H32" s="80" t="s">
        <v>104</v>
      </c>
      <c r="I32" s="95" t="s">
        <v>71</v>
      </c>
      <c r="J32" s="95" t="s">
        <v>71</v>
      </c>
    </row>
    <row r="33" spans="2:10" ht="12" customHeight="1">
      <c r="B33" s="115" t="s">
        <v>105</v>
      </c>
      <c r="C33" s="115"/>
      <c r="D33" s="115"/>
      <c r="E33" s="115"/>
      <c r="F33" s="115"/>
      <c r="G33" s="115"/>
      <c r="H33" s="80" t="s">
        <v>106</v>
      </c>
      <c r="I33" s="95" t="s">
        <v>71</v>
      </c>
      <c r="J33" s="95" t="s">
        <v>71</v>
      </c>
    </row>
    <row r="34" spans="2:10" ht="12" customHeight="1">
      <c r="B34" s="118" t="s">
        <v>107</v>
      </c>
      <c r="C34" s="118"/>
      <c r="D34" s="118"/>
      <c r="E34" s="118"/>
      <c r="F34" s="118"/>
      <c r="G34" s="118"/>
      <c r="H34" s="80" t="s">
        <v>108</v>
      </c>
      <c r="I34" s="95" t="s">
        <v>71</v>
      </c>
      <c r="J34" s="95" t="s">
        <v>71</v>
      </c>
    </row>
    <row r="35" spans="2:10" ht="12" customHeight="1">
      <c r="B35" s="115" t="s">
        <v>109</v>
      </c>
      <c r="C35" s="115"/>
      <c r="D35" s="115"/>
      <c r="E35" s="115"/>
      <c r="F35" s="115"/>
      <c r="G35" s="115"/>
      <c r="H35" s="80" t="s">
        <v>110</v>
      </c>
      <c r="I35" s="95" t="s">
        <v>71</v>
      </c>
      <c r="J35" s="95" t="s">
        <v>71</v>
      </c>
    </row>
    <row r="36" spans="2:10" ht="12" customHeight="1">
      <c r="B36" s="115" t="s">
        <v>111</v>
      </c>
      <c r="C36" s="115"/>
      <c r="D36" s="115"/>
      <c r="E36" s="115"/>
      <c r="F36" s="115"/>
      <c r="G36" s="115"/>
      <c r="H36" s="80" t="s">
        <v>112</v>
      </c>
      <c r="I36" s="95" t="s">
        <v>71</v>
      </c>
      <c r="J36" s="95" t="s">
        <v>71</v>
      </c>
    </row>
    <row r="37" spans="2:10" ht="12" customHeight="1">
      <c r="B37" s="115" t="s">
        <v>113</v>
      </c>
      <c r="C37" s="115"/>
      <c r="D37" s="115"/>
      <c r="E37" s="115"/>
      <c r="F37" s="115"/>
      <c r="G37" s="115"/>
      <c r="H37" s="80" t="s">
        <v>114</v>
      </c>
      <c r="I37" s="95" t="s">
        <v>71</v>
      </c>
      <c r="J37" s="95" t="s">
        <v>71</v>
      </c>
    </row>
    <row r="38" spans="2:10" ht="12" customHeight="1">
      <c r="B38" s="115" t="s">
        <v>115</v>
      </c>
      <c r="C38" s="115"/>
      <c r="D38" s="115"/>
      <c r="E38" s="115"/>
      <c r="F38" s="115"/>
      <c r="G38" s="115"/>
      <c r="H38" s="80" t="s">
        <v>116</v>
      </c>
      <c r="I38" s="95" t="s">
        <v>71</v>
      </c>
      <c r="J38" s="95" t="s">
        <v>71</v>
      </c>
    </row>
    <row r="39" spans="2:10" ht="12" customHeight="1">
      <c r="B39" s="115" t="s">
        <v>117</v>
      </c>
      <c r="C39" s="115"/>
      <c r="D39" s="115"/>
      <c r="E39" s="115"/>
      <c r="F39" s="115"/>
      <c r="G39" s="115"/>
      <c r="H39" s="80" t="s">
        <v>118</v>
      </c>
      <c r="I39" s="95" t="s">
        <v>71</v>
      </c>
      <c r="J39" s="95" t="s">
        <v>71</v>
      </c>
    </row>
    <row r="40" spans="2:10" ht="12" customHeight="1">
      <c r="B40" s="115" t="s">
        <v>76</v>
      </c>
      <c r="C40" s="115"/>
      <c r="D40" s="115"/>
      <c r="E40" s="115"/>
      <c r="F40" s="115"/>
      <c r="G40" s="115"/>
      <c r="H40" s="80" t="s">
        <v>119</v>
      </c>
      <c r="I40" s="95" t="s">
        <v>71</v>
      </c>
      <c r="J40" s="95" t="s">
        <v>71</v>
      </c>
    </row>
    <row r="41" spans="2:10" ht="12" customHeight="1">
      <c r="B41" s="115" t="s">
        <v>78</v>
      </c>
      <c r="C41" s="115"/>
      <c r="D41" s="115"/>
      <c r="E41" s="115"/>
      <c r="F41" s="115"/>
      <c r="G41" s="115"/>
      <c r="H41" s="80" t="s">
        <v>120</v>
      </c>
      <c r="I41" s="95" t="s">
        <v>71</v>
      </c>
      <c r="J41" s="95" t="s">
        <v>71</v>
      </c>
    </row>
    <row r="42" spans="2:10" ht="12" customHeight="1">
      <c r="B42" s="116" t="s">
        <v>121</v>
      </c>
      <c r="C42" s="116"/>
      <c r="D42" s="116"/>
      <c r="E42" s="116"/>
      <c r="F42" s="116"/>
      <c r="G42" s="116"/>
      <c r="H42" s="79" t="s">
        <v>122</v>
      </c>
      <c r="I42" s="94">
        <f>SUM(I44:I54)</f>
        <v>0</v>
      </c>
      <c r="J42" s="94">
        <f>SUM(J44:J54)</f>
        <v>0</v>
      </c>
    </row>
    <row r="43" spans="2:10" ht="12" customHeight="1">
      <c r="B43" s="115" t="s">
        <v>66</v>
      </c>
      <c r="C43" s="115"/>
      <c r="D43" s="115"/>
      <c r="E43" s="115"/>
      <c r="F43" s="115"/>
      <c r="G43" s="115"/>
      <c r="H43" s="105"/>
      <c r="I43" s="106"/>
      <c r="J43" s="106"/>
    </row>
    <row r="44" spans="2:10" ht="12" customHeight="1">
      <c r="B44" s="115" t="s">
        <v>123</v>
      </c>
      <c r="C44" s="115"/>
      <c r="D44" s="115"/>
      <c r="E44" s="115"/>
      <c r="F44" s="115"/>
      <c r="G44" s="115"/>
      <c r="H44" s="80" t="s">
        <v>124</v>
      </c>
      <c r="I44" s="95"/>
      <c r="J44" s="95"/>
    </row>
    <row r="45" spans="2:10" ht="12" customHeight="1">
      <c r="B45" s="115" t="s">
        <v>125</v>
      </c>
      <c r="C45" s="115"/>
      <c r="D45" s="115"/>
      <c r="E45" s="115"/>
      <c r="F45" s="115"/>
      <c r="G45" s="115"/>
      <c r="H45" s="80" t="s">
        <v>126</v>
      </c>
      <c r="I45" s="95" t="s">
        <v>71</v>
      </c>
      <c r="J45" s="95" t="s">
        <v>71</v>
      </c>
    </row>
    <row r="46" spans="2:10" ht="12" customHeight="1">
      <c r="B46" s="115" t="s">
        <v>127</v>
      </c>
      <c r="C46" s="115"/>
      <c r="D46" s="115"/>
      <c r="E46" s="115"/>
      <c r="F46" s="115"/>
      <c r="G46" s="115"/>
      <c r="H46" s="80" t="s">
        <v>128</v>
      </c>
      <c r="I46" s="95" t="s">
        <v>71</v>
      </c>
      <c r="J46" s="95" t="s">
        <v>71</v>
      </c>
    </row>
    <row r="47" spans="2:10" ht="12" customHeight="1">
      <c r="B47" s="118" t="s">
        <v>129</v>
      </c>
      <c r="C47" s="118"/>
      <c r="D47" s="118"/>
      <c r="E47" s="118"/>
      <c r="F47" s="118"/>
      <c r="G47" s="118"/>
      <c r="H47" s="80" t="s">
        <v>130</v>
      </c>
      <c r="I47" s="95" t="s">
        <v>71</v>
      </c>
      <c r="J47" s="95" t="s">
        <v>71</v>
      </c>
    </row>
    <row r="48" spans="2:10" ht="12" customHeight="1">
      <c r="B48" s="115" t="s">
        <v>131</v>
      </c>
      <c r="C48" s="115"/>
      <c r="D48" s="115"/>
      <c r="E48" s="115"/>
      <c r="F48" s="115"/>
      <c r="G48" s="115"/>
      <c r="H48" s="80" t="s">
        <v>132</v>
      </c>
      <c r="I48" s="95" t="s">
        <v>71</v>
      </c>
      <c r="J48" s="95" t="s">
        <v>71</v>
      </c>
    </row>
    <row r="49" spans="2:10" ht="12" customHeight="1">
      <c r="B49" s="115" t="s">
        <v>133</v>
      </c>
      <c r="C49" s="115"/>
      <c r="D49" s="115"/>
      <c r="E49" s="115"/>
      <c r="F49" s="115"/>
      <c r="G49" s="115"/>
      <c r="H49" s="80" t="s">
        <v>134</v>
      </c>
      <c r="I49" s="95" t="s">
        <v>71</v>
      </c>
      <c r="J49" s="95" t="s">
        <v>71</v>
      </c>
    </row>
    <row r="50" spans="2:10" ht="12" customHeight="1">
      <c r="B50" s="115" t="s">
        <v>135</v>
      </c>
      <c r="C50" s="115"/>
      <c r="D50" s="115"/>
      <c r="E50" s="115"/>
      <c r="F50" s="115"/>
      <c r="G50" s="115"/>
      <c r="H50" s="80" t="s">
        <v>136</v>
      </c>
      <c r="I50" s="95" t="s">
        <v>71</v>
      </c>
      <c r="J50" s="95" t="s">
        <v>71</v>
      </c>
    </row>
    <row r="51" spans="2:10" ht="12" customHeight="1">
      <c r="B51" s="115" t="s">
        <v>137</v>
      </c>
      <c r="C51" s="115"/>
      <c r="D51" s="115"/>
      <c r="E51" s="115"/>
      <c r="F51" s="115"/>
      <c r="G51" s="115"/>
      <c r="H51" s="80" t="s">
        <v>138</v>
      </c>
      <c r="I51" s="95" t="s">
        <v>71</v>
      </c>
      <c r="J51" s="95" t="s">
        <v>71</v>
      </c>
    </row>
    <row r="52" spans="2:10" ht="12" customHeight="1">
      <c r="B52" s="115" t="s">
        <v>115</v>
      </c>
      <c r="C52" s="115"/>
      <c r="D52" s="115"/>
      <c r="E52" s="115"/>
      <c r="F52" s="115"/>
      <c r="G52" s="115"/>
      <c r="H52" s="80" t="s">
        <v>139</v>
      </c>
      <c r="I52" s="95" t="s">
        <v>71</v>
      </c>
      <c r="J52" s="95" t="s">
        <v>71</v>
      </c>
    </row>
    <row r="53" spans="2:10" ht="12" customHeight="1">
      <c r="B53" s="115" t="s">
        <v>140</v>
      </c>
      <c r="C53" s="115"/>
      <c r="D53" s="115"/>
      <c r="E53" s="115"/>
      <c r="F53" s="115"/>
      <c r="G53" s="115"/>
      <c r="H53" s="80" t="s">
        <v>141</v>
      </c>
      <c r="I53" s="95" t="s">
        <v>71</v>
      </c>
      <c r="J53" s="95" t="s">
        <v>71</v>
      </c>
    </row>
    <row r="54" spans="2:10" ht="12" customHeight="1">
      <c r="B54" s="115" t="s">
        <v>94</v>
      </c>
      <c r="C54" s="115"/>
      <c r="D54" s="115"/>
      <c r="E54" s="115"/>
      <c r="F54" s="115"/>
      <c r="G54" s="115"/>
      <c r="H54" s="80" t="s">
        <v>142</v>
      </c>
      <c r="I54" s="95" t="s">
        <v>71</v>
      </c>
      <c r="J54" s="95" t="s">
        <v>71</v>
      </c>
    </row>
    <row r="55" spans="2:10" ht="12" customHeight="1">
      <c r="B55" s="114" t="s">
        <v>143</v>
      </c>
      <c r="C55" s="114"/>
      <c r="D55" s="114"/>
      <c r="E55" s="114"/>
      <c r="F55" s="114"/>
      <c r="G55" s="114"/>
      <c r="H55" s="79" t="s">
        <v>144</v>
      </c>
      <c r="I55" s="94">
        <f>I29-I42</f>
        <v>0</v>
      </c>
      <c r="J55" s="94">
        <f>J29-J42</f>
        <v>0</v>
      </c>
    </row>
    <row r="56" spans="2:10" ht="12" customHeight="1">
      <c r="B56" s="114"/>
      <c r="C56" s="114"/>
      <c r="D56" s="114"/>
      <c r="E56" s="114"/>
      <c r="F56" s="114"/>
      <c r="G56" s="114"/>
      <c r="H56" s="79"/>
      <c r="I56" s="84"/>
      <c r="J56" s="84"/>
    </row>
    <row r="57" spans="2:10" ht="12" customHeight="1">
      <c r="B57" s="117" t="s">
        <v>145</v>
      </c>
      <c r="C57" s="117"/>
      <c r="D57" s="117"/>
      <c r="E57" s="117"/>
      <c r="F57" s="117"/>
      <c r="G57" s="117"/>
      <c r="H57" s="117"/>
      <c r="I57" s="117"/>
      <c r="J57" s="117"/>
    </row>
    <row r="58" spans="2:10" ht="12" customHeight="1">
      <c r="B58" s="116" t="s">
        <v>146</v>
      </c>
      <c r="C58" s="116"/>
      <c r="D58" s="116"/>
      <c r="E58" s="116"/>
      <c r="F58" s="116"/>
      <c r="G58" s="116"/>
      <c r="H58" s="79" t="s">
        <v>147</v>
      </c>
      <c r="I58" s="94">
        <f>SUM(I60:I63)</f>
        <v>154650</v>
      </c>
      <c r="J58" s="94">
        <f>SUM(J60:J63)</f>
        <v>151534</v>
      </c>
    </row>
    <row r="59" spans="2:10" ht="12" customHeight="1">
      <c r="B59" s="115" t="s">
        <v>66</v>
      </c>
      <c r="C59" s="115"/>
      <c r="D59" s="115"/>
      <c r="E59" s="115"/>
      <c r="F59" s="115"/>
      <c r="G59" s="115"/>
      <c r="H59" s="105"/>
      <c r="I59" s="106"/>
      <c r="J59" s="106"/>
    </row>
    <row r="60" spans="2:10" ht="12" customHeight="1">
      <c r="B60" s="115" t="s">
        <v>148</v>
      </c>
      <c r="C60" s="115"/>
      <c r="D60" s="115"/>
      <c r="E60" s="115"/>
      <c r="F60" s="115"/>
      <c r="G60" s="115"/>
      <c r="H60" s="80" t="s">
        <v>149</v>
      </c>
      <c r="I60" s="95" t="s">
        <v>71</v>
      </c>
      <c r="J60" s="95" t="s">
        <v>71</v>
      </c>
    </row>
    <row r="61" spans="2:10" ht="12" customHeight="1">
      <c r="B61" s="115" t="s">
        <v>150</v>
      </c>
      <c r="C61" s="115"/>
      <c r="D61" s="115"/>
      <c r="E61" s="115"/>
      <c r="F61" s="115"/>
      <c r="G61" s="115"/>
      <c r="H61" s="80" t="s">
        <v>151</v>
      </c>
      <c r="I61" s="95">
        <v>154267</v>
      </c>
      <c r="J61" s="95">
        <v>150861</v>
      </c>
    </row>
    <row r="62" spans="2:10" ht="12" customHeight="1">
      <c r="B62" s="115" t="s">
        <v>76</v>
      </c>
      <c r="C62" s="115"/>
      <c r="D62" s="115"/>
      <c r="E62" s="115"/>
      <c r="F62" s="115"/>
      <c r="G62" s="115"/>
      <c r="H62" s="80" t="s">
        <v>152</v>
      </c>
      <c r="I62" s="95">
        <v>383</v>
      </c>
      <c r="J62" s="95">
        <v>673</v>
      </c>
    </row>
    <row r="63" spans="2:10" ht="12" customHeight="1">
      <c r="B63" s="115" t="s">
        <v>78</v>
      </c>
      <c r="C63" s="115"/>
      <c r="D63" s="115"/>
      <c r="E63" s="115"/>
      <c r="F63" s="115"/>
      <c r="G63" s="115"/>
      <c r="H63" s="80" t="s">
        <v>153</v>
      </c>
      <c r="I63" s="95" t="s">
        <v>71</v>
      </c>
      <c r="J63" s="95" t="s">
        <v>71</v>
      </c>
    </row>
    <row r="64" spans="2:10" ht="12" customHeight="1">
      <c r="B64" s="116" t="s">
        <v>154</v>
      </c>
      <c r="C64" s="116"/>
      <c r="D64" s="116"/>
      <c r="E64" s="116"/>
      <c r="F64" s="116"/>
      <c r="G64" s="116"/>
      <c r="H64" s="79" t="s">
        <v>155</v>
      </c>
      <c r="I64" s="94">
        <f>SUM(I66:I69)</f>
        <v>0</v>
      </c>
      <c r="J64" s="94">
        <f>SUM(J66:J69)</f>
        <v>0</v>
      </c>
    </row>
    <row r="65" spans="2:10" ht="12" customHeight="1">
      <c r="B65" s="115" t="s">
        <v>66</v>
      </c>
      <c r="C65" s="115"/>
      <c r="D65" s="115"/>
      <c r="E65" s="115"/>
      <c r="F65" s="115"/>
      <c r="G65" s="115"/>
      <c r="H65" s="105"/>
      <c r="I65" s="106"/>
      <c r="J65" s="106"/>
    </row>
    <row r="66" spans="2:10" ht="12" customHeight="1">
      <c r="B66" s="115" t="s">
        <v>156</v>
      </c>
      <c r="C66" s="115"/>
      <c r="D66" s="115"/>
      <c r="E66" s="115"/>
      <c r="F66" s="115"/>
      <c r="G66" s="115"/>
      <c r="H66" s="80" t="s">
        <v>157</v>
      </c>
      <c r="I66" s="95"/>
      <c r="J66" s="95"/>
    </row>
    <row r="67" spans="2:10" ht="12" customHeight="1">
      <c r="B67" s="115" t="s">
        <v>88</v>
      </c>
      <c r="C67" s="115"/>
      <c r="D67" s="115"/>
      <c r="E67" s="115"/>
      <c r="F67" s="115"/>
      <c r="G67" s="115"/>
      <c r="H67" s="80" t="s">
        <v>158</v>
      </c>
      <c r="I67" s="95"/>
      <c r="J67" s="95"/>
    </row>
    <row r="68" spans="2:10" ht="12" customHeight="1">
      <c r="B68" s="115" t="s">
        <v>159</v>
      </c>
      <c r="C68" s="115"/>
      <c r="D68" s="115"/>
      <c r="E68" s="115"/>
      <c r="F68" s="115"/>
      <c r="G68" s="115"/>
      <c r="H68" s="80" t="s">
        <v>160</v>
      </c>
      <c r="I68" s="95"/>
      <c r="J68" s="95"/>
    </row>
    <row r="69" spans="2:10" ht="12" customHeight="1">
      <c r="B69" s="115" t="s">
        <v>161</v>
      </c>
      <c r="C69" s="115"/>
      <c r="D69" s="115"/>
      <c r="E69" s="115"/>
      <c r="F69" s="115"/>
      <c r="G69" s="115"/>
      <c r="H69" s="80" t="s">
        <v>162</v>
      </c>
      <c r="I69" s="95" t="s">
        <v>71</v>
      </c>
      <c r="J69" s="95" t="s">
        <v>71</v>
      </c>
    </row>
    <row r="70" spans="2:10" ht="12" customHeight="1">
      <c r="B70" s="114" t="s">
        <v>163</v>
      </c>
      <c r="C70" s="114"/>
      <c r="D70" s="114"/>
      <c r="E70" s="114"/>
      <c r="F70" s="114"/>
      <c r="G70" s="114"/>
      <c r="H70" s="79" t="s">
        <v>164</v>
      </c>
      <c r="I70" s="94">
        <f>I58-I64</f>
        <v>154650</v>
      </c>
      <c r="J70" s="94">
        <f>J58-J64</f>
        <v>151534</v>
      </c>
    </row>
    <row r="71" spans="2:10" ht="12" customHeight="1">
      <c r="B71" s="114"/>
      <c r="C71" s="114"/>
      <c r="D71" s="114"/>
      <c r="E71" s="114"/>
      <c r="F71" s="114"/>
      <c r="G71" s="114"/>
      <c r="H71" s="79"/>
      <c r="I71" s="94"/>
      <c r="J71" s="94"/>
    </row>
    <row r="72" spans="2:10" ht="12" customHeight="1">
      <c r="B72" s="114" t="s">
        <v>165</v>
      </c>
      <c r="C72" s="114"/>
      <c r="D72" s="114"/>
      <c r="E72" s="114"/>
      <c r="F72" s="114"/>
      <c r="G72" s="114"/>
      <c r="H72" s="79" t="s">
        <v>166</v>
      </c>
      <c r="I72" s="94" t="s">
        <v>71</v>
      </c>
      <c r="J72" s="94" t="s">
        <v>71</v>
      </c>
    </row>
    <row r="73" spans="2:10" ht="12" customHeight="1">
      <c r="B73" s="114"/>
      <c r="C73" s="114"/>
      <c r="D73" s="114"/>
      <c r="E73" s="114"/>
      <c r="F73" s="114"/>
      <c r="G73" s="114"/>
      <c r="H73" s="79"/>
      <c r="I73" s="94"/>
      <c r="J73" s="94"/>
    </row>
    <row r="74" spans="2:10" ht="12" customHeight="1">
      <c r="B74" s="114" t="s">
        <v>167</v>
      </c>
      <c r="C74" s="114"/>
      <c r="D74" s="114"/>
      <c r="E74" s="114"/>
      <c r="F74" s="114"/>
      <c r="G74" s="114"/>
      <c r="H74" s="79" t="s">
        <v>168</v>
      </c>
      <c r="I74" s="94">
        <f>I26+I55+I70</f>
        <v>50520</v>
      </c>
      <c r="J74" s="94">
        <f>J26+J55+J70</f>
        <v>40092</v>
      </c>
    </row>
    <row r="75" spans="2:10" ht="12" customHeight="1">
      <c r="B75" s="114"/>
      <c r="C75" s="114"/>
      <c r="D75" s="114"/>
      <c r="E75" s="114"/>
      <c r="F75" s="114"/>
      <c r="G75" s="114"/>
      <c r="H75" s="79"/>
      <c r="I75" s="94"/>
      <c r="J75" s="94"/>
    </row>
    <row r="76" spans="2:10" ht="12" customHeight="1">
      <c r="B76" s="114" t="s">
        <v>169</v>
      </c>
      <c r="C76" s="114"/>
      <c r="D76" s="114"/>
      <c r="E76" s="114"/>
      <c r="F76" s="114"/>
      <c r="G76" s="114"/>
      <c r="H76" s="79" t="s">
        <v>170</v>
      </c>
      <c r="I76" s="94">
        <v>18857</v>
      </c>
      <c r="J76" s="94">
        <v>349</v>
      </c>
    </row>
    <row r="77" spans="2:10" ht="12" customHeight="1">
      <c r="B77" s="114"/>
      <c r="C77" s="114"/>
      <c r="D77" s="114"/>
      <c r="E77" s="114"/>
      <c r="F77" s="114"/>
      <c r="G77" s="114"/>
      <c r="H77" s="79"/>
      <c r="I77" s="94"/>
      <c r="J77" s="94"/>
    </row>
    <row r="78" spans="2:10" ht="12" customHeight="1">
      <c r="B78" s="114" t="s">
        <v>171</v>
      </c>
      <c r="C78" s="114"/>
      <c r="D78" s="114"/>
      <c r="E78" s="114"/>
      <c r="F78" s="114"/>
      <c r="G78" s="114"/>
      <c r="H78" s="79" t="s">
        <v>172</v>
      </c>
      <c r="I78" s="94">
        <f>I74+I76</f>
        <v>69377</v>
      </c>
      <c r="J78" s="94">
        <f>J74+J76</f>
        <v>40441</v>
      </c>
    </row>
    <row r="79" spans="2:10" ht="12" customHeight="1">
      <c r="B79" s="114"/>
      <c r="C79" s="114"/>
      <c r="D79" s="114"/>
      <c r="E79" s="114"/>
      <c r="F79" s="114"/>
      <c r="G79" s="114"/>
      <c r="H79" s="79"/>
      <c r="I79" s="94"/>
      <c r="J79" s="94"/>
    </row>
    <row r="80" ht="12" customHeight="1"/>
    <row r="81" ht="12" customHeight="1"/>
    <row r="82" spans="1:11" ht="12.75">
      <c r="A82" s="5"/>
      <c r="B82" s="5"/>
      <c r="C82" s="4"/>
      <c r="D82" s="5"/>
      <c r="E82" s="5"/>
      <c r="K82" s="104"/>
    </row>
    <row r="83" spans="1:9" ht="18" customHeight="1">
      <c r="A83" s="5"/>
      <c r="B83" s="14" t="s">
        <v>37</v>
      </c>
      <c r="D83" s="120"/>
      <c r="E83" s="120"/>
      <c r="F83" s="112" t="s">
        <v>37</v>
      </c>
      <c r="G83" s="112"/>
      <c r="H83" s="112"/>
      <c r="I83" s="112"/>
    </row>
    <row r="84" spans="1:9" ht="15">
      <c r="A84" s="18"/>
      <c r="B84" s="6" t="s">
        <v>176</v>
      </c>
      <c r="D84" s="6"/>
      <c r="E84" s="18"/>
      <c r="F84" s="113" t="s">
        <v>48</v>
      </c>
      <c r="G84" s="113"/>
      <c r="H84" s="113"/>
      <c r="I84" s="113"/>
    </row>
    <row r="85" spans="1:9" ht="30" customHeight="1">
      <c r="A85" s="24"/>
      <c r="B85" s="6" t="s">
        <v>175</v>
      </c>
      <c r="D85" s="119"/>
      <c r="E85" s="119"/>
      <c r="F85" s="110" t="s">
        <v>27</v>
      </c>
      <c r="G85" s="110"/>
      <c r="H85" s="110"/>
      <c r="I85" s="110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32.875" style="1" customWidth="1"/>
    <col min="2" max="2" width="19.625" style="1" customWidth="1"/>
    <col min="3" max="3" width="16.875" style="1" customWidth="1"/>
    <col min="4" max="4" width="19.75390625" style="1" customWidth="1"/>
    <col min="5" max="5" width="18.75390625" style="1" customWidth="1"/>
    <col min="6" max="7" width="9.125" style="1" customWidth="1"/>
    <col min="8" max="8" width="13.2539062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8.25">
      <c r="A4" s="26" t="s">
        <v>28</v>
      </c>
      <c r="B4" s="29" t="s">
        <v>11</v>
      </c>
      <c r="C4" s="29" t="s">
        <v>50</v>
      </c>
      <c r="D4" s="30" t="s">
        <v>59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186</v>
      </c>
      <c r="B7" s="96">
        <v>297152</v>
      </c>
      <c r="C7" s="96">
        <v>324424</v>
      </c>
      <c r="D7" s="96">
        <v>-3145925</v>
      </c>
      <c r="E7" s="97">
        <f>B7+C7+D7</f>
        <v>-2524349</v>
      </c>
      <c r="H7" s="73"/>
      <c r="I7" s="73"/>
    </row>
    <row r="8" spans="1:5" ht="12.75">
      <c r="A8" s="34"/>
      <c r="B8" s="98"/>
      <c r="C8" s="98"/>
      <c r="D8" s="98"/>
      <c r="E8" s="99"/>
    </row>
    <row r="9" spans="1:5" ht="24">
      <c r="A9" s="34" t="s">
        <v>192</v>
      </c>
      <c r="B9" s="98" t="s">
        <v>24</v>
      </c>
      <c r="C9" s="98">
        <v>10199</v>
      </c>
      <c r="D9" s="98">
        <f>'Ф2'!D29</f>
        <v>-207099</v>
      </c>
      <c r="E9" s="98">
        <f>SUM(B9:D9)</f>
        <v>-196900</v>
      </c>
    </row>
    <row r="10" spans="1:5" ht="12.75">
      <c r="A10" s="34"/>
      <c r="B10" s="98"/>
      <c r="C10" s="98"/>
      <c r="D10" s="98"/>
      <c r="E10" s="99"/>
    </row>
    <row r="11" spans="1:9" s="8" customFormat="1" ht="26.25" customHeight="1">
      <c r="A11" s="76" t="s">
        <v>60</v>
      </c>
      <c r="B11" s="100"/>
      <c r="C11" s="100">
        <f>C9</f>
        <v>10199</v>
      </c>
      <c r="D11" s="100">
        <f>D9</f>
        <v>-207099</v>
      </c>
      <c r="E11" s="101">
        <f>SUM(B11:D11)</f>
        <v>-196900</v>
      </c>
      <c r="H11" s="77"/>
      <c r="I11" s="77"/>
    </row>
    <row r="12" spans="1:5" ht="12.75">
      <c r="A12" s="34"/>
      <c r="B12" s="98"/>
      <c r="C12" s="98"/>
      <c r="D12" s="98"/>
      <c r="E12" s="98"/>
    </row>
    <row r="13" spans="1:5" ht="13.5" thickBot="1">
      <c r="A13" s="34"/>
      <c r="B13" s="98"/>
      <c r="C13" s="98"/>
      <c r="D13" s="98"/>
      <c r="E13" s="99"/>
    </row>
    <row r="14" spans="1:9" s="33" customFormat="1" ht="15" customHeight="1" thickBot="1">
      <c r="A14" s="32" t="s">
        <v>190</v>
      </c>
      <c r="B14" s="96">
        <f>B7+B11</f>
        <v>297152</v>
      </c>
      <c r="C14" s="96">
        <f>C7+C11</f>
        <v>334623</v>
      </c>
      <c r="D14" s="96">
        <f>D7+D11</f>
        <v>-3353024</v>
      </c>
      <c r="E14" s="97">
        <f>E7+E11</f>
        <v>-2721249</v>
      </c>
      <c r="H14" s="73"/>
      <c r="I14" s="73"/>
    </row>
    <row r="15" spans="1:9" s="33" customFormat="1" ht="15" customHeight="1" thickBot="1">
      <c r="A15" s="52"/>
      <c r="B15" s="102"/>
      <c r="C15" s="102"/>
      <c r="D15" s="102"/>
      <c r="E15" s="102"/>
      <c r="H15" s="73"/>
      <c r="I15" s="73"/>
    </row>
    <row r="16" spans="1:9" s="33" customFormat="1" ht="15" customHeight="1" thickBot="1">
      <c r="A16" s="32" t="s">
        <v>187</v>
      </c>
      <c r="B16" s="96">
        <v>297152</v>
      </c>
      <c r="C16" s="96">
        <v>445235</v>
      </c>
      <c r="D16" s="96">
        <v>-3641295</v>
      </c>
      <c r="E16" s="97">
        <f>SUM(B16:D16)</f>
        <v>-2898908</v>
      </c>
      <c r="H16" s="73"/>
      <c r="I16" s="73"/>
    </row>
    <row r="17" spans="1:5" ht="12.75">
      <c r="A17" s="35"/>
      <c r="B17" s="103"/>
      <c r="C17" s="103"/>
      <c r="D17" s="103"/>
      <c r="E17" s="99"/>
    </row>
    <row r="18" spans="1:5" ht="24">
      <c r="A18" s="34" t="s">
        <v>193</v>
      </c>
      <c r="B18" s="98" t="s">
        <v>24</v>
      </c>
      <c r="C18" s="98">
        <v>4682</v>
      </c>
      <c r="D18" s="98">
        <f>'Ф2'!C35</f>
        <v>-130025</v>
      </c>
      <c r="E18" s="98">
        <f>SUM(B18:D18)</f>
        <v>-125343</v>
      </c>
    </row>
    <row r="19" spans="1:5" ht="12.75">
      <c r="A19" s="34"/>
      <c r="B19" s="98"/>
      <c r="C19" s="98"/>
      <c r="D19" s="98"/>
      <c r="E19" s="99"/>
    </row>
    <row r="20" spans="1:9" s="8" customFormat="1" ht="27" customHeight="1">
      <c r="A20" s="76" t="s">
        <v>60</v>
      </c>
      <c r="B20" s="100" t="s">
        <v>24</v>
      </c>
      <c r="C20" s="100">
        <f>C18</f>
        <v>4682</v>
      </c>
      <c r="D20" s="100">
        <f>D18</f>
        <v>-130025</v>
      </c>
      <c r="E20" s="101">
        <f>SUM(B20:D20)</f>
        <v>-125343</v>
      </c>
      <c r="H20" s="77"/>
      <c r="I20" s="77"/>
    </row>
    <row r="21" spans="1:5" ht="12.75" hidden="1">
      <c r="A21" s="34"/>
      <c r="B21" s="98"/>
      <c r="C21" s="98"/>
      <c r="D21" s="98"/>
      <c r="E21" s="98"/>
    </row>
    <row r="22" spans="1:5" ht="12.75" hidden="1">
      <c r="A22" s="34" t="s">
        <v>38</v>
      </c>
      <c r="B22" s="98"/>
      <c r="C22" s="98"/>
      <c r="D22" s="98"/>
      <c r="E22" s="98"/>
    </row>
    <row r="23" spans="1:5" ht="13.5" thickBot="1">
      <c r="A23" s="34"/>
      <c r="B23" s="98"/>
      <c r="C23" s="98"/>
      <c r="D23" s="98"/>
      <c r="E23" s="99"/>
    </row>
    <row r="24" spans="1:9" s="33" customFormat="1" ht="16.5" customHeight="1" thickBot="1">
      <c r="A24" s="32" t="s">
        <v>191</v>
      </c>
      <c r="B24" s="96">
        <f>B16</f>
        <v>297152</v>
      </c>
      <c r="C24" s="96">
        <f>C16+C20+C22</f>
        <v>449917</v>
      </c>
      <c r="D24" s="96">
        <f>D16+D20+D22</f>
        <v>-3771320</v>
      </c>
      <c r="E24" s="97">
        <f>SUM(B24:D24)</f>
        <v>-3024251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24">
      <c r="A28" s="14" t="s">
        <v>40</v>
      </c>
      <c r="B28" s="22"/>
      <c r="C28" s="22"/>
      <c r="D28" s="107" t="s">
        <v>37</v>
      </c>
      <c r="E28" s="107"/>
    </row>
    <row r="29" spans="1:9" ht="15">
      <c r="A29" s="6" t="s">
        <v>176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175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5">
      <c r="A55" s="57"/>
      <c r="B55" s="58"/>
      <c r="C55" s="57"/>
      <c r="D55" s="58"/>
    </row>
    <row r="56" spans="1:4" ht="15">
      <c r="A56" s="57"/>
      <c r="B56" s="58"/>
      <c r="C56" s="122"/>
      <c r="D56" s="122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2021-07-10T11:52:43Z</cp:lastPrinted>
  <dcterms:created xsi:type="dcterms:W3CDTF">2007-11-14T10:21:26Z</dcterms:created>
  <dcterms:modified xsi:type="dcterms:W3CDTF">2021-07-25T17:57:00Z</dcterms:modified>
  <cp:category/>
  <cp:version/>
  <cp:contentType/>
  <cp:contentStatus/>
</cp:coreProperties>
</file>