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 Разливаева\Авеста\ОТЧЕТЫ\Отчет Депозитарий Биржа\2023 ДиБ\"/>
    </mc:Choice>
  </mc:AlternateContent>
  <xr:revisionPtr revIDLastSave="0" documentId="13_ncr:1_{FE1768C8-7DF9-4F7F-B986-5D91A5A9864A}" xr6:coauthVersionLast="45" xr6:coauthVersionMax="45" xr10:uidLastSave="{00000000-0000-0000-0000-000000000000}"/>
  <bookViews>
    <workbookView xWindow="-120" yWindow="-120" windowWidth="29040" windowHeight="15840" tabRatio="893" xr2:uid="{00000000-000D-0000-FFFF-FFFF00000000}"/>
  </bookViews>
  <sheets>
    <sheet name="ОФП тыс" sheetId="91" r:id="rId1"/>
    <sheet name="ОПиУ тыс" sheetId="92" r:id="rId2"/>
    <sheet name="ОДД тыс" sheetId="93" r:id="rId3"/>
    <sheet name="Капитал тыс" sheetId="9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_______xlnm.Print_Area_1">#N/A</definedName>
    <definedName name="________xlnm.Print_Area_1">#N/A</definedName>
    <definedName name="_______xlnm.Print_Area_1">#N/A</definedName>
    <definedName name="______xlnm.Print_Area_1">#N/A</definedName>
    <definedName name="_____xlnm.Print_Area_1">#N/A</definedName>
    <definedName name="____xlnm.Print_Area_1">#N/A</definedName>
    <definedName name="___xlnm.Print_Area_1">#N/A</definedName>
    <definedName name="__isk11">'[1]Hast Mek Icmal '!#REF!</definedName>
    <definedName name="__isk12">'[1]Hast Mek Icmal '!#REF!</definedName>
    <definedName name="__isk13">'[1]Hast Mek Icmal '!#REF!</definedName>
    <definedName name="__isk14">'[1]Hast Mek Icmal '!#REF!</definedName>
    <definedName name="__isk15">'[1]Hast Mek Icmal '!#REF!</definedName>
    <definedName name="__isk16">'[1]Hast Mek Icmal '!#REF!</definedName>
    <definedName name="__isk17">'[1]Hast Mek Icmal '!#REF!</definedName>
    <definedName name="__isk18">'[1]Hast Mek Icmal '!#REF!</definedName>
    <definedName name="__isk19">'[1]Hast Mek Icmal '!#REF!</definedName>
    <definedName name="__isk2">'[1]Hast Mek Icmal '!#REF!</definedName>
    <definedName name="__isk20">'[1]Hast Mek Icmal '!#REF!</definedName>
    <definedName name="__isk24">'[1]Hast Mek Icmal '!#REF!</definedName>
    <definedName name="__isk25">'[1]Hast Mek Icmal '!#REF!</definedName>
    <definedName name="__isk26">'[1]Hast Mek Icmal '!#REF!</definedName>
    <definedName name="__isk27">'[1]Hast Mek Icmal '!#REF!</definedName>
    <definedName name="__isk28">'[1]Hast Mek Icmal '!#REF!</definedName>
    <definedName name="__isk29">'[1]Hast Mek Icmal '!#REF!</definedName>
    <definedName name="__isk3">'[1]Hast Mek Icmal '!#REF!</definedName>
    <definedName name="__isk30">'[1]Hast Mek Icmal '!#REF!</definedName>
    <definedName name="__isk7">'[1]Hast Mek Icmal '!#REF!</definedName>
    <definedName name="__isk8">'[1]Hast Mek Icmal '!#REF!</definedName>
    <definedName name="__isk9">'[1]Hast Mek Icmal '!#REF!</definedName>
    <definedName name="__xlnm.Print_Area_1">#N/A</definedName>
    <definedName name="_1__123Graph_AChart_1A" hidden="1">#REF!</definedName>
    <definedName name="_2__123Graph_BChart_1A" hidden="1">#REF!</definedName>
    <definedName name="_DVZ1">#REF!</definedName>
    <definedName name="_DVZ2">#REF!</definedName>
    <definedName name="_Fill" hidden="1">#REF!</definedName>
    <definedName name="_FKT1">#REF!</definedName>
    <definedName name="_isk1">'[1]Hast Mek Icmal '!#REF!</definedName>
    <definedName name="_isk10">'[1]Hast Mek Icmal '!#REF!</definedName>
    <definedName name="_isk11">'[1]Hast Mek Icmal '!#REF!</definedName>
    <definedName name="_isk12">'[1]Hast Mek Icmal '!#REF!</definedName>
    <definedName name="_isk13">'[1]Hast Mek Icmal '!#REF!</definedName>
    <definedName name="_isk14">'[1]Hast Mek Icmal '!#REF!</definedName>
    <definedName name="_isk15">'[1]Hast Mek Icmal '!#REF!</definedName>
    <definedName name="_isk16">'[1]Hast Mek Icmal '!#REF!</definedName>
    <definedName name="_isk17">'[1]Hast Mek Icmal '!#REF!</definedName>
    <definedName name="_isk18">'[1]Hast Mek Icmal '!#REF!</definedName>
    <definedName name="_isk19">'[1]Hast Mek Icmal '!#REF!</definedName>
    <definedName name="_isk2">'[1]Hast Mek Icmal '!#REF!</definedName>
    <definedName name="_isk20">'[1]Hast Mek Icmal '!#REF!</definedName>
    <definedName name="_isk21">'[1]Hast Mek Icmal '!#REF!</definedName>
    <definedName name="_isk22">'[1]Hast Mek Icmal '!#REF!</definedName>
    <definedName name="_isk23">'[1]Hast Mek Icmal '!#REF!</definedName>
    <definedName name="_isk24">'[1]Hast Mek Icmal '!#REF!</definedName>
    <definedName name="_isk25">'[1]Hast Mek Icmal '!#REF!</definedName>
    <definedName name="_isk26">'[1]Hast Mek Icmal '!#REF!</definedName>
    <definedName name="_isk27">'[1]Hast Mek Icmal '!#REF!</definedName>
    <definedName name="_isk28">'[1]Hast Mek Icmal '!#REF!</definedName>
    <definedName name="_isk29">'[1]Hast Mek Icmal '!#REF!</definedName>
    <definedName name="_isk3">'[1]Hast Mek Icmal '!#REF!</definedName>
    <definedName name="_isk30">'[1]Hast Mek Icmal '!#REF!</definedName>
    <definedName name="_isk4">'[1]Hast Mek Icmal '!#REF!</definedName>
    <definedName name="_isk5">'[1]Hast Mek Icmal '!#REF!</definedName>
    <definedName name="_isk6">'[1]Hast Mek Icmal '!#REF!</definedName>
    <definedName name="_isk7">'[1]Hast Mek Icmal '!#REF!</definedName>
    <definedName name="_isk8">'[1]Hast Mek Icmal '!#REF!</definedName>
    <definedName name="_isk9">'[1]Hast Mek Icmal '!#REF!</definedName>
    <definedName name="_SUB2" localSheetId="0">'ОФП тыс'!#REF!</definedName>
    <definedName name="_SUB3" localSheetId="1">'ОПиУ тыс'!#REF!</definedName>
    <definedName name="_SUB4" localSheetId="2">'ОДД тыс'!#REF!</definedName>
    <definedName name="_SUB6" localSheetId="3">'Капитал тыс'!#REF!</definedName>
    <definedName name="ABAY_BUTCE_ALTUG">#REF!</definedName>
    <definedName name="ali" hidden="1">#REF!</definedName>
    <definedName name="Appliance_Standard_Package">[2]Appliances!$B$20</definedName>
    <definedName name="b">#REF!</definedName>
    <definedName name="bb">#REF!</definedName>
    <definedName name="BB_FIYAT">#REF!</definedName>
    <definedName name="BB_FIYAT_2">#REF!</definedName>
    <definedName name="bbb">#REF!</definedName>
    <definedName name="bbbb">#REF!</definedName>
    <definedName name="BF">#REF!</definedName>
    <definedName name="BFR">#REF!</definedName>
    <definedName name="bölüm" localSheetId="3">'[1]Hast Mek Icmal '!#REF!</definedName>
    <definedName name="bölüm" localSheetId="2">'[1]Hast Mek Icmal '!#REF!</definedName>
    <definedName name="bölüm" localSheetId="1">'[1]Hast Mek Icmal '!#REF!</definedName>
    <definedName name="bölüm" localSheetId="0">'[1]Hast Mek Icmal '!#REF!</definedName>
    <definedName name="bölüm">'[1]Hast Mek Icmal '!#REF!</definedName>
    <definedName name="branże">[3]wsp!$D$8</definedName>
    <definedName name="Bulding_1_Revinue">'[2]Job #'!$G$63</definedName>
    <definedName name="Bulding_2_Revinue">'[2]Job #'!$G$122</definedName>
    <definedName name="Bulding_3_Revinue">'[2]Job #'!$G$182</definedName>
    <definedName name="Bulding_4_Revinue">'[2]Job #'!$G$242</definedName>
    <definedName name="CGM">#REF!</definedName>
    <definedName name="df">#REF!</definedName>
    <definedName name="DM">#REF!</definedName>
    <definedName name="dömly" localSheetId="3">'[1]Hast Mek Icmal '!#REF!</definedName>
    <definedName name="dömly" localSheetId="2">'[1]Hast Mek Icmal '!#REF!</definedName>
    <definedName name="dömly" localSheetId="1">'[1]Hast Mek Icmal '!#REF!</definedName>
    <definedName name="dömly" localSheetId="0">'[1]Hast Mek Icmal '!#REF!</definedName>
    <definedName name="dömly">'[1]Hast Mek Icmal '!#REF!</definedName>
    <definedName name="döviz1">'[1]Hast Mek Icmal '!#REF!</definedName>
    <definedName name="drogi">[3]wsp!$D$3</definedName>
    <definedName name="DVZYERI">#REF!</definedName>
    <definedName name="DVZYERI0">#REF!</definedName>
    <definedName name="e">#REF!</definedName>
    <definedName name="ECE">#REF!</definedName>
    <definedName name="ee">#REF!</definedName>
    <definedName name="EGKB">#REF!</definedName>
    <definedName name="EIKBU">#REF!</definedName>
    <definedName name="EIKN">#REF!</definedName>
    <definedName name="EIKNOG">#REF!</definedName>
    <definedName name="EIŞKN">#REF!</definedName>
    <definedName name="EMHRM">#REF!</definedName>
    <definedName name="EMKBU">#REF!</definedName>
    <definedName name="EMKKU">#REF!</definedName>
    <definedName name="EMKN">#REF!</definedName>
    <definedName name="EMKNOG">#REF!</definedName>
    <definedName name="EMKNU">#REF!</definedName>
    <definedName name="EU">#REF!</definedName>
    <definedName name="euro" localSheetId="3">'[1]Hast Mek Icmal '!#REF!</definedName>
    <definedName name="euro" localSheetId="2">'[1]Hast Mek Icmal '!#REF!</definedName>
    <definedName name="euro" localSheetId="1">'[1]Hast Mek Icmal '!#REF!</definedName>
    <definedName name="euro" localSheetId="0">'[1]Hast Mek Icmal '!#REF!</definedName>
    <definedName name="euro">'[1]Hast Mek Icmal '!#REF!</definedName>
    <definedName name="eurom">'[1]Hast Mek Icmal '!#REF!</definedName>
    <definedName name="Excel_BuiltIn__FilterDatabase_1">#REF!</definedName>
    <definedName name="Excel_BuiltIn__FilterDatabase_3">#REF!</definedName>
    <definedName name="Excel_BuiltIn_Print_Area_1">#REF!</definedName>
    <definedName name="Excel_BuiltIn_Print_Area_1_1">#REF!</definedName>
    <definedName name="Excel_BuiltIn_Print_Area_10_1">"$'штатное расписание'.$#ССЫЛ!$#ССЫЛ!:$#ССЫЛ!$#ССЫЛ!"</definedName>
    <definedName name="Excel_BuiltIn_Print_Area_2_1">"$#ССЫЛ!.$A$1:$O$29"</definedName>
    <definedName name="Excel_BuiltIn_Print_Area_23">#REF!</definedName>
    <definedName name="Excel_BuiltIn_Print_Area_6">#REF!</definedName>
    <definedName name="EY">#REF!</definedName>
    <definedName name="fdfgbvb">#REF!</definedName>
    <definedName name="FF">#REF!</definedName>
    <definedName name="FMHRM">#REF!</definedName>
    <definedName name="formül" localSheetId="3">'[1]Hast Mek'!#REF!</definedName>
    <definedName name="formül" localSheetId="2">'[1]Hast Mek'!#REF!</definedName>
    <definedName name="formül" localSheetId="1">'[1]Hast Mek'!#REF!</definedName>
    <definedName name="formül" localSheetId="0">'[1]Hast Mek'!#REF!</definedName>
    <definedName name="formül">'[1]Hast Mek'!#REF!</definedName>
    <definedName name="formülkopya">'[1]Otel Mek 1'!#REF!</definedName>
    <definedName name="GBP">#REF!</definedName>
    <definedName name="gbpm" localSheetId="3">'[1]Hast Mek Icmal '!#REF!</definedName>
    <definedName name="gbpm" localSheetId="2">'[1]Hast Mek Icmal '!#REF!</definedName>
    <definedName name="gbpm" localSheetId="1">'[1]Hast Mek Icmal '!#REF!</definedName>
    <definedName name="gbpm" localSheetId="0">'[1]Hast Mek Icmal '!#REF!</definedName>
    <definedName name="gbpm">'[1]Hast Mek Icmal '!#REF!</definedName>
    <definedName name="gg">#REF!</definedName>
    <definedName name="ghff" localSheetId="3">'[1]Hast Mek Icmal '!#REF!</definedName>
    <definedName name="ghff" localSheetId="2">'[1]Hast Mek Icmal '!#REF!</definedName>
    <definedName name="ghff" localSheetId="1">'[1]Hast Mek Icmal '!#REF!</definedName>
    <definedName name="ghff" localSheetId="0">'[1]Hast Mek Icmal '!#REF!</definedName>
    <definedName name="ghff">'[1]Hast Mek Icmal '!#REF!</definedName>
    <definedName name="gk">#REF!</definedName>
    <definedName name="gkontrol" localSheetId="3">'[1]Otel Mek 1'!#REF!</definedName>
    <definedName name="gkontrol" localSheetId="2">'[1]Otel Mek 1'!#REF!</definedName>
    <definedName name="gkontrol" localSheetId="1">'[1]Otel Mek 1'!#REF!</definedName>
    <definedName name="gkontrol" localSheetId="0">'[1]Otel Mek 1'!#REF!</definedName>
    <definedName name="gkontrol">'[1]Otel Mek 1'!#REF!</definedName>
    <definedName name="HFL">#REF!</definedName>
    <definedName name="hformüller" localSheetId="3">'[1]Hast Mek'!#REF!</definedName>
    <definedName name="hformüller" localSheetId="2">'[1]Hast Mek'!#REF!</definedName>
    <definedName name="hformüller" localSheetId="1">'[1]Hast Mek'!#REF!</definedName>
    <definedName name="hformüller" localSheetId="0">'[1]Hast Mek'!#REF!</definedName>
    <definedName name="hformüller">'[1]Hast Mek'!#REF!</definedName>
    <definedName name="him">'[1]Hast Mek'!#REF!</definedName>
    <definedName name="hişçilik">'[1]Hast Mek'!#REF!</definedName>
    <definedName name="hjnh">'[1]Hast Mek'!#REF!</definedName>
    <definedName name="hmalzeme">'[1]Hast Mek'!#REF!</definedName>
    <definedName name="hnh">#REF!</definedName>
    <definedName name="hson" localSheetId="3">'[1]Hast Mek'!#REF!</definedName>
    <definedName name="hson" localSheetId="2">'[1]Hast Mek'!#REF!</definedName>
    <definedName name="hson" localSheetId="1">'[1]Hast Mek'!#REF!</definedName>
    <definedName name="hson" localSheetId="0">'[1]Hast Mek'!#REF!</definedName>
    <definedName name="hson">'[1]Hast Mek'!#REF!</definedName>
    <definedName name="ibir">'[1]Hast Mek Icmal '!#REF!</definedName>
    <definedName name="iboru">'[1]Hast Mek Icmal '!#REF!</definedName>
    <definedName name="icihaz">'[1]Hast Mek Icmal '!#REF!</definedName>
    <definedName name="IIKB">#REF!</definedName>
    <definedName name="IIKK">#REF!</definedName>
    <definedName name="IIKN">#REF!</definedName>
    <definedName name="iilave1" localSheetId="3">'[1]Hast Mek Icmal '!#REF!</definedName>
    <definedName name="iilave1" localSheetId="2">'[1]Hast Mek Icmal '!#REF!</definedName>
    <definedName name="iilave1" localSheetId="1">'[1]Hast Mek Icmal '!#REF!</definedName>
    <definedName name="iilave1" localSheetId="0">'[1]Hast Mek Icmal '!#REF!</definedName>
    <definedName name="iilave1">'[1]Hast Mek Icmal '!#REF!</definedName>
    <definedName name="iilave2">'[1]Hast Mek Icmal '!#REF!</definedName>
    <definedName name="iilave3">'[1]Hast Mek Icmal '!#REF!</definedName>
    <definedName name="iilave4">'[1]Hast Mek Icmal '!#REF!</definedName>
    <definedName name="iilave5">'[1]Hast Mek Icmal '!#REF!</definedName>
    <definedName name="iizole">'[1]Hast Mek Icmal '!#REF!</definedName>
    <definedName name="ik">#REF!</definedName>
    <definedName name="ikanal" localSheetId="3">'[1]Hast Mek Icmal '!#REF!</definedName>
    <definedName name="ikanal" localSheetId="2">'[1]Hast Mek Icmal '!#REF!</definedName>
    <definedName name="ikanal" localSheetId="1">'[1]Hast Mek Icmal '!#REF!</definedName>
    <definedName name="ikanal" localSheetId="0">'[1]Hast Mek Icmal '!#REF!</definedName>
    <definedName name="ikanal">'[1]Hast Mek Icmal '!#REF!</definedName>
    <definedName name="IKN">#REF!</definedName>
    <definedName name="IL">#REF!</definedName>
    <definedName name="im" localSheetId="3">'[1]Hast Mek Icmal '!#REF!</definedName>
    <definedName name="im" localSheetId="2">'[1]Hast Mek Icmal '!#REF!</definedName>
    <definedName name="im" localSheetId="1">'[1]Hast Mek Icmal '!#REF!</definedName>
    <definedName name="im" localSheetId="0">'[1]Hast Mek Icmal '!#REF!</definedName>
    <definedName name="im">'[1]Hast Mek Icmal '!#REF!</definedName>
    <definedName name="imaliyet">'[1]Hast Mek Icmal '!#REF!</definedName>
    <definedName name="imenfez">'[1]Hast Mek Icmal '!#REF!</definedName>
    <definedName name="IMKB">#REF!</definedName>
    <definedName name="IMKN">#REF!</definedName>
    <definedName name="inne">[3]wsp!$D$9</definedName>
    <definedName name="ioto" localSheetId="3">'[1]Hast Mek Icmal '!#REF!</definedName>
    <definedName name="ioto" localSheetId="2">'[1]Hast Mek Icmal '!#REF!</definedName>
    <definedName name="ioto" localSheetId="1">'[1]Hast Mek Icmal '!#REF!</definedName>
    <definedName name="ioto" localSheetId="0">'[1]Hast Mek Icmal '!#REF!</definedName>
    <definedName name="ioto">'[1]Hast Mek Icmal '!#REF!</definedName>
    <definedName name="ipompa">'[1]Hast Mek Icmal '!#REF!</definedName>
    <definedName name="irad">'[1]Hast Mek Icmal '!#REF!</definedName>
    <definedName name="is">#REF!</definedName>
    <definedName name="ISCI">#REF!</definedName>
    <definedName name="işçilik" localSheetId="3">'[1]Hast Mek Icmal '!#REF!</definedName>
    <definedName name="işçilik" localSheetId="2">'[1]Hast Mek Icmal '!#REF!</definedName>
    <definedName name="işçilik" localSheetId="1">'[1]Hast Mek Icmal '!#REF!</definedName>
    <definedName name="işçilik" localSheetId="0">'[1]Hast Mek Icmal '!#REF!</definedName>
    <definedName name="işçilik">'[1]Hast Mek Icmal '!#REF!</definedName>
    <definedName name="iskon1">'[1]Hast Mek Icmal '!#REF!</definedName>
    <definedName name="iskon10">'[1]Hast Mek Icmal '!#REF!</definedName>
    <definedName name="iskon11">'[1]Hast Mek Icmal '!#REF!</definedName>
    <definedName name="iskon12">'[1]Hast Mek Icmal '!#REF!</definedName>
    <definedName name="iskon13">'[1]Hast Mek Icmal '!#REF!</definedName>
    <definedName name="iskon14">'[1]Hast Mek Icmal '!#REF!</definedName>
    <definedName name="iskon15">'[1]Hast Mek Icmal '!#REF!</definedName>
    <definedName name="iskon16">'[1]Hast Mek Icmal '!#REF!</definedName>
    <definedName name="iskon17">'[1]Hast Mek Icmal '!#REF!</definedName>
    <definedName name="iskon18">'[1]Hast Mek Icmal '!#REF!</definedName>
    <definedName name="iskon19">'[1]Hast Mek Icmal '!#REF!</definedName>
    <definedName name="iskon2">'[1]Hast Mek Icmal '!#REF!</definedName>
    <definedName name="iskon20">'[1]Hast Mek Icmal '!#REF!</definedName>
    <definedName name="iskon21">'[1]Hast Mek Icmal '!#REF!</definedName>
    <definedName name="iskon22">'[1]Hast Mek Icmal '!#REF!</definedName>
    <definedName name="iskon23">'[1]Hast Mek Icmal '!#REF!</definedName>
    <definedName name="iskon24">'[1]Hast Mek Icmal '!#REF!</definedName>
    <definedName name="iskon25">'[1]Hast Mek Icmal '!#REF!</definedName>
    <definedName name="iskon26">'[1]Hast Mek Icmal '!#REF!</definedName>
    <definedName name="iskon27">'[1]Hast Mek Icmal '!#REF!</definedName>
    <definedName name="iskon28">'[1]Hast Mek Icmal '!#REF!</definedName>
    <definedName name="iskon29">'[1]Hast Mek Icmal '!#REF!</definedName>
    <definedName name="iskon3">'[1]Hast Mek Icmal '!#REF!</definedName>
    <definedName name="iskon30">'[1]Hast Mek Icmal '!#REF!</definedName>
    <definedName name="iskon4">'[1]Hast Mek Icmal '!#REF!</definedName>
    <definedName name="iskon5">'[1]Hast Mek Icmal '!#REF!</definedName>
    <definedName name="iskon6">'[1]Hast Mek Icmal '!#REF!</definedName>
    <definedName name="iskon7">'[1]Hast Mek Icmal '!#REF!</definedName>
    <definedName name="iskon8">'[1]Hast Mek Icmal '!#REF!</definedName>
    <definedName name="iskon9">'[1]Hast Mek Icmal '!#REF!</definedName>
    <definedName name="itam">'[1]Hast Mek Icmal '!#REF!</definedName>
    <definedName name="ITL">#REF!</definedName>
    <definedName name="ivana" localSheetId="3">'[1]Hast Mek Icmal '!#REF!</definedName>
    <definedName name="ivana" localSheetId="2">'[1]Hast Mek Icmal '!#REF!</definedName>
    <definedName name="ivana" localSheetId="1">'[1]Hast Mek Icmal '!#REF!</definedName>
    <definedName name="ivana" localSheetId="0">'[1]Hast Mek Icmal '!#REF!</definedName>
    <definedName name="ivana">'[1]Hast Mek Icmal '!#REF!</definedName>
    <definedName name="ivitrifiye">'[1]Hast Mek Icmal '!#REF!</definedName>
    <definedName name="iyangın">'[1]Hast Mek Icmal '!#REF!</definedName>
    <definedName name="JPY">#REF!</definedName>
    <definedName name="k">#REF!</definedName>
    <definedName name="kar">#REF!</definedName>
    <definedName name="katsayı" localSheetId="3">'[1]Hast Mek'!#REF!</definedName>
    <definedName name="katsayı" localSheetId="2">'[1]Hast Mek'!#REF!</definedName>
    <definedName name="katsayı" localSheetId="1">'[1]Hast Mek'!#REF!</definedName>
    <definedName name="katsayı" localSheetId="0">'[1]Hast Mek'!#REF!</definedName>
    <definedName name="katsayı">'[1]Hast Mek'!#REF!</definedName>
    <definedName name="katsayı1">'[1]Hast Mek Icmal '!#REF!</definedName>
    <definedName name="katsayı10">'[1]Hast Mek Icmal '!#REF!</definedName>
    <definedName name="katsayı11">'[1]Hast Mek Icmal '!#REF!</definedName>
    <definedName name="katsayı12">'[1]Hast Mek Icmal '!#REF!</definedName>
    <definedName name="katsayı13">'[1]Hast Mek Icmal '!#REF!</definedName>
    <definedName name="katsayı14">'[1]Hast Mek Icmal '!#REF!</definedName>
    <definedName name="katsayı15">'[1]Hast Mek Icmal '!#REF!</definedName>
    <definedName name="katsayı16">'[1]Hast Mek Icmal '!#REF!</definedName>
    <definedName name="katsayı2">'[1]Hast Mek Icmal '!#REF!</definedName>
    <definedName name="katsayı3">'[1]Hast Mek Icmal '!#REF!</definedName>
    <definedName name="katsayı4">'[1]Hast Mek Icmal '!#REF!</definedName>
    <definedName name="katsayı5">'[1]Hast Mek Icmal '!#REF!</definedName>
    <definedName name="katsayı6">'[1]Hast Mek Icmal '!#REF!</definedName>
    <definedName name="katsayı7">'[1]Hast Mek Icmal '!#REF!</definedName>
    <definedName name="katsayı8">'[1]Hast Mek Icmal '!#REF!</definedName>
    <definedName name="katsayı9">'[1]Hast Mek Icmal '!#REF!</definedName>
    <definedName name="KBB">#REF!</definedName>
    <definedName name="KBK">#REF!</definedName>
    <definedName name="KBÜTCE">#REF!</definedName>
    <definedName name="kk">#REF!</definedName>
    <definedName name="klklkk" localSheetId="3">'[1]Hast Mek Icmal '!#REF!</definedName>
    <definedName name="klklkk" localSheetId="2">'[1]Hast Mek Icmal '!#REF!</definedName>
    <definedName name="klklkk" localSheetId="1">'[1]Hast Mek Icmal '!#REF!</definedName>
    <definedName name="klklkk" localSheetId="0">'[1]Hast Mek Icmal '!#REF!</definedName>
    <definedName name="klklkk">'[1]Hast Mek Icmal '!#REF!</definedName>
    <definedName name="KOMISYON">#REF!</definedName>
    <definedName name="LFLAGGV">#REF!</definedName>
    <definedName name="LFLAGIM">#REF!</definedName>
    <definedName name="LFLAGPUL">#REF!</definedName>
    <definedName name="LFLAGVERGI">#REF!</definedName>
    <definedName name="mal">#REF!</definedName>
    <definedName name="maliyetmarka" localSheetId="3">'[1]Hast Mek Icmal '!#REF!</definedName>
    <definedName name="maliyetmarka" localSheetId="2">'[1]Hast Mek Icmal '!#REF!</definedName>
    <definedName name="maliyetmarka" localSheetId="1">'[1]Hast Mek Icmal '!#REF!</definedName>
    <definedName name="maliyetmarka" localSheetId="0">'[1]Hast Mek Icmal '!#REF!</definedName>
    <definedName name="maliyetmarka">'[1]Hast Mek Icmal '!#REF!</definedName>
    <definedName name="maliyettablo">'[1]Hast Mek Icmal '!#REF!</definedName>
    <definedName name="MALTOP">#REF!</definedName>
    <definedName name="malzeme" localSheetId="3">'[1]Hast Mek Icmal '!#REF!</definedName>
    <definedName name="malzeme" localSheetId="2">'[1]Hast Mek Icmal '!#REF!</definedName>
    <definedName name="malzeme" localSheetId="1">'[1]Hast Mek Icmal '!#REF!</definedName>
    <definedName name="malzeme" localSheetId="0">'[1]Hast Mek Icmal '!#REF!</definedName>
    <definedName name="malzeme">'[1]Hast Mek Icmal '!#REF!</definedName>
    <definedName name="markalar">'[1]Hast Mek Icmal '!#REF!</definedName>
    <definedName name="MASRAFMUK">#REF!</definedName>
    <definedName name="MASRAFSIG">#REF!</definedName>
    <definedName name="MASRAFTEM">#REF!</definedName>
    <definedName name="MAXNOTER">#REF!</definedName>
    <definedName name="mbir" localSheetId="3">'[1]Hast Mek Icmal '!#REF!</definedName>
    <definedName name="mbir" localSheetId="2">'[1]Hast Mek Icmal '!#REF!</definedName>
    <definedName name="mbir" localSheetId="1">'[1]Hast Mek Icmal '!#REF!</definedName>
    <definedName name="mbir" localSheetId="0">'[1]Hast Mek Icmal '!#REF!</definedName>
    <definedName name="mbir">'[1]Hast Mek Icmal '!#REF!</definedName>
    <definedName name="mboru">'[1]Hast Mek Icmal '!#REF!</definedName>
    <definedName name="mcihaz">'[1]Hast Mek Icmal '!#REF!</definedName>
    <definedName name="MEKK">#REF!</definedName>
    <definedName name="MHR">#REF!</definedName>
    <definedName name="MHRM">#REF!</definedName>
    <definedName name="MIKN">#REF!</definedName>
    <definedName name="milave1" localSheetId="3">'[1]Hast Mek Icmal '!#REF!</definedName>
    <definedName name="milave1" localSheetId="2">'[1]Hast Mek Icmal '!#REF!</definedName>
    <definedName name="milave1" localSheetId="1">'[1]Hast Mek Icmal '!#REF!</definedName>
    <definedName name="milave1" localSheetId="0">'[1]Hast Mek Icmal '!#REF!</definedName>
    <definedName name="milave1">'[1]Hast Mek Icmal '!#REF!</definedName>
    <definedName name="milave2">'[1]Hast Mek Icmal '!#REF!</definedName>
    <definedName name="milave3">'[1]Hast Mek Icmal '!#REF!</definedName>
    <definedName name="milave4">'[1]Hast Mek Icmal '!#REF!</definedName>
    <definedName name="milave5">'[1]Hast Mek Icmal '!#REF!</definedName>
    <definedName name="misck">'[1]Hast Mek Icmal '!#REF!</definedName>
    <definedName name="mizole">'[1]Hast Mek Icmal '!#REF!</definedName>
    <definedName name="mk">#REF!</definedName>
    <definedName name="mkanal" localSheetId="3">'[1]Hast Mek Icmal '!#REF!</definedName>
    <definedName name="mkanal" localSheetId="2">'[1]Hast Mek Icmal '!#REF!</definedName>
    <definedName name="mkanal" localSheetId="1">'[1]Hast Mek Icmal '!#REF!</definedName>
    <definedName name="mkanal" localSheetId="0">'[1]Hast Mek Icmal '!#REF!</definedName>
    <definedName name="mkanal">'[1]Hast Mek Icmal '!#REF!</definedName>
    <definedName name="MKN">#REF!</definedName>
    <definedName name="mm" localSheetId="3">'[1]Hast Mek Icmal '!#REF!</definedName>
    <definedName name="mm" localSheetId="2">'[1]Hast Mek Icmal '!#REF!</definedName>
    <definedName name="mm" localSheetId="1">'[1]Hast Mek Icmal '!#REF!</definedName>
    <definedName name="mm" localSheetId="0">'[1]Hast Mek Icmal '!#REF!</definedName>
    <definedName name="mm">'[1]Hast Mek Icmal '!#REF!</definedName>
    <definedName name="mmaliyetmarka">'[1]Hast Mek Icmal '!#REF!</definedName>
    <definedName name="mmarka">'[1]Hast Mek Icmal '!#REF!</definedName>
    <definedName name="mmenfez">'[1]Hast Mek Icmal '!#REF!</definedName>
    <definedName name="mmk">'[1]Hast Mek Icmal '!#REF!</definedName>
    <definedName name="MMM_MIGROS">[4]KADIKES2!#REF!</definedName>
    <definedName name="moto">'[1]Hast Mek Icmal '!#REF!</definedName>
    <definedName name="mpompa">'[1]Hast Mek Icmal '!#REF!</definedName>
    <definedName name="mrad">'[1]Hast Mek Icmal '!#REF!</definedName>
    <definedName name="mtam">'[1]Hast Mek Icmal '!#REF!</definedName>
    <definedName name="mvana">'[1]Hast Mek Icmal '!#REF!</definedName>
    <definedName name="mvitrifiye">'[1]Hast Mek Icmal '!#REF!</definedName>
    <definedName name="myangın">'[1]Hast Mek Icmal '!#REF!</definedName>
    <definedName name="N">#REF!</definedName>
    <definedName name="ÖK">#REF!</definedName>
    <definedName name="P">#REF!</definedName>
    <definedName name="pifade" localSheetId="3">'[1]Hast Mek Icmal '!#REF!</definedName>
    <definedName name="pifade" localSheetId="2">'[1]Hast Mek Icmal '!#REF!</definedName>
    <definedName name="pifade" localSheetId="1">'[1]Hast Mek Icmal '!#REF!</definedName>
    <definedName name="pifade" localSheetId="0">'[1]Hast Mek Icmal '!#REF!</definedName>
    <definedName name="pifade">'[1]Hast Mek Icmal '!#REF!</definedName>
    <definedName name="pkontrol">'[1]Otel Mek 1'!#REF!</definedName>
    <definedName name="po">#REF!</definedName>
    <definedName name="pośrednie">[3]wsp!$D$2</definedName>
    <definedName name="reszta">[3]wsp!$D$7</definedName>
    <definedName name="rngformül" localSheetId="3">'[1]Hast Mek'!#REF!</definedName>
    <definedName name="rngformül" localSheetId="2">'[1]Hast Mek'!#REF!</definedName>
    <definedName name="rngformül" localSheetId="1">'[1]Hast Mek'!#REF!</definedName>
    <definedName name="rngformül" localSheetId="0">'[1]Hast Mek'!#REF!</definedName>
    <definedName name="rngformül">'[1]Hast Mek'!#REF!</definedName>
    <definedName name="rr">#REF!</definedName>
    <definedName name="s">#REF!</definedName>
    <definedName name="SFR">#REF!</definedName>
    <definedName name="sfrm" localSheetId="3">'[1]Hast Mek Icmal '!#REF!</definedName>
    <definedName name="sfrm" localSheetId="2">'[1]Hast Mek Icmal '!#REF!</definedName>
    <definedName name="sfrm" localSheetId="1">'[1]Hast Mek Icmal '!#REF!</definedName>
    <definedName name="sfrm" localSheetId="0">'[1]Hast Mek Icmal '!#REF!</definedName>
    <definedName name="sfrm">'[1]Hast Mek Icmal '!#REF!</definedName>
    <definedName name="st">'[1]Hast Mek'!#REF!</definedName>
    <definedName name="sub1001579235" localSheetId="0">'ОФП тыс'!#REF!</definedName>
    <definedName name="sub1001579236" localSheetId="1">'ОПиУ тыс'!#REF!</definedName>
    <definedName name="TAHTOP">#REF!</definedName>
    <definedName name="topmly" localSheetId="3">'[1]Hast Mek Icmal '!#REF!</definedName>
    <definedName name="topmly" localSheetId="2">'[1]Hast Mek Icmal '!#REF!</definedName>
    <definedName name="topmly" localSheetId="1">'[1]Hast Mek Icmal '!#REF!</definedName>
    <definedName name="topmly" localSheetId="0">'[1]Hast Mek Icmal '!#REF!</definedName>
    <definedName name="topmly">'[1]Hast Mek Icmal '!#REF!</definedName>
    <definedName name="TTF">#REF!</definedName>
    <definedName name="TTFEX">#REF!</definedName>
    <definedName name="TTFTOP">#REF!</definedName>
    <definedName name="tutaranl" localSheetId="3">'[1]Hast Mek Icmal '!#REF!</definedName>
    <definedName name="tutaranl" localSheetId="2">'[1]Hast Mek Icmal '!#REF!</definedName>
    <definedName name="tutaranl" localSheetId="1">'[1]Hast Mek Icmal '!#REF!</definedName>
    <definedName name="tutaranl" localSheetId="0">'[1]Hast Mek Icmal '!#REF!</definedName>
    <definedName name="tutaranl">'[1]Hast Mek Icmal '!#REF!</definedName>
    <definedName name="uk">#REF!</definedName>
    <definedName name="UMKB">#REF!</definedName>
    <definedName name="UMKK">#REF!</definedName>
    <definedName name="UMKN">#REF!</definedName>
    <definedName name="Unit_Count_B1">'[2]Job #'!$B$63</definedName>
    <definedName name="Unit_Count_B2">'[2]Job #'!$B$122</definedName>
    <definedName name="Unit_Count_B3">'[2]Job #'!$B$182</definedName>
    <definedName name="Unit_Count_B4">'[2]Job #'!$B$242</definedName>
    <definedName name="USD">#REF!</definedName>
    <definedName name="usdm">'[1]Hast Mek Icmal '!#REF!</definedName>
    <definedName name="USDY">#REF!</definedName>
    <definedName name="uu">#REF!</definedName>
    <definedName name="VILLA">#REF!</definedName>
    <definedName name="vur" hidden="1">#REF!</definedName>
    <definedName name="vural" hidden="1">#REF!</definedName>
    <definedName name="yas" hidden="1">#REF!</definedName>
    <definedName name="yasin" hidden="1">#REF!</definedName>
    <definedName name="zam1" localSheetId="3">'[1]Hast Mek Icmal '!#REF!</definedName>
    <definedName name="zam1" localSheetId="2">'[1]Hast Mek Icmal '!#REF!</definedName>
    <definedName name="zam1" localSheetId="1">'[1]Hast Mek Icmal '!#REF!</definedName>
    <definedName name="zam1" localSheetId="0">'[1]Hast Mek Icmal '!#REF!</definedName>
    <definedName name="zam1">'[1]Hast Mek Icmal '!#REF!</definedName>
    <definedName name="zam10">'[1]Hast Mek Icmal '!#REF!</definedName>
    <definedName name="zam11">'[1]Hast Mek Icmal '!#REF!</definedName>
    <definedName name="zam12">'[1]Hast Mek Icmal '!#REF!</definedName>
    <definedName name="zam13">'[1]Hast Mek Icmal '!#REF!</definedName>
    <definedName name="zam14">'[1]Hast Mek Icmal '!#REF!</definedName>
    <definedName name="zam15">'[1]Hast Mek Icmal '!#REF!</definedName>
    <definedName name="zam16">'[1]Hast Mek Icmal '!#REF!</definedName>
    <definedName name="zam17">'[1]Hast Mek Icmal '!#REF!</definedName>
    <definedName name="zam18">'[1]Hast Mek Icmal '!#REF!</definedName>
    <definedName name="zam19">'[1]Hast Mek Icmal '!#REF!</definedName>
    <definedName name="zam2">'[1]Hast Mek Icmal '!#REF!</definedName>
    <definedName name="zam20">'[1]Hast Mek Icmal '!#REF!</definedName>
    <definedName name="zam21">'[1]Hast Mek Icmal '!#REF!</definedName>
    <definedName name="zam22">'[1]Hast Mek Icmal '!#REF!</definedName>
    <definedName name="zam23">'[1]Hast Mek Icmal '!#REF!</definedName>
    <definedName name="zam24">'[1]Hast Mek Icmal '!#REF!</definedName>
    <definedName name="zam25">'[1]Hast Mek Icmal '!#REF!</definedName>
    <definedName name="zam26">'[1]Hast Mek Icmal '!#REF!</definedName>
    <definedName name="zam27">'[1]Hast Mek Icmal '!#REF!</definedName>
    <definedName name="zam28">'[1]Hast Mek Icmal '!#REF!</definedName>
    <definedName name="zam29">'[1]Hast Mek Icmal '!#REF!</definedName>
    <definedName name="zam3">'[1]Hast Mek Icmal '!#REF!</definedName>
    <definedName name="zam30">'[1]Hast Mek Icmal '!#REF!</definedName>
    <definedName name="zam4">'[1]Hast Mek Icmal '!#REF!</definedName>
    <definedName name="zam5">'[1]Hast Mek Icmal '!#REF!</definedName>
    <definedName name="zam6">'[1]Hast Mek Icmal '!#REF!</definedName>
    <definedName name="zam7">'[1]Hast Mek Icmal '!#REF!</definedName>
    <definedName name="zam8">'[1]Hast Mek Icmal '!#REF!</definedName>
    <definedName name="zam9">'[1]Hast Mek Icmal '!#REF!</definedName>
    <definedName name="żelbet7">[3]wsp!$D$4</definedName>
    <definedName name="żelbet8">[3]wsp!$D$5</definedName>
    <definedName name="żelbet9">[3]wsp!$D$6</definedName>
    <definedName name="_xlnm.Database">#REF!</definedName>
    <definedName name="допл.за.многосм.раб.">#REF!</definedName>
    <definedName name="допл.за.многосм.рук." localSheetId="3">[5]Руководители!#REF!</definedName>
    <definedName name="допл.за.многосм.рук." localSheetId="2">[5]Руководители!#REF!</definedName>
    <definedName name="допл.за.многосм.рук." localSheetId="1">[5]Руководители!#REF!</definedName>
    <definedName name="допл.за.многосм.рук." localSheetId="0">[5]Руководители!#REF!</definedName>
    <definedName name="допл.за.многосм.рук.">[5]Руководители!#REF!</definedName>
    <definedName name="допл.за.усл.раб.">#REF!</definedName>
    <definedName name="допл.за.усл.рук.">[5]Руководители!#REF!</definedName>
    <definedName name="Доходы">#REF!</definedName>
    <definedName name="_xlnm.Print_Titles" localSheetId="3">'Капитал тыс'!$6:$7</definedName>
    <definedName name="надбавка.рук." localSheetId="3">[5]Руководители!#REF!</definedName>
    <definedName name="надбавка.рук." localSheetId="2">[5]Руководители!#REF!</definedName>
    <definedName name="надбавка.рук." localSheetId="1">[5]Руководители!#REF!</definedName>
    <definedName name="надбавка.рук." localSheetId="0">[5]Руководители!#REF!</definedName>
    <definedName name="надбавка.рук.">[5]Руководители!#REF!</definedName>
    <definedName name="_xlnm.Print_Area" localSheetId="3">'Капитал тыс'!$A$1:$H$81</definedName>
    <definedName name="_xlnm.Print_Area" localSheetId="2">'ОДД тыс'!$A$1:$C$86</definedName>
    <definedName name="_xlnm.Print_Area" localSheetId="1">'ОПиУ тыс'!$A$1:$D$62</definedName>
    <definedName name="_xlnm.Print_Area" localSheetId="0">'ОФП тыс'!$A$1:$D$94</definedName>
    <definedName name="ооо">#REF!</definedName>
    <definedName name="оооо">#REF!</definedName>
    <definedName name="рай.кт.раб.">#REF!</definedName>
    <definedName name="рай.кт.рук." localSheetId="3">[5]Руководители!#REF!</definedName>
    <definedName name="рай.кт.рук." localSheetId="2">[5]Руководители!#REF!</definedName>
    <definedName name="рай.кт.рук." localSheetId="1">[5]Руководители!#REF!</definedName>
    <definedName name="рай.кт.рук." localSheetId="0">[5]Руководители!#REF!</definedName>
    <definedName name="рай.кт.рук.">[5]Руководители!#REF!</definedName>
    <definedName name="тарифн.ф.раб.">#REF!</definedName>
    <definedName name="тарифн.ф.рук.">[5]Руководители!#REF!</definedName>
    <definedName name="ФЗП.раб.">#REF!</definedName>
    <definedName name="числ.раб.">#REF!</definedName>
    <definedName name="Штатка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6" i="92" l="1"/>
  <c r="D36" i="92"/>
  <c r="C42" i="92" l="1"/>
  <c r="C25" i="92" l="1"/>
  <c r="C49" i="92"/>
  <c r="C47" i="92" s="1"/>
  <c r="B24" i="94"/>
  <c r="C9" i="92" l="1"/>
  <c r="C12" i="92" s="1"/>
  <c r="C18" i="92" s="1"/>
  <c r="C20" i="92" l="1"/>
  <c r="C22" i="92" s="1"/>
  <c r="C43" i="92" l="1"/>
  <c r="C45" i="92" s="1"/>
  <c r="C23" i="92"/>
  <c r="F10" i="94"/>
  <c r="H70" i="94"/>
  <c r="H69" i="94"/>
  <c r="H68" i="94"/>
  <c r="H67" i="94"/>
  <c r="H66" i="94"/>
  <c r="H65" i="94"/>
  <c r="H64" i="94"/>
  <c r="H63" i="94"/>
  <c r="H62" i="94"/>
  <c r="H61" i="94"/>
  <c r="H60" i="94"/>
  <c r="H59" i="94"/>
  <c r="H58" i="94"/>
  <c r="H57" i="94"/>
  <c r="G56" i="94"/>
  <c r="F56" i="94"/>
  <c r="E56" i="94"/>
  <c r="D56" i="94"/>
  <c r="C56" i="94"/>
  <c r="B56" i="94"/>
  <c r="H55" i="94"/>
  <c r="H54" i="94"/>
  <c r="H53" i="94"/>
  <c r="H52" i="94"/>
  <c r="H51" i="94"/>
  <c r="H50" i="94"/>
  <c r="H49" i="94"/>
  <c r="H48" i="94"/>
  <c r="H47" i="94"/>
  <c r="H46" i="94"/>
  <c r="G45" i="94"/>
  <c r="G43" i="94" s="1"/>
  <c r="F45" i="94"/>
  <c r="E45" i="94"/>
  <c r="E43" i="94" s="1"/>
  <c r="D45" i="94"/>
  <c r="D43" i="94" s="1"/>
  <c r="C45" i="94"/>
  <c r="C43" i="94" s="1"/>
  <c r="B45" i="94"/>
  <c r="B43" i="94" s="1"/>
  <c r="H41" i="94"/>
  <c r="H39" i="94"/>
  <c r="H38" i="94"/>
  <c r="H37" i="94"/>
  <c r="H36" i="94"/>
  <c r="H35" i="94"/>
  <c r="H34" i="94"/>
  <c r="H33" i="94"/>
  <c r="H32" i="94"/>
  <c r="H31" i="94"/>
  <c r="H30" i="94"/>
  <c r="H29" i="94"/>
  <c r="H28" i="94"/>
  <c r="H27" i="94"/>
  <c r="H26" i="94"/>
  <c r="H25" i="94"/>
  <c r="G24" i="94"/>
  <c r="F24" i="94"/>
  <c r="E24" i="94"/>
  <c r="D24" i="94"/>
  <c r="C24" i="94"/>
  <c r="H23" i="94"/>
  <c r="H22" i="94"/>
  <c r="H21" i="94"/>
  <c r="H20" i="94"/>
  <c r="H19" i="94"/>
  <c r="H18" i="94"/>
  <c r="H17" i="94"/>
  <c r="H16" i="94"/>
  <c r="H15" i="94"/>
  <c r="G13" i="94"/>
  <c r="G11" i="94" s="1"/>
  <c r="F13" i="94"/>
  <c r="E13" i="94"/>
  <c r="E11" i="94" s="1"/>
  <c r="D13" i="94"/>
  <c r="D11" i="94" s="1"/>
  <c r="C13" i="94"/>
  <c r="C11" i="94" s="1"/>
  <c r="B13" i="94"/>
  <c r="B11" i="94" s="1"/>
  <c r="G10" i="94"/>
  <c r="E10" i="94"/>
  <c r="D10" i="94"/>
  <c r="C10" i="94"/>
  <c r="C64" i="93"/>
  <c r="B64" i="93"/>
  <c r="B58" i="93"/>
  <c r="C41" i="93"/>
  <c r="C27" i="93"/>
  <c r="B27" i="93"/>
  <c r="C58" i="93"/>
  <c r="D49" i="92"/>
  <c r="D47" i="92"/>
  <c r="D42" i="92"/>
  <c r="D25" i="92"/>
  <c r="C74" i="91"/>
  <c r="D82" i="91"/>
  <c r="D84" i="91" s="1"/>
  <c r="D74" i="91"/>
  <c r="D59" i="91"/>
  <c r="D42" i="91"/>
  <c r="D21" i="91"/>
  <c r="C71" i="93" l="1"/>
  <c r="B41" i="93"/>
  <c r="B56" i="93" s="1"/>
  <c r="C82" i="91"/>
  <c r="C84" i="91" s="1"/>
  <c r="D40" i="94"/>
  <c r="D42" i="94" s="1"/>
  <c r="D72" i="94" s="1"/>
  <c r="E40" i="94"/>
  <c r="E42" i="94" s="1"/>
  <c r="E72" i="94" s="1"/>
  <c r="H45" i="94"/>
  <c r="H24" i="94"/>
  <c r="H13" i="94"/>
  <c r="C40" i="94"/>
  <c r="C42" i="94" s="1"/>
  <c r="C72" i="94" s="1"/>
  <c r="H56" i="94"/>
  <c r="G40" i="94"/>
  <c r="G42" i="94" s="1"/>
  <c r="G72" i="94" s="1"/>
  <c r="B71" i="93"/>
  <c r="C56" i="93"/>
  <c r="B16" i="93"/>
  <c r="C16" i="93"/>
  <c r="B8" i="93"/>
  <c r="C8" i="93"/>
  <c r="D9" i="92"/>
  <c r="D12" i="92" s="1"/>
  <c r="D18" i="92" s="1"/>
  <c r="C59" i="91"/>
  <c r="C42" i="91"/>
  <c r="C21" i="91"/>
  <c r="D85" i="91"/>
  <c r="D43" i="91"/>
  <c r="D20" i="92" l="1"/>
  <c r="D22" i="92" s="1"/>
  <c r="F11" i="94" s="1"/>
  <c r="H11" i="94" s="1"/>
  <c r="C85" i="91"/>
  <c r="C43" i="91"/>
  <c r="H12" i="94"/>
  <c r="B25" i="93"/>
  <c r="B74" i="93" s="1"/>
  <c r="B77" i="93" s="1"/>
  <c r="C25" i="93"/>
  <c r="C74" i="93" s="1"/>
  <c r="C77" i="93" s="1"/>
  <c r="D86" i="91"/>
  <c r="C86" i="91" l="1"/>
  <c r="F40" i="94"/>
  <c r="F42" i="94" s="1"/>
  <c r="D43" i="92"/>
  <c r="D45" i="92" s="1"/>
  <c r="D23" i="92"/>
  <c r="H44" i="94"/>
  <c r="F43" i="94"/>
  <c r="F72" i="94" l="1"/>
  <c r="H43" i="94"/>
  <c r="H8" i="94" l="1"/>
  <c r="B10" i="94"/>
  <c r="B40" i="94" l="1"/>
  <c r="B42" i="94" s="1"/>
  <c r="B72" i="94" s="1"/>
  <c r="H72" i="94" s="1"/>
  <c r="H10" i="94"/>
  <c r="H40" i="94" l="1"/>
  <c r="H42" i="94" l="1"/>
</calcChain>
</file>

<file path=xl/sharedStrings.xml><?xml version="1.0" encoding="utf-8"?>
<sst xmlns="http://schemas.openxmlformats.org/spreadsheetml/2006/main" count="334" uniqueCount="241">
  <si>
    <t>Активы</t>
  </si>
  <si>
    <t>I. Краткосрочные активы:</t>
  </si>
  <si>
    <t>Денежные средства и их эквиваленты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</si>
  <si>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</si>
  <si>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</si>
  <si>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</si>
  <si>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</si>
  <si>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</si>
  <si>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</si>
  <si>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</si>
  <si>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</si>
  <si>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</si>
  <si>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</si>
  <si>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</si>
  <si>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</si>
  <si>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</si>
  <si>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</si>
  <si>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</si>
  <si>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</si>
  <si>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</si>
  <si>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Баланс (строка 100 +строка 101+ строка 200)</t>
  </si>
  <si>
    <t>Обязательство и капитал</t>
  </si>
  <si>
    <t>III. Краткосрочные обязательства</t>
  </si>
  <si>
    <t>Прочие краткосрочные финансовые обязательства</t>
  </si>
  <si>
    <t>Краткосрочная торговая и прочая кредиторская задолженность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</si>
  <si>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</si>
  <si>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</si>
  <si>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</si>
  <si>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</si>
  <si>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</si>
  <si>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</si>
  <si>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</si>
  <si>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Отложенные налоговые обязательства</t>
  </si>
  <si>
    <t>Прочие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</si>
  <si>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</si>
  <si>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</si>
  <si>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</si>
  <si>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</si>
  <si>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</si>
  <si>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</si>
  <si>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</si>
  <si>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</si>
  <si>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</si>
  <si>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</si>
  <si>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 xml:space="preserve">Гл. бухгалтер </t>
  </si>
  <si>
    <t>Место печати</t>
  </si>
  <si>
    <t>Наименование показателей</t>
  </si>
  <si>
    <t>Себестоимость реализованных товаров и услуг</t>
  </si>
  <si>
    <t>Расходы по реализации</t>
  </si>
  <si>
    <t>Административные расходы</t>
  </si>
  <si>
    <t>Прочие расходы</t>
  </si>
  <si>
    <t>Прочие доходы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</si>
  <si>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</si>
  <si>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Прибыль (убыток) до налогообложения (+/- строки с 020 по 025)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</si>
  <si>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</si>
  <si>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</si>
  <si>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</si>
  <si>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</si>
  <si>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в том числе: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</si>
  <si>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</si>
  <si>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</si>
  <si>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</si>
  <si>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</si>
  <si>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</si>
  <si>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</si>
  <si>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</si>
  <si>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</si>
  <si>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</si>
  <si>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</si>
  <si>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</si>
  <si>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</si>
  <si>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</si>
  <si>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</si>
  <si>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</si>
  <si>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</si>
  <si>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</si>
  <si>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</si>
  <si>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</si>
  <si>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</si>
  <si>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</si>
  <si>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</si>
  <si>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</si>
  <si>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</si>
  <si>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</si>
  <si>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</si>
  <si>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</si>
  <si>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</si>
  <si>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</si>
  <si>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</si>
  <si>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</si>
  <si>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</si>
  <si>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</si>
  <si>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</si>
  <si>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</si>
  <si>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</si>
  <si>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</si>
  <si>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</si>
  <si>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</si>
  <si>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</si>
  <si>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</si>
  <si>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</si>
  <si>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</si>
  <si>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</si>
  <si>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</si>
  <si>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</si>
  <si>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</si>
  <si>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</si>
  <si>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</si>
  <si>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</si>
  <si>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</si>
  <si>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</si>
  <si>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</si>
  <si>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</si>
  <si>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</si>
  <si>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</si>
  <si>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</si>
  <si>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</si>
  <si>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Изменение в учетной политике</t>
  </si>
  <si>
    <t>Пересчитанное сальдо (строка 010+/строка 011)</t>
  </si>
  <si>
    <t>Прибыль (убыток) за год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</si>
  <si>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</si>
  <si>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</si>
  <si>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</si>
  <si>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</si>
  <si>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</si>
  <si>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</si>
  <si>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</si>
  <si>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</si>
  <si>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</si>
  <si>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</si>
  <si>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</si>
  <si>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</si>
  <si>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</si>
  <si>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Пересчитанное сальдо (строка 400+/строка 401)</t>
  </si>
  <si>
    <t>Прибыль (убыток) за отчетный период</t>
  </si>
  <si>
    <t>Операции с собственниками всего (сумма строк с 710 по 718)</t>
  </si>
  <si>
    <t>Директор</t>
  </si>
  <si>
    <t>Прочие операции</t>
  </si>
  <si>
    <t>Краткосрочные финансовые активы, оцениваемые по амортизированной стоимости</t>
  </si>
  <si>
    <t>Краткосрочные финансовые активы, оцениваемые по справедливой стоимости через прочий совокупный доход</t>
  </si>
  <si>
    <t>Краткосрочные финансовые активы, оцениваемые по справедливой стоимости через прибыли или убытки</t>
  </si>
  <si>
    <t>Краткосрочные производные финансовые инструменты</t>
  </si>
  <si>
    <t>Краткосрочная дебиторская задолженность по аренде</t>
  </si>
  <si>
    <t>Краткосрочные активы по договорам с покупателями</t>
  </si>
  <si>
    <t>Итого краткосрочных активов (сумма строк с 010 по 022)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</si>
  <si>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</si>
  <si>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</si>
  <si>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оцениваемые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</si>
  <si>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</si>
  <si>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</si>
  <si>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Долгосрочная дебиторская задолженность по аренде</t>
  </si>
  <si>
    <t>Долгосрочные активы по договорам с покупателями</t>
  </si>
  <si>
    <t>Актив в форме права пользования</t>
  </si>
  <si>
    <t>Итого долгосрочных активов (сумма строк с 110 по 127)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</si>
  <si>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</si>
  <si>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</si>
  <si>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Краткосрочные оценочные обязательства</t>
  </si>
  <si>
    <t>Краткосрочная задолженность по аренде</t>
  </si>
  <si>
    <t>Краткосрочные обязательства по договорам с покупателями</t>
  </si>
  <si>
    <t>Государственные субсидии</t>
  </si>
  <si>
    <t>Дивиденды к оплате</t>
  </si>
  <si>
    <t>Итого краткосрочных обязательств (сумма строк с 210 по 222)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</si>
  <si>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</si>
  <si>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</si>
  <si>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>Долгосрочные оценочные обязательства</t>
  </si>
  <si>
    <t>Долгосрочная задолженность по аренде</t>
  </si>
  <si>
    <t>Итого долгосрочных обязательств (сумма строк с 310 по 321)</t>
  </si>
  <si>
    <t>Компоненты прочего совокупного дохода</t>
  </si>
  <si>
    <t>Прочий капитал</t>
  </si>
  <si>
    <t>Финансовые доходы</t>
  </si>
  <si>
    <t>Финансовые расходы</t>
  </si>
  <si>
    <t>переоценка долговых финансовых инструметов,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</si>
  <si>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</si>
  <si>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</si>
  <si>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</si>
  <si>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</si>
  <si>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</si>
  <si>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</si>
  <si>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</si>
  <si>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</si>
  <si>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</si>
  <si>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</si>
  <si>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</si>
  <si>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инструметов, оцениваемых по справедливой стоимости через прочий совокупный доход</t>
  </si>
  <si>
    <t>ИТОГО прочий совокупный доход, не подлежащий реклассификации в доходы или расходы в последующие периоды (за вычетом налога на прибыль) (сумма строк с 431 по 435)</t>
  </si>
  <si>
    <t>1. Поступление денежных средств, всего (сумма строк с 041 по 052)</t>
  </si>
  <si>
    <t>изъятие денежных вкладов</t>
  </si>
  <si>
    <t>2. Выбытие денежных средств, всего (сумма строк с 061 по 073)</t>
  </si>
  <si>
    <t>размещение денежных вкладов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</si>
  <si>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</si>
  <si>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</si>
  <si>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</si>
  <si>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</si>
  <si>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ОТЧЕТ ОБ ИЗМЕНЕНИЯХ В КАПИТАЛЕ</t>
  </si>
  <si>
    <t>Общмй совокупный доход всего (строка 210 + строка 220):</t>
  </si>
  <si>
    <t>Прочий совокупный доход, всего (сумма строк с 221 по 229):</t>
  </si>
  <si>
    <t>переоценка долговых финансовых инструметов, оцениваемых по справедливой стоимости через прочий совокупный доход (за минусом налогового эффекта)</t>
  </si>
  <si>
    <t>переоценка долевых финансовых инструметов, оцениваемых по справедливой стоимости через прочий совокупный доход  (за минусом налогового эффекта)</t>
  </si>
  <si>
    <t>переоценка основных средств и нематериальных активов (за минусом налогового эффекта)</t>
  </si>
  <si>
    <t>хеджирование денежных потоков (за минусом налогового эффекта)</t>
  </si>
  <si>
    <t xml:space="preserve">Прочие операции  </t>
  </si>
  <si>
    <t>Разливаева А. Ю._________________</t>
  </si>
  <si>
    <t>Итого операционная прибыль (убыток) (+/- строки с 012 по 014)</t>
  </si>
  <si>
    <t>Долгосрочные обязательства по договорам с покупателями</t>
  </si>
  <si>
    <t>Выручка от реализации товаров, работ и услуг</t>
  </si>
  <si>
    <t>Валовая прибыль (убыток) (строка 010 – строка 011)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</si>
  <si>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</si>
  <si>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</si>
  <si>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>Прочий совокупный доход, всего (сумма строк 420 и 440):</t>
  </si>
  <si>
    <t>Общий совокупный доход (строка 300 + строка 400)</t>
  </si>
  <si>
    <t>Общий совокупный доход, относимый на:</t>
  </si>
  <si>
    <t>Общий совокупный доход, всего (строка 610+ строка 620):</t>
  </si>
  <si>
    <t>Прочий совокупный доход, всего (сумма строк с 621 по 629):</t>
  </si>
  <si>
    <t>тыс. тенге</t>
  </si>
  <si>
    <t>ОТЧЕТ О ФИНАНСОВОМ ПОЛОЖЕНИИ</t>
  </si>
  <si>
    <t>ТОО «Авеста-Караганда»</t>
  </si>
  <si>
    <t>Прим.</t>
  </si>
  <si>
    <t>ОТЧЕТ О СОВОКУПНОМ ДОХОДЕ</t>
  </si>
  <si>
    <t xml:space="preserve">ОТЧЕТ О ДВИЖЕНИИ ДЕНЕЖНЫХ СРЕДСТВ </t>
  </si>
  <si>
    <t>Нефедов П. А._________________</t>
  </si>
  <si>
    <t>5</t>
  </si>
  <si>
    <t>6</t>
  </si>
  <si>
    <t>7</t>
  </si>
  <si>
    <t>8</t>
  </si>
  <si>
    <t>9</t>
  </si>
  <si>
    <t>10</t>
  </si>
  <si>
    <t>19</t>
  </si>
  <si>
    <t>20</t>
  </si>
  <si>
    <t>21</t>
  </si>
  <si>
    <t>22</t>
  </si>
  <si>
    <t>17</t>
  </si>
  <si>
    <t>18</t>
  </si>
  <si>
    <t>по состоянию на 30 июня 2023 г.</t>
  </si>
  <si>
    <t>На 30 июня 2023 г.</t>
  </si>
  <si>
    <t>Сальдо на 30 июня 2023 г. (строка 500 + строка 600 + строка 700 + строка 719)</t>
  </si>
  <si>
    <t>На 30 июня 2022 г.</t>
  </si>
  <si>
    <t>11</t>
  </si>
  <si>
    <t>23</t>
  </si>
  <si>
    <t>Сальдо на 31 декабря 2021 г.</t>
  </si>
  <si>
    <t>Сальдо на 31 декабря 2022 г. (строка 100 + строка 200 + строка 300 + строка 319)</t>
  </si>
  <si>
    <t>На 31 декабря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</si>
</sst>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6">
    <numFmt numFmtId="41" formatCode="_-* #,##0_-;\-* #,##0_-;_-* &quot;-&quot;_-;_-@_-"/>
    <numFmt numFmtId="43" formatCode="_-* #,##0.00_-;\-* #,##0.00_-;_-* &quot;-&quot;??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_);_(* \(#,##0\);_(* &quot;-&quot;_);_(@_)"/>
    <numFmt numFmtId="167" formatCode="#,"/>
    <numFmt numFmtId="168" formatCode="&quot;$&quot;#,##0_);\(&quot;$&quot;#,##0\)"/>
    <numFmt numFmtId="169" formatCode="_(* #,##0.0_);_(* \(#,##0.00\);_(* &quot;-&quot;??_);_(@_)"/>
    <numFmt numFmtId="170" formatCode="General_)"/>
    <numFmt numFmtId="171" formatCode="0.000"/>
    <numFmt numFmtId="172" formatCode="&quot;fl&quot;#,##0_);\(&quot;fl&quot;#,##0\)"/>
    <numFmt numFmtId="173" formatCode="&quot;fl&quot;#,##0_);[Red]\(&quot;fl&quot;#,##0\)"/>
    <numFmt numFmtId="174" formatCode="&quot;fl&quot;#,##0.00_);\(&quot;fl&quot;#,##0.00\)"/>
    <numFmt numFmtId="175" formatCode="#,##0.00000"/>
    <numFmt numFmtId="176" formatCode="&quot;£&quot;#,###_);[Red]\(&quot;£&quot;#,###\);&quot;£&quot;0"/>
    <numFmt numFmtId="177" formatCode="&quot;£&quot;#,###_);[Red]\(&quot;£&quot;#,###\);"/>
    <numFmt numFmtId="178" formatCode="&quot;£&quot;#,##0.00_);[Red]\(&quot;£&quot;#,##0.00\);&quot;£&quot;0.00"/>
    <numFmt numFmtId="179" formatCode="&quot;£&quot;#,##0.00_);[Red]\(&quot;£&quot;#,##0.00\);"/>
    <numFmt numFmtId="180" formatCode="0.000_)"/>
    <numFmt numFmtId="181" formatCode="#,###_);[Red]\(#,###\);0"/>
    <numFmt numFmtId="182" formatCode="#,###_);[Red]\(#,###\);"/>
    <numFmt numFmtId="183" formatCode="##,##0.00_);[Red]\(##,##0.00\);0.00"/>
    <numFmt numFmtId="184" formatCode="#,##0.00_);[Red]\(#,##0.00\);&quot;- &quot;"/>
    <numFmt numFmtId="185" formatCode="#,##0.00_);[Red]\(#,##0.00\);&quot;Nil &quot;"/>
    <numFmt numFmtId="186" formatCode="#,##0.00_);[Red]\(#,##0.00\);"/>
    <numFmt numFmtId="187" formatCode="#,##0_);[Red]\(#,##0\);"/>
    <numFmt numFmtId="188" formatCode="_-* #,##0_р_._-;\-* #,##0_р_._-;_-* \-_р_._-;_-@_-"/>
    <numFmt numFmtId="189" formatCode="_-* #,##0.00\ _T_L_-;\-* #,##0.00\ _T_L_-;_-* &quot;-&quot;??\ _T_L_-;_-@_-"/>
    <numFmt numFmtId="190" formatCode="_-* #,##0\ _D_M_-;\-* #,##0\ _D_M_-;_-* &quot;-&quot;\ _D_M_-;_-@_-"/>
    <numFmt numFmtId="191" formatCode="#,##0_);[Red]\(#,##0\);&quot;- &quot;"/>
    <numFmt numFmtId="192" formatCode="#,##0_);[Red]\(#,##0\);&quot;Nil &quot;"/>
    <numFmt numFmtId="193" formatCode="&quot;£&quot;#,##0.00_);[Red]\(&quot;£&quot;#,##0.00\);&quot;£&quot;0.00_)"/>
    <numFmt numFmtId="194" formatCode="&quot;£&quot;#,##0.00_);[Red]\(&quot;£&quot;#,##0.00\);&quot;- &quot;"/>
    <numFmt numFmtId="195" formatCode="&quot;£&quot;#,##0.00_);[Red]\(&quot;£&quot;#,##0.00\);&quot;Nil &quot;"/>
    <numFmt numFmtId="196" formatCode="&quot;£&quot;#,##0_);[Red]\(&quot;£&quot;#,##0\);"/>
    <numFmt numFmtId="197" formatCode="&quot;£&quot;#,##0_);[Red]\(&quot;£&quot;#,##0\);&quot;- &quot;"/>
    <numFmt numFmtId="198" formatCode="&quot;£&quot;#,##0_);[Red]\(&quot;£&quot;#,##0\);&quot;Nil &quot;"/>
    <numFmt numFmtId="199" formatCode="\M\os\t\h\ m\,\ yyyy"/>
    <numFmt numFmtId="200" formatCode="#,##0,000"/>
    <numFmt numFmtId="201" formatCode="_(* #,##0.00_);_(* \(#,##0.00\);_(* &quot;-&quot;??_);_(@_)"/>
    <numFmt numFmtId="202" formatCode="_-[$€-2]\ * #,##0.00_-;\-[$€-2]\ * #,##0.00_-;_-[$€-2]\ * &quot;-&quot;??_-"/>
    <numFmt numFmtId="203" formatCode="_-* #,##0.00_р_._-;\-* #,##0.00_р_._-;_-* \-??_р_._-;_-@_-"/>
    <numFmt numFmtId="204" formatCode="#."/>
    <numFmt numFmtId="205" formatCode="#,#00"/>
    <numFmt numFmtId="206" formatCode="0,&quot; K&quot;_);[Red]\(0,&quot; K&quot;\)"/>
    <numFmt numFmtId="207" formatCode="0.00,&quot; K&quot;_);[Red]\(0.00,&quot; K&quot;\)"/>
    <numFmt numFmtId="208" formatCode="0,,&quot; M&quot;_);[Red]\(0,,&quot; M&quot;\)"/>
    <numFmt numFmtId="209" formatCode="0.00,,&quot; M&quot;_);[Red]\(0.00,,&quot; M&quot;\)"/>
    <numFmt numFmtId="210" formatCode="&quot;£&quot;#,##0,,&quot;M&quot;_);[Red]\(&quot;£&quot;#,##0,,&quot;M&quot;\);&quot;£&quot;0,,&quot;M&quot;_)"/>
    <numFmt numFmtId="211" formatCode="&quot;£&quot;#,##0.00,,&quot;M&quot;_);[Red]\(&quot;£&quot;#,##0.00,,&quot;M&quot;\);&quot;£&quot;0.00,,&quot;M&quot;_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0.00_)"/>
    <numFmt numFmtId="215" formatCode="##_);[Red]\(##\);0"/>
    <numFmt numFmtId="216" formatCode="##_);[Red]\(##\);"/>
    <numFmt numFmtId="217" formatCode="##0.00_);[Red]\(##0.00\);0.00"/>
    <numFmt numFmtId="218" formatCode="###0.00_);[Red]\(###0.00\);"/>
    <numFmt numFmtId="219" formatCode="&quot;$&quot;#,##0.0_);\(&quot;$&quot;#,##0.0\)"/>
    <numFmt numFmtId="220" formatCode="\60\4\7\:"/>
    <numFmt numFmtId="221" formatCode="&quot;$&quot;#,##0;\-&quot;$&quot;#,##0"/>
    <numFmt numFmtId="222" formatCode="mm/dd/yy"/>
    <numFmt numFmtId="223" formatCode="_-* #,##0\ _T_L_-;\-* #,##0\ _T_L_-;_-* &quot;-&quot;\ _T_L_-;_-@_-"/>
    <numFmt numFmtId="224" formatCode="_-* #,##0\ &quot;TL&quot;_-;\-* #,##0\ &quot;TL&quot;_-;_-* &quot;-&quot;\ &quot;TL&quot;_-;_-@_-"/>
    <numFmt numFmtId="225" formatCode="_-* #,##0.00\ &quot;TL&quot;_-;\-* #,##0.00\ &quot;TL&quot;_-;_-* &quot;-&quot;??\ &quot;TL&quot;_-;_-@_-"/>
    <numFmt numFmtId="226" formatCode="&quot;fl&quot;#,##0.00_);[Red]\(&quot;fl&quot;#,##0.00\)"/>
    <numFmt numFmtId="227" formatCode="_(&quot;fl&quot;* #,##0_);_(&quot;fl&quot;* \(#,##0\);_(&quot;fl&quot;* &quot;-&quot;_);_(@_)"/>
    <numFmt numFmtId="228" formatCode="&quot;£&quot;#,##0,&quot;K&quot;_);[Red]\(&quot;£&quot;#,##0,&quot;K&quot;\);&quot;£&quot;0,&quot;K&quot;_)"/>
    <numFmt numFmtId="229" formatCode="&quot;£&quot;#,##0.00,&quot;K&quot;_);[Red]\(&quot;£&quot;#,##0.00,&quot;K&quot;\);&quot;£&quot;0.00,&quot;K&quot;_)"/>
    <numFmt numFmtId="230" formatCode="_(\$* #,##0.00_);_(\$* \(#,##0.00\);_(\$* \-??_);_(@_)"/>
    <numFmt numFmtId="231" formatCode="_ * #,##0.00_ ;_ * \(#,##0.00\)_ ;_ * \-??_ ;_ @_ "/>
    <numFmt numFmtId="232" formatCode="#,##0.00;#,##0.00"/>
    <numFmt numFmtId="233" formatCode="_(* #,##0.00_);_(* \(#,##0.00\);_(* \-??_);_(@_)"/>
    <numFmt numFmtId="234" formatCode="_-* #,##0_р_._-;\-* #,##0_р_._-;_-* \-??_р_._-;_-@_-"/>
    <numFmt numFmtId="235" formatCode="#,##0.0"/>
    <numFmt numFmtId="236" formatCode="_-* #,##0.00\ _р_._-;\-* #,##0.00\ _р_._-;_-* &quot;-&quot;??\ _р_._-;_-@_-"/>
    <numFmt numFmtId="237" formatCode="_-* #,##0_р_._-;\-* #,##0_р_._-;_-* &quot;-&quot;??_р_._-;_-@_-"/>
  </numFmts>
  <fonts count="152">
    <font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Helv"/>
    </font>
    <font>
      <sz val="10"/>
      <color indexed="0"/>
      <name val="Helv"/>
      <charset val="204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0"/>
      <name val="Helv"/>
      <charset val="204"/>
    </font>
    <font>
      <sz val="1"/>
      <color indexed="8"/>
      <name val="Courier"/>
      <family val="3"/>
    </font>
    <font>
      <sz val="1"/>
      <name val="Arial"/>
      <family val="2"/>
    </font>
    <font>
      <sz val="10"/>
      <name val="Arial"/>
      <family val="2"/>
    </font>
    <font>
      <sz val="10"/>
      <name val="Arial"/>
      <family val="2"/>
      <charset val="162"/>
    </font>
    <font>
      <b/>
      <sz val="14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8"/>
      <name val="Times New Roman"/>
      <family val="1"/>
      <charset val="162"/>
    </font>
    <font>
      <b/>
      <sz val="9"/>
      <color indexed="48"/>
      <name val="Arial"/>
      <family val="2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0"/>
      <name val="Swis721 Lt BT"/>
      <family val="2"/>
    </font>
    <font>
      <sz val="12"/>
      <name val="Tms Rmn"/>
      <charset val="162"/>
    </font>
    <font>
      <b/>
      <sz val="10"/>
      <name val="MS Sans Serif"/>
      <family val="2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162"/>
    </font>
    <font>
      <b/>
      <sz val="10"/>
      <name val="Times New Roman"/>
      <family val="1"/>
      <charset val="162"/>
    </font>
    <font>
      <sz val="11"/>
      <name val="Tms Rmn"/>
    </font>
    <font>
      <sz val="10"/>
      <name val="Times New Roman"/>
      <family val="1"/>
    </font>
    <font>
      <sz val="10"/>
      <name val="Arial Cyr"/>
      <family val="2"/>
      <charset val="204"/>
    </font>
    <font>
      <sz val="10"/>
      <name val="Courier PS"/>
      <family val="3"/>
    </font>
    <font>
      <sz val="10"/>
      <name val="MS Serif"/>
      <family val="1"/>
      <charset val="162"/>
    </font>
    <font>
      <sz val="10"/>
      <name val="Courier"/>
      <family val="1"/>
      <charset val="162"/>
    </font>
    <font>
      <sz val="10"/>
      <name val="MS Sans Serif"/>
      <family val="2"/>
    </font>
    <font>
      <sz val="10"/>
      <name val="MS Sans Serif"/>
      <family val="2"/>
      <charset val="162"/>
    </font>
    <font>
      <sz val="9"/>
      <name val="AvantGarde CondBook"/>
      <family val="2"/>
    </font>
    <font>
      <sz val="10"/>
      <color indexed="16"/>
      <name val="MS Serif"/>
      <family val="1"/>
      <charset val="162"/>
    </font>
    <font>
      <i/>
      <sz val="8"/>
      <name val="Arial Narrow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  <charset val="204"/>
    </font>
    <font>
      <i/>
      <sz val="10"/>
      <name val="Times New Roman"/>
      <family val="1"/>
    </font>
    <font>
      <sz val="10"/>
      <name val="FuturaF"/>
    </font>
    <font>
      <b/>
      <sz val="11"/>
      <name val="FuturaF"/>
    </font>
    <font>
      <sz val="1"/>
      <color indexed="16"/>
      <name val="Courier"/>
      <family val="1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204"/>
    </font>
    <font>
      <sz val="8"/>
      <name val="Arial Narrow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"/>
      <color indexed="8"/>
      <name val="Courier"/>
      <family val="3"/>
    </font>
    <font>
      <b/>
      <sz val="14"/>
      <name val="Arial"/>
      <family val="2"/>
      <charset val="162"/>
    </font>
    <font>
      <b/>
      <sz val="12"/>
      <name val="Arial"/>
      <family val="2"/>
      <charset val="162"/>
    </font>
    <font>
      <i/>
      <sz val="12"/>
      <name val="Arial"/>
      <family val="2"/>
    </font>
    <font>
      <i/>
      <sz val="12"/>
      <name val="Arial"/>
      <family val="2"/>
      <charset val="162"/>
    </font>
    <font>
      <sz val="12"/>
      <name val="Arial"/>
      <family val="2"/>
    </font>
    <font>
      <sz val="12"/>
      <name val="Arial"/>
      <family val="2"/>
      <charset val="162"/>
    </font>
    <font>
      <b/>
      <sz val="10"/>
      <name val="Arial"/>
      <family val="2"/>
      <charset val="162"/>
    </font>
    <font>
      <i/>
      <sz val="10"/>
      <name val="Arial"/>
      <family val="2"/>
      <charset val="162"/>
    </font>
    <font>
      <sz val="14"/>
      <name val="Times New Roman"/>
      <family val="1"/>
    </font>
    <font>
      <b/>
      <sz val="11"/>
      <color indexed="52"/>
      <name val="Calibri"/>
      <family val="2"/>
      <charset val="162"/>
    </font>
    <font>
      <u/>
      <sz val="10"/>
      <color indexed="12"/>
      <name val="Arial Cyr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u/>
      <sz val="7.5"/>
      <color indexed="36"/>
      <name val="Arial"/>
      <family val="2"/>
    </font>
    <font>
      <u/>
      <sz val="7.5"/>
      <color indexed="12"/>
      <name val="Arial"/>
      <family val="2"/>
    </font>
    <font>
      <sz val="11"/>
      <color indexed="20"/>
      <name val="Calibri"/>
      <family val="2"/>
      <charset val="162"/>
    </font>
    <font>
      <u/>
      <sz val="7.5"/>
      <color indexed="12"/>
      <name val="Arial"/>
      <family val="2"/>
      <charset val="162"/>
    </font>
    <font>
      <u/>
      <sz val="7.5"/>
      <color indexed="36"/>
      <name val="Arial"/>
      <family val="2"/>
      <charset val="162"/>
    </font>
    <font>
      <sz val="11"/>
      <color indexed="52"/>
      <name val="Calibri"/>
      <family val="2"/>
      <charset val="204"/>
    </font>
    <font>
      <sz val="10"/>
      <name val="Arial Narrow"/>
      <family val="2"/>
      <charset val="162"/>
    </font>
    <font>
      <b/>
      <sz val="10"/>
      <name val="Monaco"/>
    </font>
    <font>
      <sz val="11"/>
      <color indexed="60"/>
      <name val="Calibri"/>
      <family val="2"/>
      <charset val="204"/>
    </font>
    <font>
      <sz val="7"/>
      <name val="Small Fonts"/>
      <family val="2"/>
    </font>
    <font>
      <sz val="10"/>
      <color indexed="8"/>
      <name val="MS Sans Serif"/>
      <family val="2"/>
      <charset val="162"/>
    </font>
    <font>
      <sz val="10"/>
      <color indexed="22"/>
      <name val="Arial"/>
      <family val="2"/>
    </font>
    <font>
      <b/>
      <i/>
      <sz val="16"/>
      <name val="Helv"/>
    </font>
    <font>
      <sz val="10"/>
      <name val="Arial Tur"/>
      <charset val="162"/>
    </font>
    <font>
      <sz val="11"/>
      <color indexed="8"/>
      <name val="Calibri"/>
      <family val="2"/>
    </font>
    <font>
      <sz val="10"/>
      <name val="Geneva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1"/>
      <color indexed="60"/>
      <name val="Calibri"/>
      <family val="2"/>
      <charset val="162"/>
    </font>
    <font>
      <sz val="10"/>
      <name val="Courier"/>
      <family val="3"/>
    </font>
    <font>
      <b/>
      <i/>
      <sz val="10"/>
      <name val="Arial"/>
      <family val="2"/>
      <charset val="162"/>
    </font>
    <font>
      <b/>
      <sz val="1"/>
      <color indexed="16"/>
      <name val="Courier"/>
      <family val="3"/>
    </font>
    <font>
      <b/>
      <sz val="11"/>
      <color indexed="63"/>
      <name val="Calibri"/>
      <family val="2"/>
      <charset val="204"/>
    </font>
    <font>
      <sz val="10"/>
      <name val="Tms Rmn"/>
      <charset val="178"/>
    </font>
    <font>
      <sz val="8"/>
      <name val="Helv"/>
      <charset val="178"/>
    </font>
    <font>
      <sz val="11"/>
      <name val="AvantGarde CondBook"/>
      <family val="2"/>
    </font>
    <font>
      <sz val="10"/>
      <name val="AvantGarde CondBook"/>
      <family val="2"/>
    </font>
    <font>
      <b/>
      <sz val="8"/>
      <color indexed="8"/>
      <name val="Helv"/>
      <charset val="178"/>
    </font>
    <font>
      <sz val="10"/>
      <name val="Arial Narrow"/>
      <family val="2"/>
    </font>
    <font>
      <b/>
      <sz val="8"/>
      <name val="Times New Roman"/>
      <family val="1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204"/>
    </font>
    <font>
      <sz val="8"/>
      <color indexed="10"/>
      <name val="Arial Narrow"/>
      <family val="2"/>
    </font>
    <font>
      <sz val="11"/>
      <color indexed="10"/>
      <name val="Calibri"/>
      <family val="2"/>
      <charset val="162"/>
    </font>
    <font>
      <sz val="11"/>
      <color indexed="10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5"/>
      <color indexed="15"/>
      <name val="Calibri"/>
      <family val="2"/>
      <charset val="204"/>
    </font>
    <font>
      <b/>
      <sz val="13"/>
      <color indexed="15"/>
      <name val="Calibri"/>
      <family val="2"/>
      <charset val="204"/>
    </font>
    <font>
      <b/>
      <sz val="11"/>
      <color indexed="15"/>
      <name val="Calibri"/>
      <family val="2"/>
      <charset val="204"/>
    </font>
    <font>
      <b/>
      <sz val="18"/>
      <color indexed="15"/>
      <name val="Cambria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 Cyr"/>
      <charset val="204"/>
    </font>
    <font>
      <sz val="8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9"/>
      <name val="Arial CE"/>
      <family val="2"/>
      <charset val="238"/>
    </font>
    <font>
      <sz val="8"/>
      <name val="Arial"/>
      <family val="2"/>
      <charset val="204"/>
    </font>
    <font>
      <sz val="8"/>
      <name val="Arial"/>
      <family val="2"/>
      <charset val="204"/>
    </font>
    <font>
      <i/>
      <sz val="9"/>
      <name val="Arial"/>
      <family val="2"/>
    </font>
    <font>
      <b/>
      <sz val="9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9"/>
      <color rgb="FFFF0000"/>
      <name val="Arial Cyr"/>
      <charset val="204"/>
    </font>
    <font>
      <sz val="10"/>
      <color rgb="FFFF0000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solid">
        <fgColor indexed="62"/>
        <bgColor indexed="15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60">
    <xf numFmtId="0" fontId="0" fillId="0" borderId="0"/>
    <xf numFmtId="0" fontId="16" fillId="0" borderId="0"/>
    <xf numFmtId="0" fontId="18" fillId="0" borderId="0"/>
    <xf numFmtId="0" fontId="19" fillId="0" borderId="0"/>
    <xf numFmtId="9" fontId="10" fillId="0" borderId="0" applyFont="0" applyFill="0" applyBorder="0" applyAlignment="0" applyProtection="0"/>
    <xf numFmtId="0" fontId="20" fillId="0" borderId="0"/>
    <xf numFmtId="0" fontId="7" fillId="0" borderId="0"/>
    <xf numFmtId="0" fontId="25" fillId="0" borderId="0"/>
    <xf numFmtId="0" fontId="26" fillId="0" borderId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167" fontId="30" fillId="0" borderId="0">
      <protection locked="0"/>
    </xf>
    <xf numFmtId="167" fontId="30" fillId="0" borderId="0">
      <protection locked="0"/>
    </xf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3" fontId="31" fillId="0" borderId="0" applyFont="0" applyFill="0" applyBorder="0" applyAlignment="0" applyProtection="0"/>
    <xf numFmtId="167" fontId="30" fillId="0" borderId="0">
      <protection locked="0"/>
    </xf>
    <xf numFmtId="3" fontId="31" fillId="0" borderId="0" applyFont="0" applyFill="0" applyBorder="0" applyAlignment="0" applyProtection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3" fontId="31" fillId="0" borderId="0" applyFont="0" applyFill="0" applyBorder="0" applyAlignment="0" applyProtection="0"/>
    <xf numFmtId="167" fontId="30" fillId="0" borderId="0">
      <protection locked="0"/>
    </xf>
    <xf numFmtId="3" fontId="31" fillId="0" borderId="0" applyFont="0" applyFill="0" applyBorder="0" applyAlignment="0" applyProtection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67" fontId="30" fillId="0" borderId="0">
      <protection locked="0"/>
    </xf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67" fontId="30" fillId="0" borderId="0">
      <protection locked="0"/>
    </xf>
    <xf numFmtId="3" fontId="31" fillId="0" borderId="0" applyFont="0" applyFill="0" applyBorder="0" applyAlignment="0" applyProtection="0"/>
    <xf numFmtId="167" fontId="30" fillId="0" borderId="0">
      <protection locked="0"/>
    </xf>
    <xf numFmtId="167" fontId="30" fillId="0" borderId="0">
      <protection locked="0"/>
    </xf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67" fontId="30" fillId="0" borderId="0">
      <protection locked="0"/>
    </xf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67" fontId="30" fillId="0" borderId="0">
      <protection locked="0"/>
    </xf>
    <xf numFmtId="3" fontId="31" fillId="0" borderId="0" applyFont="0" applyFill="0" applyBorder="0" applyAlignment="0" applyProtection="0"/>
    <xf numFmtId="167" fontId="30" fillId="0" borderId="0">
      <protection locked="0"/>
    </xf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67" fontId="30" fillId="0" borderId="0">
      <protection locked="0"/>
    </xf>
    <xf numFmtId="167" fontId="30" fillId="0" borderId="0">
      <protection locked="0"/>
    </xf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67" fontId="30" fillId="0" borderId="0">
      <protection locked="0"/>
    </xf>
    <xf numFmtId="3" fontId="31" fillId="0" borderId="0" applyFont="0" applyFill="0" applyBorder="0" applyAlignment="0" applyProtection="0"/>
    <xf numFmtId="167" fontId="30" fillId="0" borderId="0">
      <protection locked="0"/>
    </xf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67" fontId="30" fillId="0" borderId="0">
      <protection locked="0"/>
    </xf>
    <xf numFmtId="167" fontId="30" fillId="0" borderId="0">
      <protection locked="0"/>
    </xf>
    <xf numFmtId="3" fontId="31" fillId="0" borderId="0" applyFont="0" applyFill="0" applyBorder="0" applyAlignment="0" applyProtection="0"/>
    <xf numFmtId="167" fontId="30" fillId="0" borderId="0">
      <protection locked="0"/>
    </xf>
    <xf numFmtId="9" fontId="32" fillId="18" borderId="0"/>
    <xf numFmtId="9" fontId="32" fillId="18" borderId="0"/>
    <xf numFmtId="9" fontId="32" fillId="18" borderId="0"/>
    <xf numFmtId="9" fontId="32" fillId="18" borderId="0"/>
    <xf numFmtId="9" fontId="32" fillId="18" borderId="0"/>
    <xf numFmtId="9" fontId="32" fillId="18" borderId="0"/>
    <xf numFmtId="9" fontId="33" fillId="18" borderId="0"/>
    <xf numFmtId="9" fontId="33" fillId="18" borderId="0"/>
    <xf numFmtId="9" fontId="33" fillId="18" borderId="0"/>
    <xf numFmtId="9" fontId="32" fillId="18" borderId="0"/>
    <xf numFmtId="9" fontId="33" fillId="18" borderId="0"/>
    <xf numFmtId="9" fontId="33" fillId="18" borderId="0"/>
    <xf numFmtId="9" fontId="33" fillId="18" borderId="0"/>
    <xf numFmtId="9" fontId="33" fillId="18" borderId="0"/>
    <xf numFmtId="9" fontId="33" fillId="18" borderId="0"/>
    <xf numFmtId="9" fontId="33" fillId="18" borderId="0"/>
    <xf numFmtId="9" fontId="33" fillId="18" borderId="0"/>
    <xf numFmtId="9" fontId="33" fillId="18" borderId="0"/>
    <xf numFmtId="9" fontId="33" fillId="18" borderId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3" fontId="31" fillId="0" borderId="0" applyFont="0" applyFill="0" applyBorder="0" applyAlignment="0" applyProtection="0"/>
    <xf numFmtId="167" fontId="30" fillId="0" borderId="0">
      <protection locked="0"/>
    </xf>
    <xf numFmtId="3" fontId="31" fillId="0" borderId="0" applyFont="0" applyFill="0" applyBorder="0" applyAlignment="0" applyProtection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3" fontId="31" fillId="0" borderId="0" applyFont="0" applyFill="0" applyBorder="0" applyAlignment="0" applyProtection="0"/>
    <xf numFmtId="167" fontId="30" fillId="0" borderId="0">
      <protection locked="0"/>
    </xf>
    <xf numFmtId="3" fontId="31" fillId="0" borderId="0" applyFont="0" applyFill="0" applyBorder="0" applyAlignment="0" applyProtection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0" fontId="32" fillId="0" borderId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0" fontId="1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5" fillId="19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0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19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21" borderId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3" borderId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5" borderId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8" borderId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4" borderId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10" borderId="0" applyNumberFormat="0" applyBorder="0" applyAlignment="0" applyProtection="0"/>
    <xf numFmtId="0" fontId="35" fillId="3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31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30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9" borderId="0" applyNumberFormat="0" applyBorder="0" applyAlignment="0" applyProtection="0"/>
    <xf numFmtId="0" fontId="35" fillId="13" borderId="0" applyNumberFormat="0" applyBorder="0" applyAlignment="0" applyProtection="0"/>
    <xf numFmtId="0" fontId="35" fillId="32" borderId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4" borderId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28" borderId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32" borderId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7" borderId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14" borderId="0" applyNumberFormat="0" applyBorder="0" applyAlignment="0" applyProtection="0"/>
    <xf numFmtId="0" fontId="36" fillId="16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31" borderId="0" applyNumberFormat="0" applyBorder="0" applyAlignment="0" applyProtection="0"/>
    <xf numFmtId="0" fontId="36" fillId="15" borderId="0" applyNumberFormat="0" applyBorder="0" applyAlignment="0" applyProtection="0"/>
    <xf numFmtId="0" fontId="36" fillId="3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9" borderId="0" applyNumberFormat="0" applyBorder="0" applyAlignment="0" applyProtection="0"/>
    <xf numFmtId="0" fontId="36" fillId="38" borderId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4" borderId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9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16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15" borderId="0" applyNumberFormat="0" applyBorder="0" applyAlignment="0" applyProtection="0"/>
    <xf numFmtId="0" fontId="36" fillId="46" borderId="0" applyNumberFormat="0" applyBorder="0" applyAlignment="0" applyProtection="0"/>
    <xf numFmtId="0" fontId="36" fillId="16" borderId="0" applyNumberFormat="0" applyBorder="0" applyAlignment="0" applyProtection="0"/>
    <xf numFmtId="0" fontId="36" fillId="47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Alignment="0"/>
    <xf numFmtId="0" fontId="38" fillId="0" borderId="0" applyNumberFormat="0" applyFill="0" applyBorder="0" applyAlignment="0" applyProtection="0"/>
    <xf numFmtId="0" fontId="39" fillId="0" borderId="0">
      <alignment horizontal="center" wrapText="1"/>
      <protection locked="0"/>
    </xf>
    <xf numFmtId="0" fontId="13" fillId="0" borderId="7">
      <alignment horizontal="left" vertical="center" wrapText="1"/>
    </xf>
    <xf numFmtId="0" fontId="40" fillId="0" borderId="7">
      <alignment horizontal="left" vertical="center" wrapText="1"/>
    </xf>
    <xf numFmtId="0" fontId="41" fillId="5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6" fillId="19" borderId="12" applyNumberFormat="0" applyFont="0" applyFill="0" applyBorder="0" applyAlignment="0">
      <alignment horizontal="left" vertical="center"/>
    </xf>
    <xf numFmtId="0" fontId="47" fillId="0" borderId="0" applyNumberFormat="0" applyFill="0" applyBorder="0" applyAlignment="0" applyProtection="0"/>
    <xf numFmtId="168" fontId="48" fillId="0" borderId="13" applyAlignment="0" applyProtection="0"/>
    <xf numFmtId="169" fontId="49" fillId="0" borderId="0" applyFill="0" applyBorder="0" applyAlignment="0"/>
    <xf numFmtId="170" fontId="49" fillId="0" borderId="0" applyFill="0" applyBorder="0" applyAlignment="0"/>
    <xf numFmtId="171" fontId="49" fillId="0" borderId="0" applyFill="0" applyBorder="0" applyAlignment="0"/>
    <xf numFmtId="172" fontId="49" fillId="0" borderId="0" applyFill="0" applyBorder="0" applyAlignment="0"/>
    <xf numFmtId="173" fontId="49" fillId="0" borderId="0" applyFill="0" applyBorder="0" applyAlignment="0"/>
    <xf numFmtId="169" fontId="49" fillId="0" borderId="0" applyFill="0" applyBorder="0" applyAlignment="0"/>
    <xf numFmtId="174" fontId="49" fillId="0" borderId="0" applyFill="0" applyBorder="0" applyAlignment="0"/>
    <xf numFmtId="170" fontId="49" fillId="0" borderId="0" applyFill="0" applyBorder="0" applyAlignment="0"/>
    <xf numFmtId="0" fontId="50" fillId="30" borderId="14" applyNumberFormat="0" applyAlignment="0" applyProtection="0"/>
    <xf numFmtId="0" fontId="50" fillId="19" borderId="14" applyNumberFormat="0" applyAlignment="0" applyProtection="0"/>
    <xf numFmtId="175" fontId="15" fillId="0" borderId="0" applyFill="0" applyBorder="0" applyAlignment="0" applyProtection="0"/>
    <xf numFmtId="43" fontId="32" fillId="0" borderId="0" applyFont="0" applyFill="0" applyBorder="0" applyAlignment="0" applyProtection="0"/>
    <xf numFmtId="176" fontId="32" fillId="0" borderId="5" applyFont="0" applyFill="0" applyBorder="0" applyAlignment="0" applyProtection="0"/>
    <xf numFmtId="177" fontId="32" fillId="0" borderId="5" applyFont="0" applyFill="0" applyBorder="0" applyAlignment="0" applyProtection="0"/>
    <xf numFmtId="178" fontId="32" fillId="0" borderId="4" applyFont="0" applyFill="0" applyBorder="0" applyAlignment="0" applyProtection="0"/>
    <xf numFmtId="179" fontId="32" fillId="0" borderId="5" applyFont="0" applyFill="0" applyBorder="0" applyAlignment="0" applyProtection="0"/>
    <xf numFmtId="0" fontId="51" fillId="48" borderId="15" applyNumberFormat="0" applyAlignment="0" applyProtection="0"/>
    <xf numFmtId="0" fontId="52" fillId="30" borderId="16" applyNumberFormat="0" applyAlignment="0" applyProtection="0"/>
    <xf numFmtId="0" fontId="53" fillId="0" borderId="5">
      <alignment horizontal="left"/>
    </xf>
    <xf numFmtId="180" fontId="54" fillId="0" borderId="0"/>
    <xf numFmtId="180" fontId="54" fillId="0" borderId="0"/>
    <xf numFmtId="180" fontId="54" fillId="0" borderId="0"/>
    <xf numFmtId="180" fontId="54" fillId="0" borderId="0"/>
    <xf numFmtId="180" fontId="54" fillId="0" borderId="0"/>
    <xf numFmtId="180" fontId="54" fillId="0" borderId="0"/>
    <xf numFmtId="180" fontId="54" fillId="0" borderId="0"/>
    <xf numFmtId="180" fontId="54" fillId="0" borderId="0"/>
    <xf numFmtId="181" fontId="32" fillId="0" borderId="5" applyFont="0" applyFill="0" applyBorder="0" applyAlignment="0" applyProtection="0"/>
    <xf numFmtId="182" fontId="32" fillId="0" borderId="5" applyFont="0" applyFill="0" applyBorder="0" applyAlignment="0" applyProtection="0"/>
    <xf numFmtId="183" fontId="32" fillId="0" borderId="5" applyFont="0" applyFill="0" applyBorder="0" applyAlignment="0" applyProtection="0"/>
    <xf numFmtId="184" fontId="55" fillId="0" borderId="0" applyFont="0" applyFill="0" applyBorder="0" applyAlignment="0" applyProtection="0"/>
    <xf numFmtId="185" fontId="55" fillId="0" borderId="0" applyFont="0" applyFill="0" applyBorder="0" applyAlignment="0" applyProtection="0"/>
    <xf numFmtId="183" fontId="32" fillId="0" borderId="5" applyFont="0" applyFill="0" applyBorder="0" applyAlignment="0" applyProtection="0"/>
    <xf numFmtId="186" fontId="32" fillId="0" borderId="5" applyFont="0" applyFill="0" applyBorder="0" applyAlignment="0" applyProtection="0"/>
    <xf numFmtId="187" fontId="55" fillId="0" borderId="0" applyFont="0" applyFill="0" applyBorder="0" applyAlignment="0" applyProtection="0"/>
    <xf numFmtId="188" fontId="56" fillId="0" borderId="0" applyFill="0" applyBorder="0" applyAlignment="0" applyProtection="0"/>
    <xf numFmtId="169" fontId="49" fillId="0" borderId="0" applyFont="0" applyFill="0" applyBorder="0" applyAlignment="0" applyProtection="0"/>
    <xf numFmtId="189" fontId="33" fillId="0" borderId="0" applyFont="0" applyFill="0" applyBorder="0" applyAlignment="0" applyProtection="0"/>
    <xf numFmtId="4" fontId="35" fillId="0" borderId="0"/>
    <xf numFmtId="189" fontId="32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91" fontId="55" fillId="0" borderId="0" applyFont="0" applyFill="0" applyBorder="0" applyAlignment="0" applyProtection="0"/>
    <xf numFmtId="192" fontId="55" fillId="0" borderId="0" applyFont="0" applyFill="0" applyBorder="0" applyAlignment="0" applyProtection="0"/>
    <xf numFmtId="3" fontId="57" fillId="0" borderId="0" applyFont="0" applyFill="0" applyBorder="0" applyAlignment="0" applyProtection="0"/>
    <xf numFmtId="0" fontId="58" fillId="0" borderId="0" applyNumberFormat="0" applyAlignment="0">
      <alignment horizontal="left"/>
    </xf>
    <xf numFmtId="0" fontId="59" fillId="0" borderId="0" applyNumberFormat="0" applyAlignment="0"/>
    <xf numFmtId="193" fontId="55" fillId="0" borderId="0" applyFont="0" applyFill="0" applyBorder="0" applyAlignment="0" applyProtection="0"/>
    <xf numFmtId="194" fontId="55" fillId="0" borderId="0" applyFont="0" applyFill="0" applyBorder="0" applyAlignment="0" applyProtection="0"/>
    <xf numFmtId="195" fontId="55" fillId="0" borderId="0" applyFont="0" applyFill="0" applyBorder="0" applyAlignment="0" applyProtection="0"/>
    <xf numFmtId="179" fontId="55" fillId="0" borderId="0" applyFont="0" applyFill="0" applyBorder="0" applyAlignment="0" applyProtection="0"/>
    <xf numFmtId="196" fontId="55" fillId="0" borderId="0" applyFont="0" applyFill="0" applyBorder="0" applyAlignment="0" applyProtection="0"/>
    <xf numFmtId="170" fontId="49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7" fontId="55" fillId="0" borderId="0" applyFont="0" applyFill="0" applyBorder="0" applyAlignment="0" applyProtection="0"/>
    <xf numFmtId="198" fontId="55" fillId="0" borderId="0" applyFont="0" applyFill="0" applyBorder="0" applyAlignment="0" applyProtection="0"/>
    <xf numFmtId="3" fontId="57" fillId="0" borderId="0" applyFont="0" applyFill="0" applyBorder="0" applyAlignment="0" applyProtection="0"/>
    <xf numFmtId="199" fontId="30" fillId="0" borderId="0">
      <protection locked="0"/>
    </xf>
    <xf numFmtId="14" fontId="8" fillId="0" borderId="0" applyFill="0" applyBorder="0" applyAlignment="0"/>
    <xf numFmtId="200" fontId="7" fillId="0" borderId="0">
      <protection locked="0"/>
    </xf>
    <xf numFmtId="38" fontId="60" fillId="0" borderId="17">
      <alignment vertical="center"/>
    </xf>
    <xf numFmtId="38" fontId="61" fillId="0" borderId="17">
      <alignment vertical="center"/>
    </xf>
    <xf numFmtId="38" fontId="61" fillId="0" borderId="17">
      <alignment vertical="center"/>
    </xf>
    <xf numFmtId="38" fontId="61" fillId="0" borderId="17">
      <alignment vertical="center"/>
    </xf>
    <xf numFmtId="38" fontId="61" fillId="0" borderId="17">
      <alignment vertical="center"/>
    </xf>
    <xf numFmtId="38" fontId="61" fillId="0" borderId="17">
      <alignment vertical="center"/>
    </xf>
    <xf numFmtId="38" fontId="61" fillId="0" borderId="17">
      <alignment vertical="center"/>
    </xf>
    <xf numFmtId="38" fontId="61" fillId="0" borderId="17">
      <alignment vertical="center"/>
    </xf>
    <xf numFmtId="38" fontId="61" fillId="0" borderId="17">
      <alignment vertical="center"/>
    </xf>
    <xf numFmtId="38" fontId="61" fillId="0" borderId="17">
      <alignment vertical="center"/>
    </xf>
    <xf numFmtId="38" fontId="61" fillId="0" borderId="17">
      <alignment vertical="center"/>
    </xf>
    <xf numFmtId="38" fontId="61" fillId="0" borderId="17">
      <alignment vertical="center"/>
    </xf>
    <xf numFmtId="38" fontId="61" fillId="0" borderId="17">
      <alignment vertical="center"/>
    </xf>
    <xf numFmtId="0" fontId="62" fillId="0" borderId="0">
      <alignment horizontal="left" vertical="top" wrapText="1"/>
    </xf>
    <xf numFmtId="0" fontId="62" fillId="0" borderId="0">
      <alignment horizontal="left" vertical="top" wrapText="1" indent="3"/>
    </xf>
    <xf numFmtId="0" fontId="62" fillId="0" borderId="0">
      <alignment horizontal="left" vertical="top" wrapText="1" indent="6"/>
    </xf>
    <xf numFmtId="166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169" fontId="49" fillId="0" borderId="0" applyFill="0" applyBorder="0" applyAlignment="0"/>
    <xf numFmtId="170" fontId="49" fillId="0" borderId="0" applyFill="0" applyBorder="0" applyAlignment="0"/>
    <xf numFmtId="169" fontId="49" fillId="0" borderId="0" applyFill="0" applyBorder="0" applyAlignment="0"/>
    <xf numFmtId="174" fontId="49" fillId="0" borderId="0" applyFill="0" applyBorder="0" applyAlignment="0"/>
    <xf numFmtId="170" fontId="49" fillId="0" borderId="0" applyFill="0" applyBorder="0" applyAlignment="0"/>
    <xf numFmtId="0" fontId="63" fillId="0" borderId="0" applyNumberFormat="0" applyAlignment="0">
      <alignment horizontal="left"/>
    </xf>
    <xf numFmtId="3" fontId="64" fillId="0" borderId="0" applyFill="0" applyBorder="0">
      <alignment horizontal="left"/>
      <protection locked="0"/>
    </xf>
    <xf numFmtId="202" fontId="32" fillId="0" borderId="0" applyFont="0" applyFill="0" applyBorder="0" applyAlignment="0" applyProtection="0"/>
    <xf numFmtId="203" fontId="56" fillId="0" borderId="0"/>
    <xf numFmtId="203" fontId="56" fillId="0" borderId="0"/>
    <xf numFmtId="0" fontId="65" fillId="0" borderId="0"/>
    <xf numFmtId="0" fontId="56" fillId="0" borderId="0"/>
    <xf numFmtId="0" fontId="35" fillId="0" borderId="0"/>
    <xf numFmtId="0" fontId="65" fillId="0" borderId="0"/>
    <xf numFmtId="0" fontId="35" fillId="0" borderId="0"/>
    <xf numFmtId="9" fontId="56" fillId="0" borderId="0"/>
    <xf numFmtId="0" fontId="66" fillId="0" borderId="0" applyNumberFormat="0" applyFill="0" applyBorder="0" applyAlignment="0" applyProtection="0"/>
    <xf numFmtId="167" fontId="30" fillId="0" borderId="0">
      <protection locked="0"/>
    </xf>
    <xf numFmtId="167" fontId="30" fillId="0" borderId="0">
      <protection locked="0"/>
    </xf>
    <xf numFmtId="3" fontId="31" fillId="0" borderId="0" applyFont="0" applyFill="0" applyBorder="0" applyAlignment="0" applyProtection="0"/>
    <xf numFmtId="3" fontId="31" fillId="0" borderId="0" applyFont="0" applyFill="0" applyBorder="0" applyAlignment="0" applyProtection="0"/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167" fontId="30" fillId="0" borderId="0">
      <protection locked="0"/>
    </xf>
    <xf numFmtId="0" fontId="67" fillId="0" borderId="0" applyNumberFormat="0" applyFill="0" applyBorder="0" applyProtection="0">
      <alignment vertical="top"/>
    </xf>
    <xf numFmtId="0" fontId="68" fillId="0" borderId="0"/>
    <xf numFmtId="0" fontId="69" fillId="0" borderId="0">
      <alignment horizontal="center"/>
    </xf>
    <xf numFmtId="204" fontId="70" fillId="0" borderId="0">
      <protection locked="0"/>
    </xf>
    <xf numFmtId="205" fontId="30" fillId="0" borderId="0">
      <protection locked="0"/>
    </xf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0" fillId="0" borderId="0" applyFont="0" applyFill="0" applyBorder="0" applyAlignment="0" applyProtection="0"/>
    <xf numFmtId="0" fontId="71" fillId="9" borderId="14" applyNumberFormat="0" applyAlignment="0" applyProtection="0"/>
    <xf numFmtId="0" fontId="72" fillId="6" borderId="0" applyNumberFormat="0" applyBorder="0" applyAlignment="0" applyProtection="0"/>
    <xf numFmtId="38" fontId="7" fillId="3" borderId="0" applyNumberFormat="0" applyBorder="0" applyAlignment="0" applyProtection="0"/>
    <xf numFmtId="0" fontId="14" fillId="0" borderId="3" applyNumberFormat="0" applyAlignment="0" applyProtection="0">
      <alignment horizontal="left" vertical="center"/>
    </xf>
    <xf numFmtId="0" fontId="14" fillId="0" borderId="18">
      <alignment horizontal="left" vertical="center"/>
    </xf>
    <xf numFmtId="0" fontId="73" fillId="0" borderId="19" applyBorder="0" applyAlignment="0">
      <alignment horizontal="center" wrapText="1"/>
    </xf>
    <xf numFmtId="0" fontId="74" fillId="0" borderId="0" applyNumberFormat="0" applyFill="0" applyBorder="0" applyProtection="0">
      <alignment vertical="center"/>
    </xf>
    <xf numFmtId="0" fontId="75" fillId="0" borderId="0" applyNumberFormat="0" applyFill="0" applyBorder="0" applyProtection="0">
      <alignment vertical="center"/>
    </xf>
    <xf numFmtId="0" fontId="76" fillId="0" borderId="9" applyNumberFormat="0" applyFill="0" applyAlignment="0" applyProtection="0"/>
    <xf numFmtId="0" fontId="77" fillId="0" borderId="20" applyNumberFormat="0" applyFill="0" applyAlignment="0" applyProtection="0"/>
    <xf numFmtId="0" fontId="78" fillId="0" borderId="10" applyNumberFormat="0" applyFill="0" applyAlignment="0" applyProtection="0"/>
    <xf numFmtId="0" fontId="79" fillId="0" borderId="10" applyNumberFormat="0" applyFill="0" applyAlignment="0" applyProtection="0"/>
    <xf numFmtId="0" fontId="80" fillId="0" borderId="11" applyNumberFormat="0" applyFill="0" applyAlignment="0" applyProtection="0"/>
    <xf numFmtId="0" fontId="81" fillId="0" borderId="21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4" fillId="0" borderId="0"/>
    <xf numFmtId="167" fontId="82" fillId="0" borderId="0">
      <protection locked="0"/>
    </xf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4" fillId="0" borderId="0"/>
    <xf numFmtId="167" fontId="82" fillId="0" borderId="0">
      <protection locked="0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5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3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4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1" fillId="0" borderId="0"/>
    <xf numFmtId="0" fontId="92" fillId="30" borderId="14" applyNumberFormat="0" applyAlignment="0" applyProtection="0"/>
    <xf numFmtId="0" fontId="32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93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94" fillId="9" borderId="14" applyNumberFormat="0" applyAlignment="0" applyProtection="0"/>
    <xf numFmtId="10" fontId="7" fillId="2" borderId="1" applyNumberFormat="0" applyBorder="0" applyAlignment="0" applyProtection="0"/>
    <xf numFmtId="0" fontId="33" fillId="49" borderId="0"/>
    <xf numFmtId="0" fontId="95" fillId="48" borderId="15" applyNumberFormat="0" applyAlignment="0" applyProtection="0"/>
    <xf numFmtId="0" fontId="96" fillId="6" borderId="0" applyNumberFormat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206" fontId="55" fillId="0" borderId="0" applyFont="0" applyFill="0" applyBorder="0" applyAlignment="0" applyProtection="0"/>
    <xf numFmtId="207" fontId="55" fillId="0" borderId="0" applyFont="0" applyFill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0" fontId="99" fillId="5" borderId="0" applyNumberFormat="0" applyBorder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169" fontId="49" fillId="0" borderId="0" applyFill="0" applyBorder="0" applyAlignment="0"/>
    <xf numFmtId="170" fontId="49" fillId="0" borderId="0" applyFill="0" applyBorder="0" applyAlignment="0"/>
    <xf numFmtId="169" fontId="49" fillId="0" borderId="0" applyFill="0" applyBorder="0" applyAlignment="0"/>
    <xf numFmtId="174" fontId="49" fillId="0" borderId="0" applyFill="0" applyBorder="0" applyAlignment="0"/>
    <xf numFmtId="170" fontId="49" fillId="0" borderId="0" applyFill="0" applyBorder="0" applyAlignment="0"/>
    <xf numFmtId="0" fontId="102" fillId="0" borderId="8" applyNumberFormat="0" applyFill="0" applyAlignment="0" applyProtection="0"/>
    <xf numFmtId="0" fontId="33" fillId="50" borderId="0"/>
    <xf numFmtId="208" fontId="55" fillId="0" borderId="0" applyFont="0" applyFill="0" applyBorder="0" applyAlignment="0" applyProtection="0"/>
    <xf numFmtId="209" fontId="55" fillId="0" borderId="0" applyFont="0" applyFill="0" applyBorder="0" applyAlignment="0" applyProtection="0"/>
    <xf numFmtId="0" fontId="32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0" fontId="33" fillId="0" borderId="0">
      <alignment horizontal="center"/>
    </xf>
    <xf numFmtId="166" fontId="33" fillId="0" borderId="0" applyFont="0" applyFill="0" applyBorder="0" applyAlignment="0" applyProtection="0"/>
    <xf numFmtId="201" fontId="103" fillId="0" borderId="22" applyFont="0" applyFill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0" fontId="55" fillId="0" borderId="0" applyFont="0" applyFill="0" applyBorder="0" applyAlignment="0" applyProtection="0"/>
    <xf numFmtId="211" fontId="55" fillId="0" borderId="0" applyFont="0" applyFill="0" applyBorder="0" applyAlignment="0" applyProtection="0"/>
    <xf numFmtId="0" fontId="104" fillId="0" borderId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105" fillId="31" borderId="0" applyNumberFormat="0" applyBorder="0" applyAlignment="0" applyProtection="0"/>
    <xf numFmtId="37" fontId="106" fillId="0" borderId="0"/>
    <xf numFmtId="0" fontId="107" fillId="0" borderId="0"/>
    <xf numFmtId="0" fontId="108" fillId="0" borderId="0"/>
    <xf numFmtId="214" fontId="109" fillId="0" borderId="0"/>
    <xf numFmtId="215" fontId="32" fillId="0" borderId="5" applyFont="0" applyFill="0" applyBorder="0" applyAlignment="0" applyProtection="0"/>
    <xf numFmtId="216" fontId="32" fillId="0" borderId="5" applyFont="0" applyFill="0" applyBorder="0" applyAlignment="0" applyProtection="0"/>
    <xf numFmtId="217" fontId="32" fillId="0" borderId="5" applyFont="0" applyFill="0" applyBorder="0" applyAlignment="0" applyProtection="0"/>
    <xf numFmtId="218" fontId="32" fillId="0" borderId="5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110" fillId="0" borderId="0"/>
    <xf numFmtId="0" fontId="33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33" fillId="0" borderId="0"/>
    <xf numFmtId="0" fontId="33" fillId="0" borderId="0"/>
    <xf numFmtId="0" fontId="33" fillId="0" borderId="0"/>
    <xf numFmtId="0" fontId="1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0" fillId="0" borderId="0"/>
    <xf numFmtId="0" fontId="110" fillId="0" borderId="0"/>
    <xf numFmtId="0" fontId="1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1" fillId="0" borderId="0"/>
    <xf numFmtId="0" fontId="2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12" fillId="0" borderId="0"/>
    <xf numFmtId="0" fontId="60" fillId="0" borderId="0"/>
    <xf numFmtId="0" fontId="113" fillId="0" borderId="0" applyBorder="0"/>
    <xf numFmtId="0" fontId="114" fillId="0" borderId="0"/>
    <xf numFmtId="0" fontId="33" fillId="0" borderId="0"/>
    <xf numFmtId="0" fontId="32" fillId="0" borderId="0"/>
    <xf numFmtId="0" fontId="6" fillId="20" borderId="23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5" fillId="31" borderId="0" applyNumberFormat="0" applyBorder="0" applyAlignment="0" applyProtection="0"/>
    <xf numFmtId="219" fontId="116" fillId="0" borderId="5">
      <alignment horizontal="left" vertical="top" wrapText="1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2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67" fontId="118" fillId="0" borderId="0">
      <protection locked="0"/>
    </xf>
    <xf numFmtId="0" fontId="119" fillId="30" borderId="16" applyNumberFormat="0" applyAlignment="0" applyProtection="0"/>
    <xf numFmtId="0" fontId="119" fillId="19" borderId="16" applyNumberFormat="0" applyAlignment="0" applyProtection="0"/>
    <xf numFmtId="0" fontId="48" fillId="0" borderId="24" applyNumberFormat="0" applyFont="0" applyAlignment="0"/>
    <xf numFmtId="212" fontId="32" fillId="0" borderId="0" applyFont="0" applyFill="0" applyBorder="0" applyAlignment="0" applyProtection="0"/>
    <xf numFmtId="213" fontId="32" fillId="0" borderId="0" applyFont="0" applyFill="0" applyBorder="0" applyAlignment="0" applyProtection="0"/>
    <xf numFmtId="14" fontId="39" fillId="0" borderId="0">
      <alignment horizontal="center" wrapText="1"/>
      <protection locked="0"/>
    </xf>
    <xf numFmtId="10" fontId="32" fillId="0" borderId="0" applyFont="0" applyFill="0" applyBorder="0" applyAlignment="0" applyProtection="0"/>
    <xf numFmtId="173" fontId="49" fillId="0" borderId="0" applyFont="0" applyFill="0" applyBorder="0" applyAlignment="0" applyProtection="0"/>
    <xf numFmtId="220" fontId="49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10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49" fillId="0" borderId="0" applyFill="0" applyBorder="0" applyAlignment="0"/>
    <xf numFmtId="170" fontId="49" fillId="0" borderId="0" applyFill="0" applyBorder="0" applyAlignment="0"/>
    <xf numFmtId="169" fontId="49" fillId="0" borderId="0" applyFill="0" applyBorder="0" applyAlignment="0"/>
    <xf numFmtId="174" fontId="49" fillId="0" borderId="0" applyFill="0" applyBorder="0" applyAlignment="0"/>
    <xf numFmtId="170" fontId="49" fillId="0" borderId="0" applyFill="0" applyBorder="0" applyAlignment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221" fontId="120" fillId="0" borderId="0"/>
    <xf numFmtId="0" fontId="60" fillId="0" borderId="0" applyNumberFormat="0" applyFont="0" applyFill="0" applyBorder="0" applyAlignment="0" applyProtection="0">
      <alignment horizontal="left"/>
    </xf>
    <xf numFmtId="15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48" fillId="0" borderId="2">
      <alignment horizontal="center"/>
    </xf>
    <xf numFmtId="3" fontId="60" fillId="0" borderId="0" applyFont="0" applyFill="0" applyBorder="0" applyAlignment="0" applyProtection="0"/>
    <xf numFmtId="0" fontId="60" fillId="51" borderId="0" applyNumberFormat="0" applyFont="0" applyBorder="0" applyAlignment="0" applyProtection="0"/>
    <xf numFmtId="3" fontId="87" fillId="0" borderId="5">
      <alignment horizontal="right"/>
    </xf>
    <xf numFmtId="222" fontId="121" fillId="0" borderId="0" applyNumberFormat="0" applyFill="0" applyBorder="0" applyAlignment="0" applyProtection="0">
      <alignment horizontal="left"/>
    </xf>
    <xf numFmtId="49" fontId="87" fillId="0" borderId="0" applyBorder="0" applyAlignment="0"/>
    <xf numFmtId="0" fontId="4" fillId="0" borderId="0">
      <alignment horizontal="center" vertical="center"/>
    </xf>
    <xf numFmtId="0" fontId="60" fillId="2" borderId="23" applyNumberFormat="0" applyFont="0" applyAlignment="0"/>
    <xf numFmtId="0" fontId="122" fillId="0" borderId="0">
      <alignment vertical="center"/>
    </xf>
    <xf numFmtId="0" fontId="1" fillId="0" borderId="0"/>
    <xf numFmtId="0" fontId="29" fillId="0" borderId="0"/>
    <xf numFmtId="0" fontId="29" fillId="0" borderId="0"/>
    <xf numFmtId="22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224" fontId="33" fillId="0" borderId="0" applyFont="0" applyFill="0" applyBorder="0" applyAlignment="0" applyProtection="0"/>
    <xf numFmtId="225" fontId="33" fillId="0" borderId="0" applyFont="0" applyFill="0" applyBorder="0" applyAlignment="0" applyProtection="0"/>
    <xf numFmtId="0" fontId="33" fillId="0" borderId="0"/>
    <xf numFmtId="3" fontId="33" fillId="0" borderId="0">
      <alignment vertical="top" wrapText="1"/>
    </xf>
    <xf numFmtId="3" fontId="33" fillId="0" borderId="0">
      <alignment vertical="top" wrapText="1"/>
    </xf>
    <xf numFmtId="3" fontId="33" fillId="0" borderId="0">
      <alignment vertical="top" wrapText="1"/>
    </xf>
    <xf numFmtId="3" fontId="33" fillId="0" borderId="0">
      <alignment vertical="top" wrapText="1"/>
    </xf>
    <xf numFmtId="3" fontId="33" fillId="0" borderId="0">
      <alignment vertical="top" wrapText="1"/>
    </xf>
    <xf numFmtId="3" fontId="33" fillId="0" borderId="0">
      <alignment vertical="top" wrapText="1"/>
    </xf>
    <xf numFmtId="3" fontId="33" fillId="0" borderId="0">
      <alignment vertical="top" wrapText="1"/>
    </xf>
    <xf numFmtId="3" fontId="33" fillId="0" borderId="0">
      <alignment vertical="top" wrapText="1"/>
    </xf>
    <xf numFmtId="0" fontId="123" fillId="0" borderId="0">
      <alignment horizontal="left" vertical="top" wrapText="1"/>
    </xf>
    <xf numFmtId="40" fontId="124" fillId="0" borderId="0" applyBorder="0">
      <alignment horizontal="right"/>
    </xf>
    <xf numFmtId="0" fontId="60" fillId="0" borderId="25" applyNumberFormat="0" applyFont="0" applyAlignment="0"/>
    <xf numFmtId="38" fontId="125" fillId="0" borderId="6" applyBorder="0">
      <alignment horizontal="right"/>
      <protection locked="0"/>
    </xf>
    <xf numFmtId="49" fontId="8" fillId="0" borderId="0" applyFill="0" applyBorder="0" applyAlignment="0"/>
    <xf numFmtId="226" fontId="49" fillId="0" borderId="0" applyFill="0" applyBorder="0" applyAlignment="0"/>
    <xf numFmtId="227" fontId="49" fillId="0" borderId="0" applyFill="0" applyBorder="0" applyAlignment="0"/>
    <xf numFmtId="228" fontId="55" fillId="0" borderId="0" applyFont="0" applyFill="0" applyBorder="0" applyAlignment="0" applyProtection="0"/>
    <xf numFmtId="229" fontId="55" fillId="0" borderId="0" applyFont="0" applyFill="0" applyBorder="0" applyAlignment="0" applyProtection="0"/>
    <xf numFmtId="0" fontId="126" fillId="0" borderId="0" applyFill="0" applyBorder="0" applyAlignment="0">
      <alignment horizontal="right"/>
    </xf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26" applyNumberFormat="0" applyFill="0" applyAlignment="0" applyProtection="0"/>
    <xf numFmtId="0" fontId="130" fillId="0" borderId="26" applyNumberFormat="0" applyFill="0" applyAlignment="0" applyProtection="0"/>
    <xf numFmtId="0" fontId="130" fillId="0" borderId="27" applyNumberFormat="0" applyFill="0" applyAlignment="0" applyProtection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1" fillId="0" borderId="0">
      <alignment vertical="top"/>
    </xf>
    <xf numFmtId="0" fontId="132" fillId="0" borderId="0" applyNumberFormat="0" applyFill="0" applyBorder="0" applyAlignment="0" applyProtection="0"/>
    <xf numFmtId="0" fontId="32" fillId="0" borderId="0">
      <alignment horizontal="center" textRotation="90"/>
    </xf>
    <xf numFmtId="0" fontId="33" fillId="0" borderId="0">
      <alignment horizontal="center" textRotation="90"/>
    </xf>
    <xf numFmtId="0" fontId="33" fillId="0" borderId="0">
      <alignment horizontal="center" textRotation="90"/>
    </xf>
    <xf numFmtId="0" fontId="33" fillId="0" borderId="0">
      <alignment horizontal="center" textRotation="90"/>
    </xf>
    <xf numFmtId="0" fontId="33" fillId="0" borderId="0">
      <alignment horizontal="center" textRotation="90"/>
    </xf>
    <xf numFmtId="0" fontId="33" fillId="0" borderId="0">
      <alignment horizontal="center" textRotation="90"/>
    </xf>
    <xf numFmtId="0" fontId="33" fillId="0" borderId="0">
      <alignment horizontal="center" textRotation="90"/>
    </xf>
    <xf numFmtId="0" fontId="33" fillId="0" borderId="0">
      <alignment horizontal="center" textRotation="90"/>
    </xf>
    <xf numFmtId="0" fontId="33" fillId="0" borderId="0">
      <alignment horizontal="center" textRotation="90"/>
    </xf>
    <xf numFmtId="223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47" borderId="0" applyNumberFormat="0" applyBorder="0" applyAlignment="0" applyProtection="0"/>
    <xf numFmtId="212" fontId="32" fillId="0" borderId="0" applyFont="0" applyFill="0" applyBorder="0" applyAlignment="0" applyProtection="0"/>
    <xf numFmtId="213" fontId="32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36" fillId="52" borderId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5" borderId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39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56" borderId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94" fillId="24" borderId="14"/>
    <xf numFmtId="0" fontId="94" fillId="24" borderId="14" applyNumberFormat="0" applyAlignment="0" applyProtection="0"/>
    <xf numFmtId="0" fontId="94" fillId="24" borderId="14" applyNumberFormat="0" applyAlignment="0" applyProtection="0"/>
    <xf numFmtId="0" fontId="119" fillId="33" borderId="16"/>
    <xf numFmtId="0" fontId="119" fillId="33" borderId="16" applyNumberFormat="0" applyAlignment="0" applyProtection="0"/>
    <xf numFmtId="0" fontId="119" fillId="33" borderId="16" applyNumberFormat="0" applyAlignment="0" applyProtection="0"/>
    <xf numFmtId="0" fontId="50" fillId="33" borderId="14"/>
    <xf numFmtId="0" fontId="50" fillId="33" borderId="14" applyNumberFormat="0" applyAlignment="0" applyProtection="0"/>
    <xf numFmtId="0" fontId="50" fillId="33" borderId="14" applyNumberFormat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230" fontId="56" fillId="0" borderId="0" applyFill="0" applyBorder="0" applyAlignment="0" applyProtection="0"/>
    <xf numFmtId="230" fontId="56" fillId="0" borderId="0" applyFill="0" applyBorder="0" applyAlignment="0" applyProtection="0"/>
    <xf numFmtId="230" fontId="56" fillId="0" borderId="0" applyFill="0" applyBorder="0" applyAlignment="0" applyProtection="0"/>
    <xf numFmtId="0" fontId="135" fillId="0" borderId="9"/>
    <xf numFmtId="0" fontId="76" fillId="0" borderId="9" applyNumberFormat="0" applyFill="0" applyAlignment="0" applyProtection="0"/>
    <xf numFmtId="0" fontId="136" fillId="0" borderId="10"/>
    <xf numFmtId="0" fontId="78" fillId="0" borderId="10" applyNumberFormat="0" applyFill="0" applyAlignment="0" applyProtection="0"/>
    <xf numFmtId="0" fontId="137" fillId="0" borderId="11"/>
    <xf numFmtId="0" fontId="80" fillId="0" borderId="11" applyNumberFormat="0" applyFill="0" applyAlignment="0" applyProtection="0"/>
    <xf numFmtId="0" fontId="137" fillId="0" borderId="0"/>
    <xf numFmtId="0" fontId="80" fillId="0" borderId="0" applyNumberFormat="0" applyFill="0" applyBorder="0" applyAlignment="0" applyProtection="0"/>
    <xf numFmtId="0" fontId="130" fillId="0" borderId="26"/>
    <xf numFmtId="0" fontId="130" fillId="0" borderId="26" applyNumberFormat="0" applyFill="0" applyAlignment="0" applyProtection="0"/>
    <xf numFmtId="0" fontId="51" fillId="57" borderId="15"/>
    <xf numFmtId="0" fontId="51" fillId="57" borderId="15" applyNumberFormat="0" applyAlignment="0" applyProtection="0"/>
    <xf numFmtId="0" fontId="51" fillId="57" borderId="15" applyNumberFormat="0" applyAlignment="0" applyProtection="0"/>
    <xf numFmtId="0" fontId="138" fillId="0" borderId="0"/>
    <xf numFmtId="0" fontId="127" fillId="0" borderId="0" applyNumberFormat="0" applyFill="0" applyBorder="0" applyAlignment="0" applyProtection="0"/>
    <xf numFmtId="0" fontId="105" fillId="36" borderId="0"/>
    <xf numFmtId="0" fontId="105" fillId="36" borderId="0" applyNumberFormat="0" applyBorder="0" applyAlignment="0" applyProtection="0"/>
    <xf numFmtId="0" fontId="105" fillId="36" borderId="0" applyNumberFormat="0" applyBorder="0" applyAlignment="0" applyProtection="0"/>
    <xf numFmtId="0" fontId="139" fillId="0" borderId="0"/>
    <xf numFmtId="0" fontId="35" fillId="0" borderId="0"/>
    <xf numFmtId="0" fontId="35" fillId="0" borderId="0"/>
    <xf numFmtId="0" fontId="6" fillId="0" borderId="0"/>
    <xf numFmtId="0" fontId="56" fillId="0" borderId="0"/>
    <xf numFmtId="0" fontId="35" fillId="0" borderId="0"/>
    <xf numFmtId="0" fontId="18" fillId="0" borderId="0"/>
    <xf numFmtId="0" fontId="111" fillId="0" borderId="0"/>
    <xf numFmtId="0" fontId="6" fillId="0" borderId="0"/>
    <xf numFmtId="0" fontId="10" fillId="0" borderId="0"/>
    <xf numFmtId="0" fontId="140" fillId="0" borderId="0"/>
    <xf numFmtId="0" fontId="141" fillId="0" borderId="0"/>
    <xf numFmtId="0" fontId="140" fillId="0" borderId="0"/>
    <xf numFmtId="0" fontId="56" fillId="0" borderId="0"/>
    <xf numFmtId="0" fontId="35" fillId="0" borderId="0"/>
    <xf numFmtId="0" fontId="140" fillId="0" borderId="0"/>
    <xf numFmtId="0" fontId="140" fillId="0" borderId="0"/>
    <xf numFmtId="0" fontId="142" fillId="0" borderId="0"/>
    <xf numFmtId="0" fontId="18" fillId="0" borderId="0"/>
    <xf numFmtId="0" fontId="6" fillId="0" borderId="0"/>
    <xf numFmtId="0" fontId="140" fillId="0" borderId="0"/>
    <xf numFmtId="0" fontId="141" fillId="0" borderId="0"/>
    <xf numFmtId="0" fontId="6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" fillId="0" borderId="0">
      <alignment horizontal="left"/>
    </xf>
    <xf numFmtId="0" fontId="18" fillId="0" borderId="0"/>
    <xf numFmtId="0" fontId="35" fillId="0" borderId="0"/>
    <xf numFmtId="0" fontId="7" fillId="0" borderId="0"/>
    <xf numFmtId="0" fontId="141" fillId="0" borderId="0"/>
    <xf numFmtId="0" fontId="6" fillId="0" borderId="0"/>
    <xf numFmtId="0" fontId="6" fillId="0" borderId="0"/>
    <xf numFmtId="0" fontId="56" fillId="0" borderId="0"/>
    <xf numFmtId="0" fontId="6" fillId="0" borderId="0"/>
    <xf numFmtId="0" fontId="35" fillId="0" borderId="0"/>
    <xf numFmtId="0" fontId="1" fillId="0" borderId="0"/>
    <xf numFmtId="0" fontId="140" fillId="0" borderId="0"/>
    <xf numFmtId="0" fontId="56" fillId="0" borderId="0"/>
    <xf numFmtId="0" fontId="35" fillId="0" borderId="0"/>
    <xf numFmtId="0" fontId="1" fillId="0" borderId="0"/>
    <xf numFmtId="0" fontId="18" fillId="0" borderId="0"/>
    <xf numFmtId="0" fontId="140" fillId="0" borderId="0"/>
    <xf numFmtId="0" fontId="18" fillId="0" borderId="0"/>
    <xf numFmtId="0" fontId="1" fillId="0" borderId="0"/>
    <xf numFmtId="0" fontId="35" fillId="0" borderId="0"/>
    <xf numFmtId="0" fontId="56" fillId="0" borderId="0"/>
    <xf numFmtId="0" fontId="35" fillId="0" borderId="0"/>
    <xf numFmtId="0" fontId="41" fillId="23" borderId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66" fillId="0" borderId="0"/>
    <xf numFmtId="0" fontId="66" fillId="0" borderId="0" applyNumberFormat="0" applyFill="0" applyBorder="0" applyAlignment="0" applyProtection="0"/>
    <xf numFmtId="0" fontId="35" fillId="20" borderId="23"/>
    <xf numFmtId="0" fontId="56" fillId="26" borderId="23" applyNumberFormat="0" applyAlignment="0" applyProtection="0"/>
    <xf numFmtId="0" fontId="56" fillId="26" borderId="23" applyNumberFormat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7" fillId="0" borderId="0"/>
    <xf numFmtId="9" fontId="35" fillId="0" borderId="0" applyFont="0" applyFill="0" applyBorder="0" applyAlignment="0" applyProtection="0"/>
    <xf numFmtId="9" fontId="140" fillId="0" borderId="0"/>
    <xf numFmtId="9" fontId="35" fillId="0" borderId="0"/>
    <xf numFmtId="9" fontId="35" fillId="0" borderId="0" applyFont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ill="0" applyBorder="0" applyAlignment="0" applyProtection="0"/>
    <xf numFmtId="9" fontId="1" fillId="0" borderId="0" applyFont="0" applyFill="0" applyBorder="0" applyAlignment="0" applyProtection="0"/>
    <xf numFmtId="9" fontId="35" fillId="0" borderId="0"/>
    <xf numFmtId="9" fontId="35" fillId="0" borderId="0" applyFont="0" applyFill="0" applyBorder="0" applyAlignment="0" applyProtection="0"/>
    <xf numFmtId="9" fontId="56" fillId="0" borderId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ill="0" applyBorder="0" applyAlignment="0" applyProtection="0"/>
    <xf numFmtId="9" fontId="6" fillId="0" borderId="0" applyFill="0" applyBorder="0" applyAlignment="0" applyProtection="0"/>
    <xf numFmtId="9" fontId="56" fillId="0" borderId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ill="0" applyBorder="0" applyAlignment="0" applyProtection="0"/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35" fillId="0" borderId="0"/>
    <xf numFmtId="9" fontId="35" fillId="0" borderId="0"/>
    <xf numFmtId="9" fontId="35" fillId="0" borderId="0"/>
    <xf numFmtId="9" fontId="18" fillId="0" borderId="0" applyFont="0" applyFill="0" applyBorder="0" applyAlignment="0" applyProtection="0"/>
    <xf numFmtId="9" fontId="35" fillId="0" borderId="0"/>
    <xf numFmtId="9" fontId="35" fillId="0" borderId="0" applyFont="0" applyFill="0" applyBorder="0" applyAlignment="0" applyProtection="0"/>
    <xf numFmtId="9" fontId="6" fillId="0" borderId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6" fillId="0" borderId="0" applyFill="0" applyBorder="0" applyAlignment="0" applyProtection="0"/>
    <xf numFmtId="9" fontId="35" fillId="0" borderId="0" applyFont="0" applyFill="0" applyBorder="0" applyAlignment="0" applyProtection="0"/>
    <xf numFmtId="9" fontId="35" fillId="0" borderId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0" fontId="141" fillId="0" borderId="0"/>
    <xf numFmtId="9" fontId="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02" fillId="0" borderId="8"/>
    <xf numFmtId="0" fontId="102" fillId="0" borderId="8" applyNumberFormat="0" applyFill="0" applyAlignment="0" applyProtection="0"/>
    <xf numFmtId="0" fontId="26" fillId="0" borderId="0"/>
    <xf numFmtId="0" fontId="26" fillId="0" borderId="0"/>
    <xf numFmtId="0" fontId="133" fillId="0" borderId="0"/>
    <xf numFmtId="0" fontId="1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231" fontId="56" fillId="0" borderId="0" applyFill="0" applyBorder="0" applyAlignment="0" applyProtection="0"/>
    <xf numFmtId="232" fontId="140" fillId="0" borderId="0"/>
    <xf numFmtId="203" fontId="56" fillId="0" borderId="0" applyFill="0" applyBorder="0" applyAlignment="0" applyProtection="0"/>
    <xf numFmtId="231" fontId="56" fillId="0" borderId="0" applyFill="0" applyBorder="0" applyAlignment="0" applyProtection="0"/>
    <xf numFmtId="203" fontId="56" fillId="0" borderId="0" applyFill="0" applyBorder="0" applyAlignment="0" applyProtection="0"/>
    <xf numFmtId="165" fontId="1" fillId="0" borderId="0" applyFont="0" applyFill="0" applyBorder="0" applyAlignment="0" applyProtection="0"/>
    <xf numFmtId="165" fontId="14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6" fillId="0" borderId="0"/>
    <xf numFmtId="0" fontId="56" fillId="0" borderId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5" fillId="0" borderId="0"/>
    <xf numFmtId="203" fontId="56" fillId="0" borderId="0" applyFill="0" applyBorder="0" applyAlignment="0" applyProtection="0"/>
    <xf numFmtId="4" fontId="35" fillId="0" borderId="0"/>
    <xf numFmtId="4" fontId="35" fillId="0" borderId="0"/>
    <xf numFmtId="165" fontId="35" fillId="0" borderId="0" applyFont="0" applyFill="0" applyBorder="0" applyAlignment="0" applyProtection="0"/>
    <xf numFmtId="233" fontId="56" fillId="0" borderId="0" applyFill="0" applyBorder="0" applyAlignment="0" applyProtection="0"/>
    <xf numFmtId="203" fontId="56" fillId="0" borderId="0" applyFill="0" applyBorder="0" applyAlignment="0" applyProtection="0"/>
    <xf numFmtId="233" fontId="56" fillId="0" borderId="0" applyFill="0" applyBorder="0" applyAlignment="0" applyProtection="0"/>
    <xf numFmtId="233" fontId="56" fillId="0" borderId="0" applyFill="0" applyBorder="0" applyAlignment="0" applyProtection="0"/>
    <xf numFmtId="3" fontId="35" fillId="0" borderId="0"/>
    <xf numFmtId="203" fontId="56" fillId="0" borderId="0" applyFill="0" applyBorder="0" applyAlignment="0" applyProtection="0"/>
    <xf numFmtId="234" fontId="56" fillId="0" borderId="0" applyFill="0" applyBorder="0" applyAlignment="0" applyProtection="0"/>
    <xf numFmtId="234" fontId="56" fillId="0" borderId="0" applyFill="0" applyBorder="0" applyAlignment="0" applyProtection="0"/>
    <xf numFmtId="234" fontId="56" fillId="0" borderId="0" applyFill="0" applyBorder="0" applyAlignment="0" applyProtection="0"/>
    <xf numFmtId="235" fontId="35" fillId="0" borderId="0"/>
    <xf numFmtId="4" fontId="35" fillId="0" borderId="0"/>
    <xf numFmtId="235" fontId="6" fillId="0" borderId="0" applyFont="0" applyFill="0" applyBorder="0" applyAlignment="0" applyProtection="0"/>
    <xf numFmtId="0" fontId="141" fillId="0" borderId="0"/>
    <xf numFmtId="203" fontId="56" fillId="0" borderId="0" applyFill="0" applyBorder="0" applyAlignment="0" applyProtection="0"/>
    <xf numFmtId="201" fontId="6" fillId="0" borderId="0" applyFont="0" applyFill="0" applyBorder="0" applyAlignment="0" applyProtection="0"/>
    <xf numFmtId="4" fontId="35" fillId="0" borderId="0"/>
    <xf numFmtId="165" fontId="1" fillId="0" borderId="0" applyFont="0" applyFill="0" applyBorder="0" applyAlignment="0" applyProtection="0"/>
    <xf numFmtId="203" fontId="6" fillId="0" borderId="0" applyFill="0" applyBorder="0" applyAlignment="0" applyProtection="0"/>
    <xf numFmtId="165" fontId="111" fillId="0" borderId="0" applyFont="0" applyFill="0" applyBorder="0" applyAlignment="0" applyProtection="0"/>
    <xf numFmtId="236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72" fillId="25" borderId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143" fillId="0" borderId="0" applyProtection="0"/>
    <xf numFmtId="0" fontId="144" fillId="0" borderId="0"/>
    <xf numFmtId="0" fontId="18" fillId="0" borderId="0"/>
    <xf numFmtId="0" fontId="145" fillId="0" borderId="0"/>
    <xf numFmtId="0" fontId="145" fillId="0" borderId="0"/>
    <xf numFmtId="0" fontId="18" fillId="0" borderId="0"/>
    <xf numFmtId="0" fontId="148" fillId="0" borderId="0"/>
    <xf numFmtId="0" fontId="149" fillId="0" borderId="0"/>
    <xf numFmtId="0" fontId="1" fillId="0" borderId="0"/>
  </cellStyleXfs>
  <cellXfs count="103">
    <xf numFmtId="0" fontId="0" fillId="0" borderId="0" xfId="0"/>
    <xf numFmtId="3" fontId="4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0" fontId="2" fillId="0" borderId="0" xfId="1659" applyFont="1"/>
    <xf numFmtId="0" fontId="4" fillId="0" borderId="0" xfId="1659" applyFont="1" applyAlignment="1">
      <alignment horizontal="right"/>
    </xf>
    <xf numFmtId="0" fontId="3" fillId="0" borderId="0" xfId="1659" applyFont="1"/>
    <xf numFmtId="0" fontId="5" fillId="0" borderId="0" xfId="1659" applyFont="1" applyAlignment="1">
      <alignment horizontal="left"/>
    </xf>
    <xf numFmtId="0" fontId="3" fillId="0" borderId="0" xfId="1659" applyFont="1" applyAlignment="1">
      <alignment horizontal="left"/>
    </xf>
    <xf numFmtId="0" fontId="5" fillId="0" borderId="0" xfId="1659" applyFont="1" applyAlignment="1">
      <alignment horizontal="right"/>
    </xf>
    <xf numFmtId="0" fontId="4" fillId="0" borderId="1" xfId="1659" applyFont="1" applyBorder="1" applyAlignment="1">
      <alignment horizontal="center" vertical="top" wrapText="1"/>
    </xf>
    <xf numFmtId="0" fontId="5" fillId="0" borderId="1" xfId="1659" applyFont="1" applyBorder="1" applyAlignment="1">
      <alignment vertical="top" wrapText="1"/>
    </xf>
    <xf numFmtId="0" fontId="5" fillId="0" borderId="1" xfId="1659" applyFont="1" applyBorder="1" applyAlignment="1">
      <alignment horizontal="center" vertical="top" wrapText="1"/>
    </xf>
    <xf numFmtId="237" fontId="5" fillId="0" borderId="1" xfId="1619" applyNumberFormat="1" applyFont="1" applyBorder="1" applyAlignment="1">
      <alignment horizontal="right" vertical="top" wrapText="1"/>
    </xf>
    <xf numFmtId="165" fontId="2" fillId="0" borderId="0" xfId="1619" applyFont="1"/>
    <xf numFmtId="0" fontId="4" fillId="0" borderId="1" xfId="1659" applyFont="1" applyBorder="1" applyAlignment="1">
      <alignment vertical="top" wrapText="1"/>
    </xf>
    <xf numFmtId="49" fontId="4" fillId="0" borderId="1" xfId="1659" applyNumberFormat="1" applyFont="1" applyBorder="1" applyAlignment="1">
      <alignment horizontal="center" vertical="top" wrapText="1"/>
    </xf>
    <xf numFmtId="237" fontId="4" fillId="0" borderId="1" xfId="1619" applyNumberFormat="1" applyFont="1" applyFill="1" applyBorder="1" applyAlignment="1">
      <alignment horizontal="right" vertical="top" wrapText="1"/>
    </xf>
    <xf numFmtId="237" fontId="3" fillId="0" borderId="1" xfId="1619" applyNumberFormat="1" applyFont="1" applyFill="1" applyBorder="1" applyAlignment="1">
      <alignment horizontal="right" vertical="top" wrapText="1"/>
    </xf>
    <xf numFmtId="0" fontId="5" fillId="58" borderId="1" xfId="1659" applyFont="1" applyFill="1" applyBorder="1" applyAlignment="1">
      <alignment vertical="top" wrapText="1"/>
    </xf>
    <xf numFmtId="49" fontId="5" fillId="58" borderId="1" xfId="1659" applyNumberFormat="1" applyFont="1" applyFill="1" applyBorder="1" applyAlignment="1">
      <alignment horizontal="center" vertical="top" wrapText="1"/>
    </xf>
    <xf numFmtId="237" fontId="5" fillId="58" borderId="1" xfId="1619" applyNumberFormat="1" applyFont="1" applyFill="1" applyBorder="1" applyAlignment="1">
      <alignment horizontal="right" vertical="top" wrapText="1"/>
    </xf>
    <xf numFmtId="49" fontId="5" fillId="0" borderId="1" xfId="1659" applyNumberFormat="1" applyFont="1" applyBorder="1" applyAlignment="1">
      <alignment horizontal="center" vertical="top" wrapText="1"/>
    </xf>
    <xf numFmtId="237" fontId="5" fillId="0" borderId="1" xfId="1619" applyNumberFormat="1" applyFont="1" applyBorder="1" applyAlignment="1">
      <alignment horizontal="center" vertical="top" wrapText="1"/>
    </xf>
    <xf numFmtId="237" fontId="4" fillId="0" borderId="1" xfId="1619" applyNumberFormat="1" applyFont="1" applyBorder="1" applyAlignment="1">
      <alignment horizontal="right" vertical="top" wrapText="1"/>
    </xf>
    <xf numFmtId="0" fontId="5" fillId="59" borderId="1" xfId="1659" applyFont="1" applyFill="1" applyBorder="1" applyAlignment="1">
      <alignment vertical="top" wrapText="1"/>
    </xf>
    <xf numFmtId="0" fontId="5" fillId="59" borderId="1" xfId="1659" applyFont="1" applyFill="1" applyBorder="1" applyAlignment="1">
      <alignment horizontal="center" vertical="top" wrapText="1"/>
    </xf>
    <xf numFmtId="237" fontId="5" fillId="59" borderId="1" xfId="1619" applyNumberFormat="1" applyFont="1" applyFill="1" applyBorder="1" applyAlignment="1">
      <alignment horizontal="right" vertical="top" wrapText="1"/>
    </xf>
    <xf numFmtId="0" fontId="5" fillId="58" borderId="1" xfId="1659" applyFont="1" applyFill="1" applyBorder="1" applyAlignment="1">
      <alignment horizontal="center" vertical="top" wrapText="1"/>
    </xf>
    <xf numFmtId="0" fontId="4" fillId="0" borderId="0" xfId="1659" applyFont="1"/>
    <xf numFmtId="165" fontId="150" fillId="0" borderId="0" xfId="1619" applyFont="1"/>
    <xf numFmtId="3" fontId="2" fillId="0" borderId="0" xfId="1659" applyNumberFormat="1" applyFont="1"/>
    <xf numFmtId="0" fontId="6" fillId="0" borderId="0" xfId="1659" applyFont="1" applyAlignment="1">
      <alignment vertical="center" wrapText="1"/>
    </xf>
    <xf numFmtId="0" fontId="6" fillId="0" borderId="0" xfId="1659" applyFont="1"/>
    <xf numFmtId="0" fontId="1" fillId="0" borderId="0" xfId="1659"/>
    <xf numFmtId="0" fontId="10" fillId="0" borderId="0" xfId="1659" applyFont="1" applyAlignment="1">
      <alignment horizontal="right"/>
    </xf>
    <xf numFmtId="0" fontId="9" fillId="0" borderId="1" xfId="1659" applyFont="1" applyBorder="1" applyAlignment="1">
      <alignment vertical="top" wrapText="1"/>
    </xf>
    <xf numFmtId="49" fontId="9" fillId="0" borderId="1" xfId="1659" applyNumberFormat="1" applyFont="1" applyBorder="1" applyAlignment="1">
      <alignment horizontal="center" vertical="top" wrapText="1"/>
    </xf>
    <xf numFmtId="237" fontId="10" fillId="0" borderId="1" xfId="1619" applyNumberFormat="1" applyFont="1" applyFill="1" applyBorder="1" applyAlignment="1">
      <alignment horizontal="right" vertical="top" wrapText="1"/>
    </xf>
    <xf numFmtId="237" fontId="10" fillId="0" borderId="1" xfId="1659" applyNumberFormat="1" applyFont="1" applyBorder="1" applyAlignment="1">
      <alignment horizontal="right" vertical="top" wrapText="1"/>
    </xf>
    <xf numFmtId="0" fontId="11" fillId="58" borderId="1" xfId="1659" applyFont="1" applyFill="1" applyBorder="1" applyAlignment="1">
      <alignment vertical="top" wrapText="1"/>
    </xf>
    <xf numFmtId="49" fontId="11" fillId="58" borderId="1" xfId="1659" applyNumberFormat="1" applyFont="1" applyFill="1" applyBorder="1" applyAlignment="1">
      <alignment horizontal="center" vertical="top" wrapText="1"/>
    </xf>
    <xf numFmtId="237" fontId="17" fillId="58" borderId="1" xfId="1619" applyNumberFormat="1" applyFont="1" applyFill="1" applyBorder="1" applyAlignment="1">
      <alignment horizontal="right" vertical="top" wrapText="1"/>
    </xf>
    <xf numFmtId="0" fontId="12" fillId="0" borderId="0" xfId="1659" applyFont="1"/>
    <xf numFmtId="237" fontId="10" fillId="0" borderId="1" xfId="1619" applyNumberFormat="1" applyFont="1" applyBorder="1" applyAlignment="1">
      <alignment horizontal="right" vertical="top" wrapText="1"/>
    </xf>
    <xf numFmtId="0" fontId="11" fillId="58" borderId="1" xfId="1659" applyFont="1" applyFill="1" applyBorder="1" applyAlignment="1">
      <alignment horizontal="center" vertical="top" wrapText="1"/>
    </xf>
    <xf numFmtId="0" fontId="9" fillId="0" borderId="1" xfId="1659" applyFont="1" applyBorder="1" applyAlignment="1">
      <alignment horizontal="center" vertical="top" wrapText="1"/>
    </xf>
    <xf numFmtId="0" fontId="11" fillId="59" borderId="1" xfId="1659" applyFont="1" applyFill="1" applyBorder="1" applyAlignment="1">
      <alignment vertical="top" wrapText="1"/>
    </xf>
    <xf numFmtId="0" fontId="11" fillId="59" borderId="1" xfId="1659" applyFont="1" applyFill="1" applyBorder="1" applyAlignment="1">
      <alignment horizontal="center" vertical="top" wrapText="1"/>
    </xf>
    <xf numFmtId="237" fontId="17" fillId="59" borderId="1" xfId="1619" applyNumberFormat="1" applyFont="1" applyFill="1" applyBorder="1" applyAlignment="1">
      <alignment horizontal="right" vertical="top" wrapText="1"/>
    </xf>
    <xf numFmtId="237" fontId="17" fillId="59" borderId="1" xfId="1659" applyNumberFormat="1" applyFont="1" applyFill="1" applyBorder="1" applyAlignment="1">
      <alignment horizontal="right" vertical="top" wrapText="1"/>
    </xf>
    <xf numFmtId="0" fontId="9" fillId="58" borderId="1" xfId="1659" applyFont="1" applyFill="1" applyBorder="1" applyAlignment="1">
      <alignment vertical="top" wrapText="1"/>
    </xf>
    <xf numFmtId="0" fontId="9" fillId="58" borderId="1" xfId="1659" applyFont="1" applyFill="1" applyBorder="1" applyAlignment="1">
      <alignment horizontal="center" vertical="top" wrapText="1"/>
    </xf>
    <xf numFmtId="237" fontId="10" fillId="58" borderId="1" xfId="1619" applyNumberFormat="1" applyFont="1" applyFill="1" applyBorder="1" applyAlignment="1">
      <alignment horizontal="right" vertical="top" wrapText="1"/>
    </xf>
    <xf numFmtId="165" fontId="10" fillId="0" borderId="1" xfId="1619" applyFont="1" applyBorder="1" applyAlignment="1">
      <alignment horizontal="right" vertical="top" wrapText="1"/>
    </xf>
    <xf numFmtId="3" fontId="10" fillId="0" borderId="1" xfId="1659" applyNumberFormat="1" applyFont="1" applyBorder="1" applyAlignment="1">
      <alignment horizontal="right" vertical="top" wrapText="1"/>
    </xf>
    <xf numFmtId="0" fontId="9" fillId="0" borderId="0" xfId="1659" applyFont="1"/>
    <xf numFmtId="0" fontId="9" fillId="0" borderId="0" xfId="1659" applyFont="1" applyAlignment="1">
      <alignment horizontal="right"/>
    </xf>
    <xf numFmtId="0" fontId="9" fillId="0" borderId="0" xfId="1659" applyFont="1" applyAlignment="1">
      <alignment horizontal="center" vertical="top" wrapText="1"/>
    </xf>
    <xf numFmtId="0" fontId="9" fillId="0" borderId="28" xfId="1659" applyFont="1" applyBorder="1" applyAlignment="1">
      <alignment vertical="top" wrapText="1"/>
    </xf>
    <xf numFmtId="0" fontId="10" fillId="0" borderId="18" xfId="1659" applyFont="1" applyBorder="1" applyAlignment="1">
      <alignment vertical="top" wrapText="1"/>
    </xf>
    <xf numFmtId="0" fontId="10" fillId="0" borderId="29" xfId="1659" applyFont="1" applyBorder="1" applyAlignment="1">
      <alignment vertical="top" wrapText="1"/>
    </xf>
    <xf numFmtId="0" fontId="9" fillId="0" borderId="0" xfId="1659" applyFont="1" applyAlignment="1">
      <alignment vertical="top" wrapText="1"/>
    </xf>
    <xf numFmtId="0" fontId="17" fillId="58" borderId="1" xfId="1659" applyFont="1" applyFill="1" applyBorder="1" applyAlignment="1">
      <alignment vertical="top" wrapText="1"/>
    </xf>
    <xf numFmtId="49" fontId="11" fillId="0" borderId="0" xfId="1659" applyNumberFormat="1" applyFont="1" applyAlignment="1">
      <alignment horizontal="center" vertical="top" wrapText="1"/>
    </xf>
    <xf numFmtId="3" fontId="12" fillId="0" borderId="0" xfId="1659" applyNumberFormat="1" applyFont="1"/>
    <xf numFmtId="0" fontId="10" fillId="0" borderId="1" xfId="1659" applyFont="1" applyBorder="1" applyAlignment="1">
      <alignment vertical="top" wrapText="1"/>
    </xf>
    <xf numFmtId="49" fontId="9" fillId="0" borderId="0" xfId="1659" applyNumberFormat="1" applyFont="1" applyAlignment="1">
      <alignment horizontal="center" vertical="top" wrapText="1"/>
    </xf>
    <xf numFmtId="0" fontId="17" fillId="59" borderId="1" xfId="1659" applyFont="1" applyFill="1" applyBorder="1" applyAlignment="1">
      <alignment vertical="top" wrapText="1"/>
    </xf>
    <xf numFmtId="0" fontId="10" fillId="0" borderId="28" xfId="1659" applyFont="1" applyBorder="1" applyAlignment="1">
      <alignment vertical="top" wrapText="1"/>
    </xf>
    <xf numFmtId="237" fontId="10" fillId="0" borderId="18" xfId="1619" applyNumberFormat="1" applyFont="1" applyBorder="1" applyAlignment="1">
      <alignment vertical="top" wrapText="1"/>
    </xf>
    <xf numFmtId="237" fontId="10" fillId="0" borderId="29" xfId="1619" applyNumberFormat="1" applyFont="1" applyBorder="1" applyAlignment="1">
      <alignment vertical="top" wrapText="1"/>
    </xf>
    <xf numFmtId="3" fontId="1" fillId="0" borderId="0" xfId="1659" applyNumberFormat="1"/>
    <xf numFmtId="0" fontId="146" fillId="0" borderId="0" xfId="6" applyFont="1" applyAlignment="1">
      <alignment horizontal="left" vertical="top" wrapText="1" indent="4"/>
    </xf>
    <xf numFmtId="0" fontId="15" fillId="0" borderId="0" xfId="6" applyFont="1" applyAlignment="1">
      <alignment horizontal="left" vertical="top" wrapText="1" indent="2"/>
    </xf>
    <xf numFmtId="0" fontId="22" fillId="0" borderId="0" xfId="6" applyFont="1" applyAlignment="1">
      <alignment horizontal="left" vertical="top" wrapText="1"/>
    </xf>
    <xf numFmtId="0" fontId="9" fillId="0" borderId="0" xfId="1659" applyFont="1" applyAlignment="1">
      <alignment horizontal="justify"/>
    </xf>
    <xf numFmtId="237" fontId="11" fillId="59" borderId="1" xfId="1619" applyNumberFormat="1" applyFont="1" applyFill="1" applyBorder="1" applyAlignment="1">
      <alignment horizontal="center" vertical="top" wrapText="1"/>
    </xf>
    <xf numFmtId="237" fontId="17" fillId="59" borderId="1" xfId="1619" applyNumberFormat="1" applyFont="1" applyFill="1" applyBorder="1" applyAlignment="1">
      <alignment horizontal="center" vertical="top" wrapText="1"/>
    </xf>
    <xf numFmtId="237" fontId="9" fillId="0" borderId="1" xfId="1619" applyNumberFormat="1" applyFont="1" applyBorder="1" applyAlignment="1">
      <alignment horizontal="center" vertical="top" wrapText="1"/>
    </xf>
    <xf numFmtId="237" fontId="151" fillId="0" borderId="1" xfId="1619" applyNumberFormat="1" applyFont="1" applyBorder="1" applyAlignment="1">
      <alignment horizontal="center" vertical="top" wrapText="1"/>
    </xf>
    <xf numFmtId="237" fontId="11" fillId="58" borderId="1" xfId="1619" applyNumberFormat="1" applyFont="1" applyFill="1" applyBorder="1" applyAlignment="1">
      <alignment horizontal="center" vertical="top" wrapText="1"/>
    </xf>
    <xf numFmtId="237" fontId="11" fillId="0" borderId="1" xfId="1619" applyNumberFormat="1" applyFont="1" applyBorder="1" applyAlignment="1">
      <alignment horizontal="center" vertical="top" wrapText="1"/>
    </xf>
    <xf numFmtId="237" fontId="9" fillId="58" borderId="1" xfId="1619" applyNumberFormat="1" applyFont="1" applyFill="1" applyBorder="1" applyAlignment="1">
      <alignment horizontal="center" vertical="top" wrapText="1"/>
    </xf>
    <xf numFmtId="237" fontId="11" fillId="0" borderId="1" xfId="1619" applyNumberFormat="1" applyFont="1" applyFill="1" applyBorder="1" applyAlignment="1">
      <alignment horizontal="center" vertical="top" wrapText="1"/>
    </xf>
    <xf numFmtId="4" fontId="2" fillId="0" borderId="0" xfId="1659" applyNumberFormat="1" applyFont="1"/>
    <xf numFmtId="237" fontId="1" fillId="0" borderId="0" xfId="1659" applyNumberFormat="1"/>
    <xf numFmtId="4" fontId="1" fillId="0" borderId="0" xfId="1659" applyNumberFormat="1"/>
    <xf numFmtId="237" fontId="10" fillId="0" borderId="1" xfId="1659" applyNumberFormat="1" applyFont="1" applyFill="1" applyBorder="1" applyAlignment="1">
      <alignment horizontal="right" vertical="top" wrapText="1"/>
    </xf>
    <xf numFmtId="0" fontId="3" fillId="0" borderId="0" xfId="1659" applyFont="1" applyAlignment="1">
      <alignment horizontal="right"/>
    </xf>
    <xf numFmtId="0" fontId="5" fillId="0" borderId="0" xfId="1659" applyFont="1" applyAlignment="1">
      <alignment horizontal="center"/>
    </xf>
    <xf numFmtId="0" fontId="9" fillId="0" borderId="1" xfId="1659" applyFont="1" applyBorder="1" applyAlignment="1">
      <alignment horizontal="center" vertical="center" wrapText="1"/>
    </xf>
    <xf numFmtId="0" fontId="3" fillId="0" borderId="0" xfId="1659" applyFont="1" applyAlignment="1">
      <alignment horizontal="right"/>
    </xf>
    <xf numFmtId="0" fontId="4" fillId="0" borderId="0" xfId="1659" applyFont="1" applyAlignment="1">
      <alignment horizontal="left"/>
    </xf>
    <xf numFmtId="0" fontId="5" fillId="0" borderId="0" xfId="1659" applyFont="1" applyAlignment="1">
      <alignment horizontal="center"/>
    </xf>
    <xf numFmtId="0" fontId="4" fillId="0" borderId="0" xfId="1659" applyFont="1" applyAlignment="1">
      <alignment horizontal="left"/>
    </xf>
    <xf numFmtId="237" fontId="9" fillId="0" borderId="1" xfId="1619" applyNumberFormat="1" applyFont="1" applyFill="1" applyBorder="1" applyAlignment="1">
      <alignment horizontal="center" vertical="top" wrapText="1"/>
    </xf>
    <xf numFmtId="0" fontId="4" fillId="0" borderId="1" xfId="1659" applyFont="1" applyFill="1" applyBorder="1" applyAlignment="1">
      <alignment horizontal="center" vertical="top" wrapText="1"/>
    </xf>
    <xf numFmtId="0" fontId="5" fillId="0" borderId="0" xfId="1659" applyFont="1" applyAlignment="1">
      <alignment horizontal="left"/>
    </xf>
    <xf numFmtId="0" fontId="11" fillId="0" borderId="0" xfId="1659" applyFont="1" applyAlignment="1">
      <alignment horizontal="center"/>
    </xf>
    <xf numFmtId="0" fontId="5" fillId="0" borderId="0" xfId="1659" applyFont="1" applyAlignment="1">
      <alignment horizontal="center"/>
    </xf>
    <xf numFmtId="0" fontId="147" fillId="0" borderId="0" xfId="1659" applyFont="1" applyAlignment="1">
      <alignment horizontal="center"/>
    </xf>
    <xf numFmtId="0" fontId="9" fillId="0" borderId="1" xfId="1659" applyFont="1" applyBorder="1" applyAlignment="1">
      <alignment horizontal="center" vertical="center" wrapText="1"/>
    </xf>
  </cellXfs>
  <cellStyles count="1660">
    <cellStyle name=" 1" xfId="8" xr:uid="{00000000-0005-0000-0000-000000000000}"/>
    <cellStyle name="%20 - Vurgu1" xfId="9" xr:uid="{00000000-0005-0000-0000-000001000000}"/>
    <cellStyle name="%20 - Vurgu2" xfId="10" xr:uid="{00000000-0005-0000-0000-000002000000}"/>
    <cellStyle name="%20 - Vurgu3" xfId="11" xr:uid="{00000000-0005-0000-0000-000003000000}"/>
    <cellStyle name="%20 - Vurgu4" xfId="12" xr:uid="{00000000-0005-0000-0000-000004000000}"/>
    <cellStyle name="%20 - Vurgu5" xfId="13" xr:uid="{00000000-0005-0000-0000-000005000000}"/>
    <cellStyle name="%20 - Vurgu6" xfId="14" xr:uid="{00000000-0005-0000-0000-000006000000}"/>
    <cellStyle name="%40 - Vurgu1" xfId="15" xr:uid="{00000000-0005-0000-0000-000007000000}"/>
    <cellStyle name="%40 - Vurgu2" xfId="16" xr:uid="{00000000-0005-0000-0000-000008000000}"/>
    <cellStyle name="%40 - Vurgu3" xfId="17" xr:uid="{00000000-0005-0000-0000-000009000000}"/>
    <cellStyle name="%40 - Vurgu4" xfId="18" xr:uid="{00000000-0005-0000-0000-00000A000000}"/>
    <cellStyle name="%40 - Vurgu5" xfId="19" xr:uid="{00000000-0005-0000-0000-00000B000000}"/>
    <cellStyle name="%40 - Vurgu6" xfId="20" xr:uid="{00000000-0005-0000-0000-00000C000000}"/>
    <cellStyle name="%60 - Vurgu1" xfId="21" xr:uid="{00000000-0005-0000-0000-00000D000000}"/>
    <cellStyle name="%60 - Vurgu2" xfId="22" xr:uid="{00000000-0005-0000-0000-00000E000000}"/>
    <cellStyle name="%60 - Vurgu3" xfId="23" xr:uid="{00000000-0005-0000-0000-00000F000000}"/>
    <cellStyle name="%60 - Vurgu4" xfId="24" xr:uid="{00000000-0005-0000-0000-000010000000}"/>
    <cellStyle name="%60 - Vurgu5" xfId="25" xr:uid="{00000000-0005-0000-0000-000011000000}"/>
    <cellStyle name="%60 - Vurgu6" xfId="26" xr:uid="{00000000-0005-0000-0000-000012000000}"/>
    <cellStyle name="_ABAY_Budget_table" xfId="27" xr:uid="{00000000-0005-0000-0000-000013000000}"/>
    <cellStyle name="_AFD-TURAN-Building-1-MECHANICAL-BOQ-4-7-2007-revision-0" xfId="28" xr:uid="{00000000-0005-0000-0000-000014000000}"/>
    <cellStyle name="_Almaty Otel elec boq.r.0.2" xfId="29" xr:uid="{00000000-0005-0000-0000-000015000000}"/>
    <cellStyle name="_ALMATY-OTEL-ELEK-TESISATI-KESIF-OZETI" xfId="30" xr:uid="{00000000-0005-0000-0000-000016000000}"/>
    <cellStyle name="_base" xfId="31" xr:uid="{00000000-0005-0000-0000-000017000000}"/>
    <cellStyle name="_BOQ-Birim Fiyat-MEKANIK-ELEKTRIK" xfId="32" xr:uid="{00000000-0005-0000-0000-000018000000}"/>
    <cellStyle name="_Cotroceni Mall elec.boq  r0.9" xfId="33" xr:uid="{00000000-0005-0000-0000-000019000000}"/>
    <cellStyle name="_List_of_contracts" xfId="34" xr:uid="{00000000-0005-0000-0000-00001A000000}"/>
    <cellStyle name="_MEK TES. BOQ DOSYASI" xfId="35" xr:uid="{00000000-0005-0000-0000-00001B000000}"/>
    <cellStyle name="_Michurinsky_Mekanik_Isler_Teklifi" xfId="36" xr:uid="{00000000-0005-0000-0000-00001C000000}"/>
    <cellStyle name="_Satform Kimberley Clark 23 July 07" xfId="37" xr:uid="{00000000-0005-0000-0000-00001D000000}"/>
    <cellStyle name="_Satform_Hansa 22 08 07_EY" xfId="38" xr:uid="{00000000-0005-0000-0000-00001E000000}"/>
    <cellStyle name="_Toggliatti-ilkteklifasrev1" xfId="39" xr:uid="{00000000-0005-0000-0000-00001F000000}"/>
    <cellStyle name="‚" xfId="40" xr:uid="{00000000-0005-0000-0000-000020000000}"/>
    <cellStyle name="‚_(REVİZE)  İlk yatırım maliyetleri h ventil kullanılırsa10-12-2004........" xfId="41" xr:uid="{00000000-0005-0000-0000-000021000000}"/>
    <cellStyle name="‚_Borcelik" xfId="42" xr:uid="{00000000-0005-0000-0000-000022000000}"/>
    <cellStyle name="‚_CARREFOUR" xfId="43" xr:uid="{00000000-0005-0000-0000-000023000000}"/>
    <cellStyle name="‚_ESKİŞEHİR NATURA EVLERİ REVİZE MEKANİK KEŞİF (EURO)18-11-2006" xfId="44" xr:uid="{00000000-0005-0000-0000-000024000000}"/>
    <cellStyle name="‚_ESKİŞEHİR NATURA EVLERİ REVİZE MEKANİK KEŞİF (EURO)-kalde" xfId="45" xr:uid="{00000000-0005-0000-0000-000025000000}"/>
    <cellStyle name="‚_FULYAmetr" xfId="46" xr:uid="{00000000-0005-0000-0000-000026000000}"/>
    <cellStyle name="‚_FULYAmetr-cenk" xfId="47" xr:uid="{00000000-0005-0000-0000-000027000000}"/>
    <cellStyle name="‚_Gumrukcuoglumetraj" xfId="48" xr:uid="{00000000-0005-0000-0000-000028000000}"/>
    <cellStyle name="‚_metrajr1" xfId="49" xr:uid="{00000000-0005-0000-0000-000029000000}"/>
    <cellStyle name="‚_metrajr1_(REVİZE)  İlk yatırım maliyetleri 10-12-2004........" xfId="50" xr:uid="{00000000-0005-0000-0000-00002A000000}"/>
    <cellStyle name="‚_metrajr1_(REVİZE)  İlk yatırım maliyetleri h ventil kullanılırsa10-12-2004........" xfId="51" xr:uid="{00000000-0005-0000-0000-00002B000000}"/>
    <cellStyle name="‚_metrajr1_2- Selenium29-04-2003" xfId="52" xr:uid="{00000000-0005-0000-0000-00002C000000}"/>
    <cellStyle name="‚_metrajr1_çalışma dosyasıMekanik keşif 11.04.03" xfId="53" xr:uid="{00000000-0005-0000-0000-00002D000000}"/>
    <cellStyle name="‚_metrajr1_çalışma dosyasıMekanik keşif 11.04.03...." xfId="54" xr:uid="{00000000-0005-0000-0000-00002E000000}"/>
    <cellStyle name="‚_metrajr1_ESKİŞEHİR NATURA EVLERİ" xfId="55" xr:uid="{00000000-0005-0000-0000-00002F000000}"/>
    <cellStyle name="‚_metrajr1_ESKİŞEHİR NATURA EVLERİ MEKANİK ODA VE ÇEVRE KEŞİF" xfId="56" xr:uid="{00000000-0005-0000-0000-000030000000}"/>
    <cellStyle name="‚_metrajr1_ESKİŞEHİR NATURA EVLERİ REVİZE MEKANİK KEŞİF (EURO)16-11-2006" xfId="57" xr:uid="{00000000-0005-0000-0000-000031000000}"/>
    <cellStyle name="‚_metrajr1_ESKİŞEHİR NATURA EVLERİ REVİZE MEKANİK KEŞİF (EURO)18-11-2006" xfId="58" xr:uid="{00000000-0005-0000-0000-000032000000}"/>
    <cellStyle name="‚_metrajr1_ESKİŞEHİR NATURA EVLERİ REVİZE MEKANİK KEŞİF (EURO)-kalde" xfId="59" xr:uid="{00000000-0005-0000-0000-000033000000}"/>
    <cellStyle name="‚_metrajr1_FULYAmetr" xfId="60" xr:uid="{00000000-0005-0000-0000-000034000000}"/>
    <cellStyle name="‚_metrajr1_FULYAmetr-cenk" xfId="61" xr:uid="{00000000-0005-0000-0000-000035000000}"/>
    <cellStyle name="‚_metrajr1_FULYAmetr-sıhhi" xfId="62" xr:uid="{00000000-0005-0000-0000-000036000000}"/>
    <cellStyle name="‚_metrajr1_Garaj suzgec tesisati  İlk yatırım maliyetleri 10-12-2004........" xfId="63" xr:uid="{00000000-0005-0000-0000-000037000000}"/>
    <cellStyle name="‚_metrajr1_keşif özeti 06--02-2005........" xfId="64" xr:uid="{00000000-0005-0000-0000-000038000000}"/>
    <cellStyle name="‚_metrajr1_KLIMA-METRAJ" xfId="65" xr:uid="{00000000-0005-0000-0000-000039000000}"/>
    <cellStyle name="‚_metrajr1_maliyetler 17-7-2004" xfId="66" xr:uid="{00000000-0005-0000-0000-00003A000000}"/>
    <cellStyle name="‚_metrajr1_METRAJ" xfId="67" xr:uid="{00000000-0005-0000-0000-00003B000000}"/>
    <cellStyle name="‚_metrajr1_naturakesif-14-11-2006-b.h düz." xfId="68" xr:uid="{00000000-0005-0000-0000-00003C000000}"/>
    <cellStyle name="‚_metrajr1_naturakesif-31-10-2006" xfId="69" xr:uid="{00000000-0005-0000-0000-00003D000000}"/>
    <cellStyle name="‚_metrajr1_örnek kesif" xfId="70" xr:uid="{00000000-0005-0000-0000-00003E000000}"/>
    <cellStyle name="‚_metrajr1_su borusunun garajdan geçmesi hali" xfId="71" xr:uid="{00000000-0005-0000-0000-00003F000000}"/>
    <cellStyle name="‚_Pakmetraj" xfId="72" xr:uid="{00000000-0005-0000-0000-000040000000}"/>
    <cellStyle name="‚_Pakmetraj_(REVİZE)  İlk yatırım maliyetleri 10-12-2004........" xfId="73" xr:uid="{00000000-0005-0000-0000-000041000000}"/>
    <cellStyle name="‚_Pakmetraj_(REVİZE)  İlk yatırım maliyetleri h ventil kullanılırsa10-12-2004........" xfId="74" xr:uid="{00000000-0005-0000-0000-000042000000}"/>
    <cellStyle name="‚_Pakmetraj_2- Selenium29-04-2003" xfId="75" xr:uid="{00000000-0005-0000-0000-000043000000}"/>
    <cellStyle name="‚_Pakmetraj_çalışma dosyasıMekanik keşif 11.04.03" xfId="76" xr:uid="{00000000-0005-0000-0000-000044000000}"/>
    <cellStyle name="‚_Pakmetraj_çalışma dosyasıMekanik keşif 11.04.03...." xfId="77" xr:uid="{00000000-0005-0000-0000-000045000000}"/>
    <cellStyle name="‚_Pakmetraj_ESKİŞEHİR NATURA EVLERİ" xfId="78" xr:uid="{00000000-0005-0000-0000-000046000000}"/>
    <cellStyle name="‚_Pakmetraj_ESKİŞEHİR NATURA EVLERİ MEKANİK ODA VE ÇEVRE KEŞİF" xfId="79" xr:uid="{00000000-0005-0000-0000-000047000000}"/>
    <cellStyle name="‚_Pakmetraj_ESKİŞEHİR NATURA EVLERİ REVİZE MEKANİK KEŞİF (EURO)16-11-2006" xfId="80" xr:uid="{00000000-0005-0000-0000-000048000000}"/>
    <cellStyle name="‚_Pakmetraj_ESKİŞEHİR NATURA EVLERİ REVİZE MEKANİK KEŞİF (EURO)18-11-2006" xfId="81" xr:uid="{00000000-0005-0000-0000-000049000000}"/>
    <cellStyle name="‚_Pakmetraj_ESKİŞEHİR NATURA EVLERİ REVİZE MEKANİK KEŞİF (EURO)-kalde" xfId="82" xr:uid="{00000000-0005-0000-0000-00004A000000}"/>
    <cellStyle name="‚_Pakmetraj_FULYAmetr" xfId="83" xr:uid="{00000000-0005-0000-0000-00004B000000}"/>
    <cellStyle name="‚_Pakmetraj_FULYAmetr-cenk" xfId="84" xr:uid="{00000000-0005-0000-0000-00004C000000}"/>
    <cellStyle name="‚_Pakmetraj_FULYAmetr-sıhhi" xfId="85" xr:uid="{00000000-0005-0000-0000-00004D000000}"/>
    <cellStyle name="‚_Pakmetraj_Garaj suzgec tesisati  İlk yatırım maliyetleri 10-12-2004........" xfId="86" xr:uid="{00000000-0005-0000-0000-00004E000000}"/>
    <cellStyle name="‚_Pakmetraj_keşif özeti 06--02-2005........" xfId="87" xr:uid="{00000000-0005-0000-0000-00004F000000}"/>
    <cellStyle name="‚_Pakmetraj_KLIMA-METRAJ" xfId="88" xr:uid="{00000000-0005-0000-0000-000050000000}"/>
    <cellStyle name="‚_Pakmetraj_maliyetler 17-7-2004" xfId="89" xr:uid="{00000000-0005-0000-0000-000051000000}"/>
    <cellStyle name="‚_Pakmetraj_METRAJ" xfId="90" xr:uid="{00000000-0005-0000-0000-000052000000}"/>
    <cellStyle name="‚_Pakmetraj_naturakesif-14-11-2006-b.h düz." xfId="91" xr:uid="{00000000-0005-0000-0000-000053000000}"/>
    <cellStyle name="‚_Pakmetraj_naturakesif-31-10-2006" xfId="92" xr:uid="{00000000-0005-0000-0000-000054000000}"/>
    <cellStyle name="‚_Pakmetraj_örnek kesif" xfId="93" xr:uid="{00000000-0005-0000-0000-000055000000}"/>
    <cellStyle name="‚_Pakmetraj_su borusunun garajdan geçmesi hali" xfId="94" xr:uid="{00000000-0005-0000-0000-000056000000}"/>
    <cellStyle name="‚_Rover metraj" xfId="95" xr:uid="{00000000-0005-0000-0000-000057000000}"/>
    <cellStyle name="‚_Rover metraj_(REVİZE)  İlk yatırım maliyetleri 10-12-2004........" xfId="96" xr:uid="{00000000-0005-0000-0000-000058000000}"/>
    <cellStyle name="‚_Rover metraj_(REVİZE)  İlk yatırım maliyetleri h ventil kullanılırsa10-12-2004........" xfId="97" xr:uid="{00000000-0005-0000-0000-000059000000}"/>
    <cellStyle name="‚_Rover metraj_2- Selenium29-04-2003" xfId="98" xr:uid="{00000000-0005-0000-0000-00005A000000}"/>
    <cellStyle name="‚_Rover metraj_çalışma dosyasıMekanik keşif 11.04.03" xfId="99" xr:uid="{00000000-0005-0000-0000-00005B000000}"/>
    <cellStyle name="‚_Rover metraj_çalışma dosyasıMekanik keşif 11.04.03...." xfId="100" xr:uid="{00000000-0005-0000-0000-00005C000000}"/>
    <cellStyle name="‚_Rover metraj_ESKİŞEHİR NATURA EVLERİ" xfId="101" xr:uid="{00000000-0005-0000-0000-00005D000000}"/>
    <cellStyle name="‚_Rover metraj_ESKİŞEHİR NATURA EVLERİ MEKANİK ODA VE ÇEVRE KEŞİF" xfId="102" xr:uid="{00000000-0005-0000-0000-00005E000000}"/>
    <cellStyle name="‚_Rover metraj_ESKİŞEHİR NATURA EVLERİ REVİZE MEKANİK KEŞİF (EURO)16-11-2006" xfId="103" xr:uid="{00000000-0005-0000-0000-00005F000000}"/>
    <cellStyle name="‚_Rover metraj_ESKİŞEHİR NATURA EVLERİ REVİZE MEKANİK KEŞİF (EURO)18-11-2006" xfId="104" xr:uid="{00000000-0005-0000-0000-000060000000}"/>
    <cellStyle name="‚_Rover metraj_ESKİŞEHİR NATURA EVLERİ REVİZE MEKANİK KEŞİF (EURO)-kalde" xfId="105" xr:uid="{00000000-0005-0000-0000-000061000000}"/>
    <cellStyle name="‚_Rover metraj_FULYAmetr" xfId="106" xr:uid="{00000000-0005-0000-0000-000062000000}"/>
    <cellStyle name="‚_Rover metraj_FULYAmetr-cenk" xfId="107" xr:uid="{00000000-0005-0000-0000-000063000000}"/>
    <cellStyle name="‚_Rover metraj_FULYAmetr-sıhhi" xfId="108" xr:uid="{00000000-0005-0000-0000-000064000000}"/>
    <cellStyle name="‚_Rover metraj_Garaj suzgec tesisati  İlk yatırım maliyetleri 10-12-2004........" xfId="109" xr:uid="{00000000-0005-0000-0000-000065000000}"/>
    <cellStyle name="‚_Rover metraj_Gumrukcuoglumetraj" xfId="110" xr:uid="{00000000-0005-0000-0000-000066000000}"/>
    <cellStyle name="‚_Rover metraj_keşif özeti 06--02-2005........" xfId="111" xr:uid="{00000000-0005-0000-0000-000067000000}"/>
    <cellStyle name="‚_Rover metraj_KLIMA-METRAJ" xfId="112" xr:uid="{00000000-0005-0000-0000-000068000000}"/>
    <cellStyle name="‚_Rover metraj_maliyetler 17-7-2004" xfId="113" xr:uid="{00000000-0005-0000-0000-000069000000}"/>
    <cellStyle name="‚_Rover metraj_METRAJ" xfId="114" xr:uid="{00000000-0005-0000-0000-00006A000000}"/>
    <cellStyle name="‚_Rover metraj_naturakesif-14-11-2006-b.h düz." xfId="115" xr:uid="{00000000-0005-0000-0000-00006B000000}"/>
    <cellStyle name="‚_Rover metraj_naturakesif-31-10-2006" xfId="116" xr:uid="{00000000-0005-0000-0000-00006C000000}"/>
    <cellStyle name="‚_Rover metraj_örnek kesif" xfId="117" xr:uid="{00000000-0005-0000-0000-00006D000000}"/>
    <cellStyle name="‚_Rover metraj_Pakmetraj" xfId="118" xr:uid="{00000000-0005-0000-0000-00006E000000}"/>
    <cellStyle name="‚_Rover metraj_su borusunun garajdan geçmesi hali" xfId="119" xr:uid="{00000000-0005-0000-0000-00006F000000}"/>
    <cellStyle name="„" xfId="120" xr:uid="{00000000-0005-0000-0000-000070000000}"/>
    <cellStyle name="„_(REVİZE)  İlk yatırım maliyetleri 10-12-2004........" xfId="121" xr:uid="{00000000-0005-0000-0000-000071000000}"/>
    <cellStyle name="„_(REVİZE)  İlk yatırım maliyetleri h ventil kullanılırsa10-12-2004........" xfId="122" xr:uid="{00000000-0005-0000-0000-000072000000}"/>
    <cellStyle name="„_Borcelik" xfId="123" xr:uid="{00000000-0005-0000-0000-000073000000}"/>
    <cellStyle name="„_çalışma dosyasıMekanik keşif 11.04.03...." xfId="124" xr:uid="{00000000-0005-0000-0000-000074000000}"/>
    <cellStyle name="„_CARREFOUR" xfId="125" xr:uid="{00000000-0005-0000-0000-000075000000}"/>
    <cellStyle name="„_ESKİŞEHİR NATURA EVLERİ MEKANİK ODA VE ÇEVRE KEŞİF" xfId="126" xr:uid="{00000000-0005-0000-0000-000076000000}"/>
    <cellStyle name="„_ESKİŞEHİR NATURA EVLERİ REVİZE MEKANİK KEŞİF (EURO)18-11-2006" xfId="127" xr:uid="{00000000-0005-0000-0000-000077000000}"/>
    <cellStyle name="„_ESKİŞEHİR NATURA EVLERİ REVİZE MEKANİK KEŞİF (EURO)-kalde" xfId="128" xr:uid="{00000000-0005-0000-0000-000078000000}"/>
    <cellStyle name="„_FULYAmetr" xfId="129" xr:uid="{00000000-0005-0000-0000-000079000000}"/>
    <cellStyle name="„_FULYAmetr-cenk" xfId="130" xr:uid="{00000000-0005-0000-0000-00007A000000}"/>
    <cellStyle name="„_FULYAmetr-sıhhi" xfId="131" xr:uid="{00000000-0005-0000-0000-00007B000000}"/>
    <cellStyle name="„_Garaj suzgec tesisati  İlk yatırım maliyetleri 10-12-2004........" xfId="132" xr:uid="{00000000-0005-0000-0000-00007C000000}"/>
    <cellStyle name="„_Gumrukcuoglumetraj" xfId="133" xr:uid="{00000000-0005-0000-0000-00007D000000}"/>
    <cellStyle name="„_keşif özeti 06--02-2005........" xfId="134" xr:uid="{00000000-0005-0000-0000-00007E000000}"/>
    <cellStyle name="„_metrajr1" xfId="135" xr:uid="{00000000-0005-0000-0000-00007F000000}"/>
    <cellStyle name="„_metrajr1_(REVİZE)  İlk yatırım maliyetleri 10-12-2004........" xfId="136" xr:uid="{00000000-0005-0000-0000-000080000000}"/>
    <cellStyle name="„_metrajr1_(REVİZE)  İlk yatırım maliyetleri h ventil kullanılırsa10-12-2004........" xfId="137" xr:uid="{00000000-0005-0000-0000-000081000000}"/>
    <cellStyle name="„_metrajr1_2- Selenium29-04-2003" xfId="138" xr:uid="{00000000-0005-0000-0000-000082000000}"/>
    <cellStyle name="„_metrajr1_çalışma dosyasıMekanik keşif 11.04.03" xfId="139" xr:uid="{00000000-0005-0000-0000-000083000000}"/>
    <cellStyle name="„_metrajr1_çalışma dosyasıMekanik keşif 11.04.03...." xfId="140" xr:uid="{00000000-0005-0000-0000-000084000000}"/>
    <cellStyle name="„_metrajr1_ESKİŞEHİR NATURA EVLERİ" xfId="141" xr:uid="{00000000-0005-0000-0000-000085000000}"/>
    <cellStyle name="„_metrajr1_ESKİŞEHİR NATURA EVLERİ MEKANİK ODA VE ÇEVRE KEŞİF" xfId="142" xr:uid="{00000000-0005-0000-0000-000086000000}"/>
    <cellStyle name="„_metrajr1_ESKİŞEHİR NATURA EVLERİ REVİZE MEKANİK KEŞİF (EURO)16-11-2006" xfId="143" xr:uid="{00000000-0005-0000-0000-000087000000}"/>
    <cellStyle name="„_metrajr1_ESKİŞEHİR NATURA EVLERİ REVİZE MEKANİK KEŞİF (EURO)18-11-2006" xfId="144" xr:uid="{00000000-0005-0000-0000-000088000000}"/>
    <cellStyle name="„_metrajr1_ESKİŞEHİR NATURA EVLERİ REVİZE MEKANİK KEŞİF (EURO)-kalde" xfId="145" xr:uid="{00000000-0005-0000-0000-000089000000}"/>
    <cellStyle name="„_metrajr1_FULYAmetr" xfId="146" xr:uid="{00000000-0005-0000-0000-00008A000000}"/>
    <cellStyle name="„_metrajr1_FULYAmetr-cenk" xfId="147" xr:uid="{00000000-0005-0000-0000-00008B000000}"/>
    <cellStyle name="„_metrajr1_FULYAmetr-sıhhi" xfId="148" xr:uid="{00000000-0005-0000-0000-00008C000000}"/>
    <cellStyle name="„_metrajr1_Garaj suzgec tesisati  İlk yatırım maliyetleri 10-12-2004........" xfId="149" xr:uid="{00000000-0005-0000-0000-00008D000000}"/>
    <cellStyle name="„_metrajr1_keşif özeti 06--02-2005........" xfId="150" xr:uid="{00000000-0005-0000-0000-00008E000000}"/>
    <cellStyle name="„_metrajr1_KLIMA-METRAJ" xfId="151" xr:uid="{00000000-0005-0000-0000-00008F000000}"/>
    <cellStyle name="„_metrajr1_maliyetler 17-7-2004" xfId="152" xr:uid="{00000000-0005-0000-0000-000090000000}"/>
    <cellStyle name="„_metrajr1_METRAJ" xfId="153" xr:uid="{00000000-0005-0000-0000-000091000000}"/>
    <cellStyle name="„_metrajr1_naturakesif-14-11-2006-b.h düz." xfId="154" xr:uid="{00000000-0005-0000-0000-000092000000}"/>
    <cellStyle name="„_metrajr1_naturakesif-31-10-2006" xfId="155" xr:uid="{00000000-0005-0000-0000-000093000000}"/>
    <cellStyle name="„_metrajr1_örnek kesif" xfId="156" xr:uid="{00000000-0005-0000-0000-000094000000}"/>
    <cellStyle name="„_metrajr1_su borusunun garajdan geçmesi hali" xfId="157" xr:uid="{00000000-0005-0000-0000-000095000000}"/>
    <cellStyle name="„_naturakesif-14-11-2006-b.h düz." xfId="158" xr:uid="{00000000-0005-0000-0000-000096000000}"/>
    <cellStyle name="„_naturakesif-31-10-2006" xfId="159" xr:uid="{00000000-0005-0000-0000-000097000000}"/>
    <cellStyle name="„_örnek kesif" xfId="160" xr:uid="{00000000-0005-0000-0000-000098000000}"/>
    <cellStyle name="„_Pakmetraj" xfId="161" xr:uid="{00000000-0005-0000-0000-000099000000}"/>
    <cellStyle name="„_Pakmetraj_(REVİZE)  İlk yatırım maliyetleri 10-12-2004........" xfId="162" xr:uid="{00000000-0005-0000-0000-00009A000000}"/>
    <cellStyle name="„_Pakmetraj_(REVİZE)  İlk yatırım maliyetleri h ventil kullanılırsa10-12-2004........" xfId="163" xr:uid="{00000000-0005-0000-0000-00009B000000}"/>
    <cellStyle name="„_Pakmetraj_2- Selenium29-04-2003" xfId="164" xr:uid="{00000000-0005-0000-0000-00009C000000}"/>
    <cellStyle name="„_Pakmetraj_çalışma dosyasıMekanik keşif 11.04.03" xfId="165" xr:uid="{00000000-0005-0000-0000-00009D000000}"/>
    <cellStyle name="„_Pakmetraj_çalışma dosyasıMekanik keşif 11.04.03...." xfId="166" xr:uid="{00000000-0005-0000-0000-00009E000000}"/>
    <cellStyle name="„_Pakmetraj_ESKİŞEHİR NATURA EVLERİ" xfId="167" xr:uid="{00000000-0005-0000-0000-00009F000000}"/>
    <cellStyle name="„_Pakmetraj_ESKİŞEHİR NATURA EVLERİ MEKANİK ODA VE ÇEVRE KEŞİF" xfId="168" xr:uid="{00000000-0005-0000-0000-0000A0000000}"/>
    <cellStyle name="„_Pakmetraj_ESKİŞEHİR NATURA EVLERİ REVİZE MEKANİK KEŞİF (EURO)16-11-2006" xfId="169" xr:uid="{00000000-0005-0000-0000-0000A1000000}"/>
    <cellStyle name="„_Pakmetraj_ESKİŞEHİR NATURA EVLERİ REVİZE MEKANİK KEŞİF (EURO)18-11-2006" xfId="170" xr:uid="{00000000-0005-0000-0000-0000A2000000}"/>
    <cellStyle name="„_Pakmetraj_ESKİŞEHİR NATURA EVLERİ REVİZE MEKANİK KEŞİF (EURO)-kalde" xfId="171" xr:uid="{00000000-0005-0000-0000-0000A3000000}"/>
    <cellStyle name="„_Pakmetraj_FULYAmetr" xfId="172" xr:uid="{00000000-0005-0000-0000-0000A4000000}"/>
    <cellStyle name="„_Pakmetraj_FULYAmetr-cenk" xfId="173" xr:uid="{00000000-0005-0000-0000-0000A5000000}"/>
    <cellStyle name="„_Pakmetraj_FULYAmetr-sıhhi" xfId="174" xr:uid="{00000000-0005-0000-0000-0000A6000000}"/>
    <cellStyle name="„_Pakmetraj_Garaj suzgec tesisati  İlk yatırım maliyetleri 10-12-2004........" xfId="175" xr:uid="{00000000-0005-0000-0000-0000A7000000}"/>
    <cellStyle name="„_Pakmetraj_keşif özeti 06--02-2005........" xfId="176" xr:uid="{00000000-0005-0000-0000-0000A8000000}"/>
    <cellStyle name="„_Pakmetraj_KLIMA-METRAJ" xfId="177" xr:uid="{00000000-0005-0000-0000-0000A9000000}"/>
    <cellStyle name="„_Pakmetraj_maliyetler 17-7-2004" xfId="178" xr:uid="{00000000-0005-0000-0000-0000AA000000}"/>
    <cellStyle name="„_Pakmetraj_METRAJ" xfId="179" xr:uid="{00000000-0005-0000-0000-0000AB000000}"/>
    <cellStyle name="„_Pakmetraj_naturakesif-14-11-2006-b.h düz." xfId="180" xr:uid="{00000000-0005-0000-0000-0000AC000000}"/>
    <cellStyle name="„_Pakmetraj_naturakesif-31-10-2006" xfId="181" xr:uid="{00000000-0005-0000-0000-0000AD000000}"/>
    <cellStyle name="„_Pakmetraj_örnek kesif" xfId="182" xr:uid="{00000000-0005-0000-0000-0000AE000000}"/>
    <cellStyle name="„_Pakmetraj_su borusunun garajdan geçmesi hali" xfId="183" xr:uid="{00000000-0005-0000-0000-0000AF000000}"/>
    <cellStyle name="„_Rover metraj" xfId="184" xr:uid="{00000000-0005-0000-0000-0000B0000000}"/>
    <cellStyle name="„_Rover metraj_(REVİZE)  İlk yatırım maliyetleri 10-12-2004........" xfId="185" xr:uid="{00000000-0005-0000-0000-0000B1000000}"/>
    <cellStyle name="„_Rover metraj_(REVİZE)  İlk yatırım maliyetleri h ventil kullanılırsa10-12-2004........" xfId="186" xr:uid="{00000000-0005-0000-0000-0000B2000000}"/>
    <cellStyle name="„_Rover metraj_2- Selenium29-04-2003" xfId="187" xr:uid="{00000000-0005-0000-0000-0000B3000000}"/>
    <cellStyle name="„_Rover metraj_çalışma dosyasıMekanik keşif 11.04.03" xfId="188" xr:uid="{00000000-0005-0000-0000-0000B4000000}"/>
    <cellStyle name="„_Rover metraj_çalışma dosyasıMekanik keşif 11.04.03...." xfId="189" xr:uid="{00000000-0005-0000-0000-0000B5000000}"/>
    <cellStyle name="„_Rover metraj_ESKİŞEHİR NATURA EVLERİ" xfId="190" xr:uid="{00000000-0005-0000-0000-0000B6000000}"/>
    <cellStyle name="„_Rover metraj_ESKİŞEHİR NATURA EVLERİ MEKANİK ODA VE ÇEVRE KEŞİF" xfId="191" xr:uid="{00000000-0005-0000-0000-0000B7000000}"/>
    <cellStyle name="„_Rover metraj_ESKİŞEHİR NATURA EVLERİ REVİZE MEKANİK KEŞİF (EURO)16-11-2006" xfId="192" xr:uid="{00000000-0005-0000-0000-0000B8000000}"/>
    <cellStyle name="„_Rover metraj_ESKİŞEHİR NATURA EVLERİ REVİZE MEKANİK KEŞİF (EURO)18-11-2006" xfId="193" xr:uid="{00000000-0005-0000-0000-0000B9000000}"/>
    <cellStyle name="„_Rover metraj_ESKİŞEHİR NATURA EVLERİ REVİZE MEKANİK KEŞİF (EURO)-kalde" xfId="194" xr:uid="{00000000-0005-0000-0000-0000BA000000}"/>
    <cellStyle name="„_Rover metraj_FULYAmetr" xfId="195" xr:uid="{00000000-0005-0000-0000-0000BB000000}"/>
    <cellStyle name="„_Rover metraj_FULYAmetr-cenk" xfId="196" xr:uid="{00000000-0005-0000-0000-0000BC000000}"/>
    <cellStyle name="„_Rover metraj_FULYAmetr-sıhhi" xfId="197" xr:uid="{00000000-0005-0000-0000-0000BD000000}"/>
    <cellStyle name="„_Rover metraj_Garaj suzgec tesisati  İlk yatırım maliyetleri 10-12-2004........" xfId="198" xr:uid="{00000000-0005-0000-0000-0000BE000000}"/>
    <cellStyle name="„_Rover metraj_Gumrukcuoglumetraj" xfId="199" xr:uid="{00000000-0005-0000-0000-0000BF000000}"/>
    <cellStyle name="„_Rover metraj_keşif özeti 06--02-2005........" xfId="200" xr:uid="{00000000-0005-0000-0000-0000C0000000}"/>
    <cellStyle name="„_Rover metraj_KLIMA-METRAJ" xfId="201" xr:uid="{00000000-0005-0000-0000-0000C1000000}"/>
    <cellStyle name="„_Rover metraj_maliyetler 17-7-2004" xfId="202" xr:uid="{00000000-0005-0000-0000-0000C2000000}"/>
    <cellStyle name="„_Rover metraj_METRAJ" xfId="203" xr:uid="{00000000-0005-0000-0000-0000C3000000}"/>
    <cellStyle name="„_Rover metraj_naturakesif-14-11-2006-b.h düz." xfId="204" xr:uid="{00000000-0005-0000-0000-0000C4000000}"/>
    <cellStyle name="„_Rover metraj_naturakesif-31-10-2006" xfId="205" xr:uid="{00000000-0005-0000-0000-0000C5000000}"/>
    <cellStyle name="„_Rover metraj_örnek kesif" xfId="206" xr:uid="{00000000-0005-0000-0000-0000C6000000}"/>
    <cellStyle name="„_Rover metraj_Pakmetraj" xfId="207" xr:uid="{00000000-0005-0000-0000-0000C7000000}"/>
    <cellStyle name="„_Rover metraj_su borusunun garajdan geçmesi hali" xfId="208" xr:uid="{00000000-0005-0000-0000-0000C8000000}"/>
    <cellStyle name="„_su borusunun garajdan geçmesi hali" xfId="209" xr:uid="{00000000-0005-0000-0000-0000C9000000}"/>
    <cellStyle name="€" xfId="210" xr:uid="{00000000-0005-0000-0000-0000CA000000}"/>
    <cellStyle name="€_(REVİZE)  İlk yatırım maliyetleri 10-12-2004........" xfId="211" xr:uid="{00000000-0005-0000-0000-0000CB000000}"/>
    <cellStyle name="€_(REVİZE)  İlk yatırım maliyetleri 10-12-2004........_1" xfId="212" xr:uid="{00000000-0005-0000-0000-0000CC000000}"/>
    <cellStyle name="€_(REVİZE)  İlk yatırım maliyetleri h ventil kullanılırsa10-12-2004........" xfId="213" xr:uid="{00000000-0005-0000-0000-0000CD000000}"/>
    <cellStyle name="€_2- Selenium29-04-2003" xfId="214" xr:uid="{00000000-0005-0000-0000-0000CE000000}"/>
    <cellStyle name="€_borcihr2" xfId="215" xr:uid="{00000000-0005-0000-0000-0000CF000000}"/>
    <cellStyle name="€_borcihr2_(REVİZE)  İlk yatırım maliyetleri 10-12-2004........" xfId="216" xr:uid="{00000000-0005-0000-0000-0000D0000000}"/>
    <cellStyle name="€_borcihr2_(REVİZE)  İlk yatırım maliyetleri h ventil kullanılırsa10-12-2004........" xfId="217" xr:uid="{00000000-0005-0000-0000-0000D1000000}"/>
    <cellStyle name="€_borcihr2_2- Selenium29-04-2003" xfId="218" xr:uid="{00000000-0005-0000-0000-0000D2000000}"/>
    <cellStyle name="€_borcihr2_çalışma dosyasıMekanik keşif 11.04.03" xfId="219" xr:uid="{00000000-0005-0000-0000-0000D3000000}"/>
    <cellStyle name="€_borcihr2_çalışma dosyasıMekanik keşif 11.04.03...." xfId="220" xr:uid="{00000000-0005-0000-0000-0000D4000000}"/>
    <cellStyle name="€_borcihr2_ESKİŞEHİR NATURA EVLERİ" xfId="221" xr:uid="{00000000-0005-0000-0000-0000D5000000}"/>
    <cellStyle name="€_borcihr2_ESKİŞEHİR NATURA EVLERİ MEKANİK ODA VE ÇEVRE KEŞİF" xfId="222" xr:uid="{00000000-0005-0000-0000-0000D6000000}"/>
    <cellStyle name="€_borcihr2_ESKİŞEHİR NATURA EVLERİ REVİZE MEKANİK KEŞİF (EURO)16-11-2006" xfId="223" xr:uid="{00000000-0005-0000-0000-0000D7000000}"/>
    <cellStyle name="€_borcihr2_ESKİŞEHİR NATURA EVLERİ REVİZE MEKANİK KEŞİF (EURO)18-11-2006" xfId="224" xr:uid="{00000000-0005-0000-0000-0000D8000000}"/>
    <cellStyle name="€_borcihr2_ESKİŞEHİR NATURA EVLERİ REVİZE MEKANİK KEŞİF (EURO)-kalde" xfId="225" xr:uid="{00000000-0005-0000-0000-0000D9000000}"/>
    <cellStyle name="€_borcihr2_FULYAmetr" xfId="226" xr:uid="{00000000-0005-0000-0000-0000DA000000}"/>
    <cellStyle name="€_borcihr2_FULYAmetr-cenk" xfId="227" xr:uid="{00000000-0005-0000-0000-0000DB000000}"/>
    <cellStyle name="€_borcihr2_FULYAmetr-sıhhi" xfId="228" xr:uid="{00000000-0005-0000-0000-0000DC000000}"/>
    <cellStyle name="€_borcihr2_Garaj suzgec tesisati  İlk yatırım maliyetleri 10-12-2004........" xfId="229" xr:uid="{00000000-0005-0000-0000-0000DD000000}"/>
    <cellStyle name="€_borcihr2_Gumrukcuoglumetraj" xfId="230" xr:uid="{00000000-0005-0000-0000-0000DE000000}"/>
    <cellStyle name="€_borcihr2_keşif özeti 06--02-2005........" xfId="231" xr:uid="{00000000-0005-0000-0000-0000DF000000}"/>
    <cellStyle name="€_borcihr2_KLIMA-METRAJ" xfId="232" xr:uid="{00000000-0005-0000-0000-0000E0000000}"/>
    <cellStyle name="€_borcihr2_maliyetler 17-7-2004" xfId="233" xr:uid="{00000000-0005-0000-0000-0000E1000000}"/>
    <cellStyle name="€_borcihr2_METRAJ" xfId="234" xr:uid="{00000000-0005-0000-0000-0000E2000000}"/>
    <cellStyle name="€_borcihr2_naturakesif-14-11-2006-b.h düz." xfId="235" xr:uid="{00000000-0005-0000-0000-0000E3000000}"/>
    <cellStyle name="€_borcihr2_naturakesif-31-10-2006" xfId="236" xr:uid="{00000000-0005-0000-0000-0000E4000000}"/>
    <cellStyle name="€_borcihr2_örnek kesif" xfId="237" xr:uid="{00000000-0005-0000-0000-0000E5000000}"/>
    <cellStyle name="€_borcihr2_Pakmetraj" xfId="238" xr:uid="{00000000-0005-0000-0000-0000E6000000}"/>
    <cellStyle name="€_borcihr2_su borusunun garajdan geçmesi hali" xfId="239" xr:uid="{00000000-0005-0000-0000-0000E7000000}"/>
    <cellStyle name="€_çalışma dosyasıMekanik keşif 11.04.03" xfId="240" xr:uid="{00000000-0005-0000-0000-0000E8000000}"/>
    <cellStyle name="€_çalışma dosyasıMekanik keşif 11.04.03...." xfId="241" xr:uid="{00000000-0005-0000-0000-0000E9000000}"/>
    <cellStyle name="€_ESKİŞEHİR NATURA EVLERİ" xfId="242" xr:uid="{00000000-0005-0000-0000-0000EA000000}"/>
    <cellStyle name="€_ESKİŞEHİR NATURA EVLERİ MEKANİK ODA VE ÇEVRE KEŞİF" xfId="243" xr:uid="{00000000-0005-0000-0000-0000EB000000}"/>
    <cellStyle name="€_ESKİŞEHİR NATURA EVLERİ REVİZE MEKANİK KEŞİF (EURO)16-11-2006" xfId="244" xr:uid="{00000000-0005-0000-0000-0000EC000000}"/>
    <cellStyle name="€_ESKİŞEHİR NATURA EVLERİ REVİZE MEKANİK KEŞİF (EURO)18-11-2006" xfId="245" xr:uid="{00000000-0005-0000-0000-0000ED000000}"/>
    <cellStyle name="€_ESKİŞEHİR NATURA EVLERİ REVİZE MEKANİK KEŞİF (EURO)18-11-2006_1" xfId="246" xr:uid="{00000000-0005-0000-0000-0000EE000000}"/>
    <cellStyle name="€_ESKİŞEHİR NATURA EVLERİ REVİZE MEKANİK KEŞİF (EURO)-kalde" xfId="247" xr:uid="{00000000-0005-0000-0000-0000EF000000}"/>
    <cellStyle name="€_ESKİŞEHİR NATURA EVLERİ REVİZE MEKANİK KEŞİF (EURO)-kalde_1" xfId="248" xr:uid="{00000000-0005-0000-0000-0000F0000000}"/>
    <cellStyle name="€_ESKİŞEHİR NATURA EVLERİ_1" xfId="249" xr:uid="{00000000-0005-0000-0000-0000F1000000}"/>
    <cellStyle name="€_FULYAmetr" xfId="250" xr:uid="{00000000-0005-0000-0000-0000F2000000}"/>
    <cellStyle name="€_FULYAmetr_1" xfId="251" xr:uid="{00000000-0005-0000-0000-0000F3000000}"/>
    <cellStyle name="€_FULYAmetr_FULYAmetr-sıhhi" xfId="252" xr:uid="{00000000-0005-0000-0000-0000F4000000}"/>
    <cellStyle name="€_FULYAmetr-cenk" xfId="253" xr:uid="{00000000-0005-0000-0000-0000F5000000}"/>
    <cellStyle name="€_FULYAmetr-cenk_1" xfId="254" xr:uid="{00000000-0005-0000-0000-0000F6000000}"/>
    <cellStyle name="€_FULYAmetr-r1" xfId="255" xr:uid="{00000000-0005-0000-0000-0000F7000000}"/>
    <cellStyle name="€_FULYAmetr-sıhhi" xfId="256" xr:uid="{00000000-0005-0000-0000-0000F8000000}"/>
    <cellStyle name="€_Garaj suzgec tesisati  İlk yatırım maliyetleri 10-12-2004........" xfId="257" xr:uid="{00000000-0005-0000-0000-0000F9000000}"/>
    <cellStyle name="€_Garaj suzgec tesisati  İlk yatırım maliyetleri 10-12-2004........_1" xfId="258" xr:uid="{00000000-0005-0000-0000-0000FA000000}"/>
    <cellStyle name="€_Gumrukcuoglumetraj" xfId="259" xr:uid="{00000000-0005-0000-0000-0000FB000000}"/>
    <cellStyle name="€_keşif özeti 06--02-2005........" xfId="260" xr:uid="{00000000-0005-0000-0000-0000FC000000}"/>
    <cellStyle name="€_KLIMA-METRAJ" xfId="261" xr:uid="{00000000-0005-0000-0000-0000FD000000}"/>
    <cellStyle name="€_maliyetler 17-7-2004" xfId="262" xr:uid="{00000000-0005-0000-0000-0000FE000000}"/>
    <cellStyle name="€_maliyetler 17-7-2004_1" xfId="263" xr:uid="{00000000-0005-0000-0000-0000FF000000}"/>
    <cellStyle name="€_METRAJ" xfId="264" xr:uid="{00000000-0005-0000-0000-000000010000}"/>
    <cellStyle name="€_METRAJ_1" xfId="265" xr:uid="{00000000-0005-0000-0000-000001010000}"/>
    <cellStyle name="€_naturakesif" xfId="266" xr:uid="{00000000-0005-0000-0000-000002010000}"/>
    <cellStyle name="€_naturakesif-14-11-2006-b.h düz." xfId="267" xr:uid="{00000000-0005-0000-0000-000003010000}"/>
    <cellStyle name="€_naturakesif-14-11-2006-b.h düz._1" xfId="268" xr:uid="{00000000-0005-0000-0000-000004010000}"/>
    <cellStyle name="€_naturakesif-31-10-2006" xfId="269" xr:uid="{00000000-0005-0000-0000-000005010000}"/>
    <cellStyle name="€_naturakesif-31-10-2006_1" xfId="270" xr:uid="{00000000-0005-0000-0000-000006010000}"/>
    <cellStyle name="€_örnek kesif" xfId="271" xr:uid="{00000000-0005-0000-0000-000007010000}"/>
    <cellStyle name="€_su borusunun garajdan geçmesi hali" xfId="272" xr:uid="{00000000-0005-0000-0000-000008010000}"/>
    <cellStyle name="€_su borusunun garajdan geçmesi hali_1" xfId="273" xr:uid="{00000000-0005-0000-0000-000009010000}"/>
    <cellStyle name="=C:\WINDOWS\SYSTEM32\COMMAND.COM" xfId="274" xr:uid="{00000000-0005-0000-0000-00000A010000}"/>
    <cellStyle name="=C:\WINDOWS\SYSTEM32\COMMAND.COM 10" xfId="275" xr:uid="{00000000-0005-0000-0000-00000B010000}"/>
    <cellStyle name="=C:\WINDOWS\SYSTEM32\COMMAND.COM 11" xfId="276" xr:uid="{00000000-0005-0000-0000-00000C010000}"/>
    <cellStyle name="=C:\WINDOWS\SYSTEM32\COMMAND.COM 12" xfId="277" xr:uid="{00000000-0005-0000-0000-00000D010000}"/>
    <cellStyle name="=C:\WINDOWS\SYSTEM32\COMMAND.COM 13" xfId="278" xr:uid="{00000000-0005-0000-0000-00000E010000}"/>
    <cellStyle name="=C:\WINDOWS\SYSTEM32\COMMAND.COM 2" xfId="279" xr:uid="{00000000-0005-0000-0000-00000F010000}"/>
    <cellStyle name="=C:\WINDOWS\SYSTEM32\COMMAND.COM 2 2" xfId="280" xr:uid="{00000000-0005-0000-0000-000010010000}"/>
    <cellStyle name="=C:\WINDOWS\SYSTEM32\COMMAND.COM 2 3" xfId="281" xr:uid="{00000000-0005-0000-0000-000011010000}"/>
    <cellStyle name="=C:\WINDOWS\SYSTEM32\COMMAND.COM 2 4" xfId="282" xr:uid="{00000000-0005-0000-0000-000012010000}"/>
    <cellStyle name="=C:\WINDOWS\SYSTEM32\COMMAND.COM 3" xfId="283" xr:uid="{00000000-0005-0000-0000-000013010000}"/>
    <cellStyle name="=C:\WINDOWS\SYSTEM32\COMMAND.COM 3 2" xfId="284" xr:uid="{00000000-0005-0000-0000-000014010000}"/>
    <cellStyle name="=C:\WINDOWS\SYSTEM32\COMMAND.COM 3 3" xfId="285" xr:uid="{00000000-0005-0000-0000-000015010000}"/>
    <cellStyle name="=C:\WINDOWS\SYSTEM32\COMMAND.COM 3 4" xfId="286" xr:uid="{00000000-0005-0000-0000-000016010000}"/>
    <cellStyle name="=C:\WINDOWS\SYSTEM32\COMMAND.COM 4" xfId="287" xr:uid="{00000000-0005-0000-0000-000017010000}"/>
    <cellStyle name="=C:\WINDOWS\SYSTEM32\COMMAND.COM 5" xfId="288" xr:uid="{00000000-0005-0000-0000-000018010000}"/>
    <cellStyle name="=C:\WINDOWS\SYSTEM32\COMMAND.COM 6" xfId="289" xr:uid="{00000000-0005-0000-0000-000019010000}"/>
    <cellStyle name="=C:\WINDOWS\SYSTEM32\COMMAND.COM 7" xfId="290" xr:uid="{00000000-0005-0000-0000-00001A010000}"/>
    <cellStyle name="=C:\WINDOWS\SYSTEM32\COMMAND.COM 8" xfId="291" xr:uid="{00000000-0005-0000-0000-00001B010000}"/>
    <cellStyle name="=C:\WINDOWS\SYSTEM32\COMMAND.COM 9" xfId="292" xr:uid="{00000000-0005-0000-0000-00001C010000}"/>
    <cellStyle name="…" xfId="293" xr:uid="{00000000-0005-0000-0000-00001D010000}"/>
    <cellStyle name="…_(REVİZE)  İlk yatırım maliyetleri 10-12-2004........" xfId="294" xr:uid="{00000000-0005-0000-0000-00001E010000}"/>
    <cellStyle name="…_(REVİZE)  İlk yatırım maliyetleri h ventil kullanılırsa10-12-2004........" xfId="295" xr:uid="{00000000-0005-0000-0000-00001F010000}"/>
    <cellStyle name="…_Borcelik" xfId="296" xr:uid="{00000000-0005-0000-0000-000020010000}"/>
    <cellStyle name="…_çalışma dosyasıMekanik keşif 11.04.03" xfId="297" xr:uid="{00000000-0005-0000-0000-000021010000}"/>
    <cellStyle name="…_CARREFOUR" xfId="298" xr:uid="{00000000-0005-0000-0000-000022010000}"/>
    <cellStyle name="…_ESKİŞEHİR NATURA EVLERİ REVİZE MEKANİK KEŞİF (EURO)18-11-2006" xfId="299" xr:uid="{00000000-0005-0000-0000-000023010000}"/>
    <cellStyle name="…_ESKİŞEHİR NATURA EVLERİ REVİZE MEKANİK KEŞİF (EURO)-kalde" xfId="300" xr:uid="{00000000-0005-0000-0000-000024010000}"/>
    <cellStyle name="…_FULYAmetr" xfId="301" xr:uid="{00000000-0005-0000-0000-000025010000}"/>
    <cellStyle name="…_FULYAmetr-cenk" xfId="302" xr:uid="{00000000-0005-0000-0000-000026010000}"/>
    <cellStyle name="…_Garaj suzgec tesisati  İlk yatırım maliyetleri 10-12-2004........" xfId="303" xr:uid="{00000000-0005-0000-0000-000027010000}"/>
    <cellStyle name="…_Gumrukcuoglumetraj" xfId="304" xr:uid="{00000000-0005-0000-0000-000028010000}"/>
    <cellStyle name="…_METRAJ" xfId="305" xr:uid="{00000000-0005-0000-0000-000029010000}"/>
    <cellStyle name="…_metrajr1" xfId="306" xr:uid="{00000000-0005-0000-0000-00002A010000}"/>
    <cellStyle name="…_metrajr1_(REVİZE)  İlk yatırım maliyetleri 10-12-2004........" xfId="307" xr:uid="{00000000-0005-0000-0000-00002B010000}"/>
    <cellStyle name="…_metrajr1_(REVİZE)  İlk yatırım maliyetleri h ventil kullanılırsa10-12-2004........" xfId="308" xr:uid="{00000000-0005-0000-0000-00002C010000}"/>
    <cellStyle name="…_metrajr1_2- Selenium29-04-2003" xfId="309" xr:uid="{00000000-0005-0000-0000-00002D010000}"/>
    <cellStyle name="…_metrajr1_çalışma dosyasıMekanik keşif 11.04.03" xfId="310" xr:uid="{00000000-0005-0000-0000-00002E010000}"/>
    <cellStyle name="…_metrajr1_çalışma dosyasıMekanik keşif 11.04.03...." xfId="311" xr:uid="{00000000-0005-0000-0000-00002F010000}"/>
    <cellStyle name="…_metrajr1_ESKİŞEHİR NATURA EVLERİ" xfId="312" xr:uid="{00000000-0005-0000-0000-000030010000}"/>
    <cellStyle name="…_metrajr1_ESKİŞEHİR NATURA EVLERİ MEKANİK ODA VE ÇEVRE KEŞİF" xfId="313" xr:uid="{00000000-0005-0000-0000-000031010000}"/>
    <cellStyle name="…_metrajr1_ESKİŞEHİR NATURA EVLERİ REVİZE MEKANİK KEŞİF (EURO)16-11-2006" xfId="314" xr:uid="{00000000-0005-0000-0000-000032010000}"/>
    <cellStyle name="…_metrajr1_ESKİŞEHİR NATURA EVLERİ REVİZE MEKANİK KEŞİF (EURO)18-11-2006" xfId="315" xr:uid="{00000000-0005-0000-0000-000033010000}"/>
    <cellStyle name="…_metrajr1_ESKİŞEHİR NATURA EVLERİ REVİZE MEKANİK KEŞİF (EURO)-kalde" xfId="316" xr:uid="{00000000-0005-0000-0000-000034010000}"/>
    <cellStyle name="…_metrajr1_FULYAmetr" xfId="317" xr:uid="{00000000-0005-0000-0000-000035010000}"/>
    <cellStyle name="…_metrajr1_FULYAmetr-cenk" xfId="318" xr:uid="{00000000-0005-0000-0000-000036010000}"/>
    <cellStyle name="…_metrajr1_FULYAmetr-sıhhi" xfId="319" xr:uid="{00000000-0005-0000-0000-000037010000}"/>
    <cellStyle name="…_metrajr1_Garaj suzgec tesisati  İlk yatırım maliyetleri 10-12-2004........" xfId="320" xr:uid="{00000000-0005-0000-0000-000038010000}"/>
    <cellStyle name="…_metrajr1_keşif özeti 06--02-2005........" xfId="321" xr:uid="{00000000-0005-0000-0000-000039010000}"/>
    <cellStyle name="…_metrajr1_KLIMA-METRAJ" xfId="322" xr:uid="{00000000-0005-0000-0000-00003A010000}"/>
    <cellStyle name="…_metrajr1_maliyetler 17-7-2004" xfId="323" xr:uid="{00000000-0005-0000-0000-00003B010000}"/>
    <cellStyle name="…_metrajr1_METRAJ" xfId="324" xr:uid="{00000000-0005-0000-0000-00003C010000}"/>
    <cellStyle name="…_metrajr1_naturakesif-14-11-2006-b.h düz." xfId="325" xr:uid="{00000000-0005-0000-0000-00003D010000}"/>
    <cellStyle name="…_metrajr1_naturakesif-31-10-2006" xfId="326" xr:uid="{00000000-0005-0000-0000-00003E010000}"/>
    <cellStyle name="…_metrajr1_örnek kesif" xfId="327" xr:uid="{00000000-0005-0000-0000-00003F010000}"/>
    <cellStyle name="…_metrajr1_su borusunun garajdan geçmesi hali" xfId="328" xr:uid="{00000000-0005-0000-0000-000040010000}"/>
    <cellStyle name="…_naturakesif-14-11-2006-b.h düz." xfId="329" xr:uid="{00000000-0005-0000-0000-000041010000}"/>
    <cellStyle name="…_Pakmetraj" xfId="330" xr:uid="{00000000-0005-0000-0000-000042010000}"/>
    <cellStyle name="…_Pakmetraj_(REVİZE)  İlk yatırım maliyetleri 10-12-2004........" xfId="331" xr:uid="{00000000-0005-0000-0000-000043010000}"/>
    <cellStyle name="…_Pakmetraj_(REVİZE)  İlk yatırım maliyetleri h ventil kullanılırsa10-12-2004........" xfId="332" xr:uid="{00000000-0005-0000-0000-000044010000}"/>
    <cellStyle name="…_Pakmetraj_2- Selenium29-04-2003" xfId="333" xr:uid="{00000000-0005-0000-0000-000045010000}"/>
    <cellStyle name="…_Pakmetraj_çalışma dosyasıMekanik keşif 11.04.03" xfId="334" xr:uid="{00000000-0005-0000-0000-000046010000}"/>
    <cellStyle name="…_Pakmetraj_çalışma dosyasıMekanik keşif 11.04.03...." xfId="335" xr:uid="{00000000-0005-0000-0000-000047010000}"/>
    <cellStyle name="…_Pakmetraj_ESKİŞEHİR NATURA EVLERİ" xfId="336" xr:uid="{00000000-0005-0000-0000-000048010000}"/>
    <cellStyle name="…_Pakmetraj_ESKİŞEHİR NATURA EVLERİ MEKANİK ODA VE ÇEVRE KEŞİF" xfId="337" xr:uid="{00000000-0005-0000-0000-000049010000}"/>
    <cellStyle name="…_Pakmetraj_ESKİŞEHİR NATURA EVLERİ REVİZE MEKANİK KEŞİF (EURO)16-11-2006" xfId="338" xr:uid="{00000000-0005-0000-0000-00004A010000}"/>
    <cellStyle name="…_Pakmetraj_ESKİŞEHİR NATURA EVLERİ REVİZE MEKANİK KEŞİF (EURO)18-11-2006" xfId="339" xr:uid="{00000000-0005-0000-0000-00004B010000}"/>
    <cellStyle name="…_Pakmetraj_ESKİŞEHİR NATURA EVLERİ REVİZE MEKANİK KEŞİF (EURO)-kalde" xfId="340" xr:uid="{00000000-0005-0000-0000-00004C010000}"/>
    <cellStyle name="…_Pakmetraj_FULYAmetr" xfId="341" xr:uid="{00000000-0005-0000-0000-00004D010000}"/>
    <cellStyle name="…_Pakmetraj_FULYAmetr-cenk" xfId="342" xr:uid="{00000000-0005-0000-0000-00004E010000}"/>
    <cellStyle name="…_Pakmetraj_FULYAmetr-sıhhi" xfId="343" xr:uid="{00000000-0005-0000-0000-00004F010000}"/>
    <cellStyle name="…_Pakmetraj_Garaj suzgec tesisati  İlk yatırım maliyetleri 10-12-2004........" xfId="344" xr:uid="{00000000-0005-0000-0000-000050010000}"/>
    <cellStyle name="…_Pakmetraj_keşif özeti 06--02-2005........" xfId="345" xr:uid="{00000000-0005-0000-0000-000051010000}"/>
    <cellStyle name="…_Pakmetraj_KLIMA-METRAJ" xfId="346" xr:uid="{00000000-0005-0000-0000-000052010000}"/>
    <cellStyle name="…_Pakmetraj_maliyetler 17-7-2004" xfId="347" xr:uid="{00000000-0005-0000-0000-000053010000}"/>
    <cellStyle name="…_Pakmetraj_METRAJ" xfId="348" xr:uid="{00000000-0005-0000-0000-000054010000}"/>
    <cellStyle name="…_Pakmetraj_naturakesif-14-11-2006-b.h düz." xfId="349" xr:uid="{00000000-0005-0000-0000-000055010000}"/>
    <cellStyle name="…_Pakmetraj_naturakesif-31-10-2006" xfId="350" xr:uid="{00000000-0005-0000-0000-000056010000}"/>
    <cellStyle name="…_Pakmetraj_örnek kesif" xfId="351" xr:uid="{00000000-0005-0000-0000-000057010000}"/>
    <cellStyle name="…_Pakmetraj_su borusunun garajdan geçmesi hali" xfId="352" xr:uid="{00000000-0005-0000-0000-000058010000}"/>
    <cellStyle name="…_Rover metraj" xfId="353" xr:uid="{00000000-0005-0000-0000-000059010000}"/>
    <cellStyle name="…_Rover metraj_(REVİZE)  İlk yatırım maliyetleri 10-12-2004........" xfId="354" xr:uid="{00000000-0005-0000-0000-00005A010000}"/>
    <cellStyle name="…_Rover metraj_(REVİZE)  İlk yatırım maliyetleri h ventil kullanılırsa10-12-2004........" xfId="355" xr:uid="{00000000-0005-0000-0000-00005B010000}"/>
    <cellStyle name="…_Rover metraj_2- Selenium29-04-2003" xfId="356" xr:uid="{00000000-0005-0000-0000-00005C010000}"/>
    <cellStyle name="…_Rover metraj_çalışma dosyasıMekanik keşif 11.04.03" xfId="357" xr:uid="{00000000-0005-0000-0000-00005D010000}"/>
    <cellStyle name="…_Rover metraj_çalışma dosyasıMekanik keşif 11.04.03...." xfId="358" xr:uid="{00000000-0005-0000-0000-00005E010000}"/>
    <cellStyle name="…_Rover metraj_ESKİŞEHİR NATURA EVLERİ" xfId="359" xr:uid="{00000000-0005-0000-0000-00005F010000}"/>
    <cellStyle name="…_Rover metraj_ESKİŞEHİR NATURA EVLERİ MEKANİK ODA VE ÇEVRE KEŞİF" xfId="360" xr:uid="{00000000-0005-0000-0000-000060010000}"/>
    <cellStyle name="…_Rover metraj_ESKİŞEHİR NATURA EVLERİ REVİZE MEKANİK KEŞİF (EURO)16-11-2006" xfId="361" xr:uid="{00000000-0005-0000-0000-000061010000}"/>
    <cellStyle name="…_Rover metraj_ESKİŞEHİR NATURA EVLERİ REVİZE MEKANİK KEŞİF (EURO)18-11-2006" xfId="362" xr:uid="{00000000-0005-0000-0000-000062010000}"/>
    <cellStyle name="…_Rover metraj_ESKİŞEHİR NATURA EVLERİ REVİZE MEKANİK KEŞİF (EURO)-kalde" xfId="363" xr:uid="{00000000-0005-0000-0000-000063010000}"/>
    <cellStyle name="…_Rover metraj_FULYAmetr" xfId="364" xr:uid="{00000000-0005-0000-0000-000064010000}"/>
    <cellStyle name="…_Rover metraj_FULYAmetr-cenk" xfId="365" xr:uid="{00000000-0005-0000-0000-000065010000}"/>
    <cellStyle name="…_Rover metraj_FULYAmetr-sıhhi" xfId="366" xr:uid="{00000000-0005-0000-0000-000066010000}"/>
    <cellStyle name="…_Rover metraj_Garaj suzgec tesisati  İlk yatırım maliyetleri 10-12-2004........" xfId="367" xr:uid="{00000000-0005-0000-0000-000067010000}"/>
    <cellStyle name="…_Rover metraj_Gumrukcuoglumetraj" xfId="368" xr:uid="{00000000-0005-0000-0000-000068010000}"/>
    <cellStyle name="…_Rover metraj_keşif özeti 06--02-2005........" xfId="369" xr:uid="{00000000-0005-0000-0000-000069010000}"/>
    <cellStyle name="…_Rover metraj_KLIMA-METRAJ" xfId="370" xr:uid="{00000000-0005-0000-0000-00006A010000}"/>
    <cellStyle name="…_Rover metraj_maliyetler 17-7-2004" xfId="371" xr:uid="{00000000-0005-0000-0000-00006B010000}"/>
    <cellStyle name="…_Rover metraj_METRAJ" xfId="372" xr:uid="{00000000-0005-0000-0000-00006C010000}"/>
    <cellStyle name="…_Rover metraj_naturakesif-14-11-2006-b.h düz." xfId="373" xr:uid="{00000000-0005-0000-0000-00006D010000}"/>
    <cellStyle name="…_Rover metraj_naturakesif-31-10-2006" xfId="374" xr:uid="{00000000-0005-0000-0000-00006E010000}"/>
    <cellStyle name="…_Rover metraj_örnek kesif" xfId="375" xr:uid="{00000000-0005-0000-0000-00006F010000}"/>
    <cellStyle name="…_Rover metraj_Pakmetraj" xfId="376" xr:uid="{00000000-0005-0000-0000-000070010000}"/>
    <cellStyle name="…_Rover metraj_su borusunun garajdan geçmesi hali" xfId="377" xr:uid="{00000000-0005-0000-0000-000071010000}"/>
    <cellStyle name="…_su borusunun garajdan geçmesi hali" xfId="378" xr:uid="{00000000-0005-0000-0000-000072010000}"/>
    <cellStyle name="†" xfId="379" xr:uid="{00000000-0005-0000-0000-000073010000}"/>
    <cellStyle name="†_(REVİZE)  İlk yatırım maliyetleri h ventil kullanılırsa10-12-2004........" xfId="380" xr:uid="{00000000-0005-0000-0000-000074010000}"/>
    <cellStyle name="†_Borcelik" xfId="381" xr:uid="{00000000-0005-0000-0000-000075010000}"/>
    <cellStyle name="†_CARREFOUR" xfId="382" xr:uid="{00000000-0005-0000-0000-000076010000}"/>
    <cellStyle name="†_ESKİŞEHİR NATURA EVLERİ REVİZE MEKANİK KEŞİF (EURO)18-11-2006" xfId="383" xr:uid="{00000000-0005-0000-0000-000077010000}"/>
    <cellStyle name="†_FULYAmetr" xfId="384" xr:uid="{00000000-0005-0000-0000-000078010000}"/>
    <cellStyle name="†_FULYAmetr-sıhhi" xfId="385" xr:uid="{00000000-0005-0000-0000-000079010000}"/>
    <cellStyle name="†_Garaj suzgec tesisati  İlk yatırım maliyetleri 10-12-2004........" xfId="386" xr:uid="{00000000-0005-0000-0000-00007A010000}"/>
    <cellStyle name="†_Gumrukcuoglumetraj" xfId="387" xr:uid="{00000000-0005-0000-0000-00007B010000}"/>
    <cellStyle name="†_maliyetler 17-7-2004" xfId="388" xr:uid="{00000000-0005-0000-0000-00007C010000}"/>
    <cellStyle name="†_METRAJ" xfId="389" xr:uid="{00000000-0005-0000-0000-00007D010000}"/>
    <cellStyle name="†_metrajr1" xfId="390" xr:uid="{00000000-0005-0000-0000-00007E010000}"/>
    <cellStyle name="†_metrajr1_(REVİZE)  İlk yatırım maliyetleri 10-12-2004........" xfId="391" xr:uid="{00000000-0005-0000-0000-00007F010000}"/>
    <cellStyle name="†_metrajr1_(REVİZE)  İlk yatırım maliyetleri h ventil kullanılırsa10-12-2004........" xfId="392" xr:uid="{00000000-0005-0000-0000-000080010000}"/>
    <cellStyle name="†_metrajr1_2- Selenium29-04-2003" xfId="393" xr:uid="{00000000-0005-0000-0000-000081010000}"/>
    <cellStyle name="†_metrajr1_çalışma dosyasıMekanik keşif 11.04.03" xfId="394" xr:uid="{00000000-0005-0000-0000-000082010000}"/>
    <cellStyle name="†_metrajr1_çalışma dosyasıMekanik keşif 11.04.03...." xfId="395" xr:uid="{00000000-0005-0000-0000-000083010000}"/>
    <cellStyle name="†_metrajr1_ESKİŞEHİR NATURA EVLERİ" xfId="396" xr:uid="{00000000-0005-0000-0000-000084010000}"/>
    <cellStyle name="†_metrajr1_ESKİŞEHİR NATURA EVLERİ MEKANİK ODA VE ÇEVRE KEŞİF" xfId="397" xr:uid="{00000000-0005-0000-0000-000085010000}"/>
    <cellStyle name="†_metrajr1_ESKİŞEHİR NATURA EVLERİ REVİZE MEKANİK KEŞİF (EURO)16-11-2006" xfId="398" xr:uid="{00000000-0005-0000-0000-000086010000}"/>
    <cellStyle name="†_metrajr1_ESKİŞEHİR NATURA EVLERİ REVİZE MEKANİK KEŞİF (EURO)18-11-2006" xfId="399" xr:uid="{00000000-0005-0000-0000-000087010000}"/>
    <cellStyle name="†_metrajr1_ESKİŞEHİR NATURA EVLERİ REVİZE MEKANİK KEŞİF (EURO)-kalde" xfId="400" xr:uid="{00000000-0005-0000-0000-000088010000}"/>
    <cellStyle name="†_metrajr1_FULYAmetr" xfId="401" xr:uid="{00000000-0005-0000-0000-000089010000}"/>
    <cellStyle name="†_metrajr1_FULYAmetr-cenk" xfId="402" xr:uid="{00000000-0005-0000-0000-00008A010000}"/>
    <cellStyle name="†_metrajr1_FULYAmetr-sıhhi" xfId="403" xr:uid="{00000000-0005-0000-0000-00008B010000}"/>
    <cellStyle name="†_metrajr1_Garaj suzgec tesisati  İlk yatırım maliyetleri 10-12-2004........" xfId="404" xr:uid="{00000000-0005-0000-0000-00008C010000}"/>
    <cellStyle name="†_metrajr1_keşif özeti 06--02-2005........" xfId="405" xr:uid="{00000000-0005-0000-0000-00008D010000}"/>
    <cellStyle name="†_metrajr1_KLIMA-METRAJ" xfId="406" xr:uid="{00000000-0005-0000-0000-00008E010000}"/>
    <cellStyle name="†_metrajr1_maliyetler 17-7-2004" xfId="407" xr:uid="{00000000-0005-0000-0000-00008F010000}"/>
    <cellStyle name="†_metrajr1_METRAJ" xfId="408" xr:uid="{00000000-0005-0000-0000-000090010000}"/>
    <cellStyle name="†_metrajr1_naturakesif-14-11-2006-b.h düz." xfId="409" xr:uid="{00000000-0005-0000-0000-000091010000}"/>
    <cellStyle name="†_metrajr1_naturakesif-31-10-2006" xfId="410" xr:uid="{00000000-0005-0000-0000-000092010000}"/>
    <cellStyle name="†_metrajr1_örnek kesif" xfId="411" xr:uid="{00000000-0005-0000-0000-000093010000}"/>
    <cellStyle name="†_metrajr1_su borusunun garajdan geçmesi hali" xfId="412" xr:uid="{00000000-0005-0000-0000-000094010000}"/>
    <cellStyle name="†_naturakesif-31-10-2006" xfId="413" xr:uid="{00000000-0005-0000-0000-000095010000}"/>
    <cellStyle name="†_örnek kesif" xfId="414" xr:uid="{00000000-0005-0000-0000-000096010000}"/>
    <cellStyle name="†_Pakmetraj" xfId="415" xr:uid="{00000000-0005-0000-0000-000097010000}"/>
    <cellStyle name="†_Pakmetraj_(REVİZE)  İlk yatırım maliyetleri 10-12-2004........" xfId="416" xr:uid="{00000000-0005-0000-0000-000098010000}"/>
    <cellStyle name="†_Pakmetraj_(REVİZE)  İlk yatırım maliyetleri h ventil kullanılırsa10-12-2004........" xfId="417" xr:uid="{00000000-0005-0000-0000-000099010000}"/>
    <cellStyle name="†_Pakmetraj_2- Selenium29-04-2003" xfId="418" xr:uid="{00000000-0005-0000-0000-00009A010000}"/>
    <cellStyle name="†_Pakmetraj_çalışma dosyasıMekanik keşif 11.04.03" xfId="419" xr:uid="{00000000-0005-0000-0000-00009B010000}"/>
    <cellStyle name="†_Pakmetraj_çalışma dosyasıMekanik keşif 11.04.03...." xfId="420" xr:uid="{00000000-0005-0000-0000-00009C010000}"/>
    <cellStyle name="†_Pakmetraj_ESKİŞEHİR NATURA EVLERİ" xfId="421" xr:uid="{00000000-0005-0000-0000-00009D010000}"/>
    <cellStyle name="†_Pakmetraj_ESKİŞEHİR NATURA EVLERİ MEKANİK ODA VE ÇEVRE KEŞİF" xfId="422" xr:uid="{00000000-0005-0000-0000-00009E010000}"/>
    <cellStyle name="†_Pakmetraj_ESKİŞEHİR NATURA EVLERİ REVİZE MEKANİK KEŞİF (EURO)16-11-2006" xfId="423" xr:uid="{00000000-0005-0000-0000-00009F010000}"/>
    <cellStyle name="†_Pakmetraj_ESKİŞEHİR NATURA EVLERİ REVİZE MEKANİK KEŞİF (EURO)18-11-2006" xfId="424" xr:uid="{00000000-0005-0000-0000-0000A0010000}"/>
    <cellStyle name="†_Pakmetraj_ESKİŞEHİR NATURA EVLERİ REVİZE MEKANİK KEŞİF (EURO)-kalde" xfId="425" xr:uid="{00000000-0005-0000-0000-0000A1010000}"/>
    <cellStyle name="†_Pakmetraj_FULYAmetr" xfId="426" xr:uid="{00000000-0005-0000-0000-0000A2010000}"/>
    <cellStyle name="†_Pakmetraj_FULYAmetr-cenk" xfId="427" xr:uid="{00000000-0005-0000-0000-0000A3010000}"/>
    <cellStyle name="†_Pakmetraj_FULYAmetr-sıhhi" xfId="428" xr:uid="{00000000-0005-0000-0000-0000A4010000}"/>
    <cellStyle name="†_Pakmetraj_Garaj suzgec tesisati  İlk yatırım maliyetleri 10-12-2004........" xfId="429" xr:uid="{00000000-0005-0000-0000-0000A5010000}"/>
    <cellStyle name="†_Pakmetraj_keşif özeti 06--02-2005........" xfId="430" xr:uid="{00000000-0005-0000-0000-0000A6010000}"/>
    <cellStyle name="†_Pakmetraj_KLIMA-METRAJ" xfId="431" xr:uid="{00000000-0005-0000-0000-0000A7010000}"/>
    <cellStyle name="†_Pakmetraj_maliyetler 17-7-2004" xfId="432" xr:uid="{00000000-0005-0000-0000-0000A8010000}"/>
    <cellStyle name="†_Pakmetraj_METRAJ" xfId="433" xr:uid="{00000000-0005-0000-0000-0000A9010000}"/>
    <cellStyle name="†_Pakmetraj_naturakesif-14-11-2006-b.h düz." xfId="434" xr:uid="{00000000-0005-0000-0000-0000AA010000}"/>
    <cellStyle name="†_Pakmetraj_naturakesif-31-10-2006" xfId="435" xr:uid="{00000000-0005-0000-0000-0000AB010000}"/>
    <cellStyle name="†_Pakmetraj_örnek kesif" xfId="436" xr:uid="{00000000-0005-0000-0000-0000AC010000}"/>
    <cellStyle name="†_Pakmetraj_su borusunun garajdan geçmesi hali" xfId="437" xr:uid="{00000000-0005-0000-0000-0000AD010000}"/>
    <cellStyle name="†_Rover metraj" xfId="438" xr:uid="{00000000-0005-0000-0000-0000AE010000}"/>
    <cellStyle name="†_Rover metraj_(REVİZE)  İlk yatırım maliyetleri 10-12-2004........" xfId="439" xr:uid="{00000000-0005-0000-0000-0000AF010000}"/>
    <cellStyle name="†_Rover metraj_(REVİZE)  İlk yatırım maliyetleri h ventil kullanılırsa10-12-2004........" xfId="440" xr:uid="{00000000-0005-0000-0000-0000B0010000}"/>
    <cellStyle name="†_Rover metraj_2- Selenium29-04-2003" xfId="441" xr:uid="{00000000-0005-0000-0000-0000B1010000}"/>
    <cellStyle name="†_Rover metraj_çalışma dosyasıMekanik keşif 11.04.03" xfId="442" xr:uid="{00000000-0005-0000-0000-0000B2010000}"/>
    <cellStyle name="†_Rover metraj_çalışma dosyasıMekanik keşif 11.04.03...." xfId="443" xr:uid="{00000000-0005-0000-0000-0000B3010000}"/>
    <cellStyle name="†_Rover metraj_ESKİŞEHİR NATURA EVLERİ" xfId="444" xr:uid="{00000000-0005-0000-0000-0000B4010000}"/>
    <cellStyle name="†_Rover metraj_ESKİŞEHİR NATURA EVLERİ MEKANİK ODA VE ÇEVRE KEŞİF" xfId="445" xr:uid="{00000000-0005-0000-0000-0000B5010000}"/>
    <cellStyle name="†_Rover metraj_ESKİŞEHİR NATURA EVLERİ REVİZE MEKANİK KEŞİF (EURO)16-11-2006" xfId="446" xr:uid="{00000000-0005-0000-0000-0000B6010000}"/>
    <cellStyle name="†_Rover metraj_ESKİŞEHİR NATURA EVLERİ REVİZE MEKANİK KEŞİF (EURO)18-11-2006" xfId="447" xr:uid="{00000000-0005-0000-0000-0000B7010000}"/>
    <cellStyle name="†_Rover metraj_ESKİŞEHİR NATURA EVLERİ REVİZE MEKANİK KEŞİF (EURO)-kalde" xfId="448" xr:uid="{00000000-0005-0000-0000-0000B8010000}"/>
    <cellStyle name="†_Rover metraj_FULYAmetr" xfId="449" xr:uid="{00000000-0005-0000-0000-0000B9010000}"/>
    <cellStyle name="†_Rover metraj_FULYAmetr-cenk" xfId="450" xr:uid="{00000000-0005-0000-0000-0000BA010000}"/>
    <cellStyle name="†_Rover metraj_FULYAmetr-sıhhi" xfId="451" xr:uid="{00000000-0005-0000-0000-0000BB010000}"/>
    <cellStyle name="†_Rover metraj_Garaj suzgec tesisati  İlk yatırım maliyetleri 10-12-2004........" xfId="452" xr:uid="{00000000-0005-0000-0000-0000BC010000}"/>
    <cellStyle name="†_Rover metraj_Gumrukcuoglumetraj" xfId="453" xr:uid="{00000000-0005-0000-0000-0000BD010000}"/>
    <cellStyle name="†_Rover metraj_keşif özeti 06--02-2005........" xfId="454" xr:uid="{00000000-0005-0000-0000-0000BE010000}"/>
    <cellStyle name="†_Rover metraj_KLIMA-METRAJ" xfId="455" xr:uid="{00000000-0005-0000-0000-0000BF010000}"/>
    <cellStyle name="†_Rover metraj_maliyetler 17-7-2004" xfId="456" xr:uid="{00000000-0005-0000-0000-0000C0010000}"/>
    <cellStyle name="†_Rover metraj_METRAJ" xfId="457" xr:uid="{00000000-0005-0000-0000-0000C1010000}"/>
    <cellStyle name="†_Rover metraj_naturakesif-14-11-2006-b.h düz." xfId="458" xr:uid="{00000000-0005-0000-0000-0000C2010000}"/>
    <cellStyle name="†_Rover metraj_naturakesif-31-10-2006" xfId="459" xr:uid="{00000000-0005-0000-0000-0000C3010000}"/>
    <cellStyle name="†_Rover metraj_örnek kesif" xfId="460" xr:uid="{00000000-0005-0000-0000-0000C4010000}"/>
    <cellStyle name="†_Rover metraj_Pakmetraj" xfId="461" xr:uid="{00000000-0005-0000-0000-0000C5010000}"/>
    <cellStyle name="†_Rover metraj_su borusunun garajdan geçmesi hali" xfId="462" xr:uid="{00000000-0005-0000-0000-0000C6010000}"/>
    <cellStyle name="‡" xfId="463" xr:uid="{00000000-0005-0000-0000-0000C7010000}"/>
    <cellStyle name="‡_(REVİZE)  İlk yatırım maliyetleri 10-12-2004........" xfId="464" xr:uid="{00000000-0005-0000-0000-0000C8010000}"/>
    <cellStyle name="‡_2- Selenium29-04-2003" xfId="465" xr:uid="{00000000-0005-0000-0000-0000C9010000}"/>
    <cellStyle name="‡_Borcelik" xfId="466" xr:uid="{00000000-0005-0000-0000-0000CA010000}"/>
    <cellStyle name="‡_çalışma dosyasıMekanik keşif 11.04.03" xfId="467" xr:uid="{00000000-0005-0000-0000-0000CB010000}"/>
    <cellStyle name="‡_CARREFOUR" xfId="468" xr:uid="{00000000-0005-0000-0000-0000CC010000}"/>
    <cellStyle name="‡_FULYAmetr" xfId="469" xr:uid="{00000000-0005-0000-0000-0000CD010000}"/>
    <cellStyle name="‡_FULYAmetr-cenk" xfId="470" xr:uid="{00000000-0005-0000-0000-0000CE010000}"/>
    <cellStyle name="‡_FULYAmetr-sıhhi" xfId="471" xr:uid="{00000000-0005-0000-0000-0000CF010000}"/>
    <cellStyle name="‡_Gumrukcuoglumetraj" xfId="472" xr:uid="{00000000-0005-0000-0000-0000D0010000}"/>
    <cellStyle name="‡_KLIMA-METRAJ" xfId="473" xr:uid="{00000000-0005-0000-0000-0000D1010000}"/>
    <cellStyle name="‡_maliyetler 17-7-2004" xfId="474" xr:uid="{00000000-0005-0000-0000-0000D2010000}"/>
    <cellStyle name="‡_METRAJ" xfId="475" xr:uid="{00000000-0005-0000-0000-0000D3010000}"/>
    <cellStyle name="‡_metrajr1" xfId="476" xr:uid="{00000000-0005-0000-0000-0000D4010000}"/>
    <cellStyle name="‡_metrajr1_(REVİZE)  İlk yatırım maliyetleri 10-12-2004........" xfId="477" xr:uid="{00000000-0005-0000-0000-0000D5010000}"/>
    <cellStyle name="‡_metrajr1_(REVİZE)  İlk yatırım maliyetleri h ventil kullanılırsa10-12-2004........" xfId="478" xr:uid="{00000000-0005-0000-0000-0000D6010000}"/>
    <cellStyle name="‡_metrajr1_2- Selenium29-04-2003" xfId="479" xr:uid="{00000000-0005-0000-0000-0000D7010000}"/>
    <cellStyle name="‡_metrajr1_çalışma dosyasıMekanik keşif 11.04.03" xfId="480" xr:uid="{00000000-0005-0000-0000-0000D8010000}"/>
    <cellStyle name="‡_metrajr1_çalışma dosyasıMekanik keşif 11.04.03...." xfId="481" xr:uid="{00000000-0005-0000-0000-0000D9010000}"/>
    <cellStyle name="‡_metrajr1_ESKİŞEHİR NATURA EVLERİ" xfId="482" xr:uid="{00000000-0005-0000-0000-0000DA010000}"/>
    <cellStyle name="‡_metrajr1_ESKİŞEHİR NATURA EVLERİ MEKANİK ODA VE ÇEVRE KEŞİF" xfId="483" xr:uid="{00000000-0005-0000-0000-0000DB010000}"/>
    <cellStyle name="‡_metrajr1_ESKİŞEHİR NATURA EVLERİ REVİZE MEKANİK KEŞİF (EURO)16-11-2006" xfId="484" xr:uid="{00000000-0005-0000-0000-0000DC010000}"/>
    <cellStyle name="‡_metrajr1_ESKİŞEHİR NATURA EVLERİ REVİZE MEKANİK KEŞİF (EURO)18-11-2006" xfId="485" xr:uid="{00000000-0005-0000-0000-0000DD010000}"/>
    <cellStyle name="‡_metrajr1_ESKİŞEHİR NATURA EVLERİ REVİZE MEKANİK KEŞİF (EURO)-kalde" xfId="486" xr:uid="{00000000-0005-0000-0000-0000DE010000}"/>
    <cellStyle name="‡_metrajr1_FULYAmetr" xfId="487" xr:uid="{00000000-0005-0000-0000-0000DF010000}"/>
    <cellStyle name="‡_metrajr1_FULYAmetr-cenk" xfId="488" xr:uid="{00000000-0005-0000-0000-0000E0010000}"/>
    <cellStyle name="‡_metrajr1_FULYAmetr-sıhhi" xfId="489" xr:uid="{00000000-0005-0000-0000-0000E1010000}"/>
    <cellStyle name="‡_metrajr1_Garaj suzgec tesisati  İlk yatırım maliyetleri 10-12-2004........" xfId="490" xr:uid="{00000000-0005-0000-0000-0000E2010000}"/>
    <cellStyle name="‡_metrajr1_keşif özeti 06--02-2005........" xfId="491" xr:uid="{00000000-0005-0000-0000-0000E3010000}"/>
    <cellStyle name="‡_metrajr1_KLIMA-METRAJ" xfId="492" xr:uid="{00000000-0005-0000-0000-0000E4010000}"/>
    <cellStyle name="‡_metrajr1_maliyetler 17-7-2004" xfId="493" xr:uid="{00000000-0005-0000-0000-0000E5010000}"/>
    <cellStyle name="‡_metrajr1_METRAJ" xfId="494" xr:uid="{00000000-0005-0000-0000-0000E6010000}"/>
    <cellStyle name="‡_metrajr1_naturakesif-14-11-2006-b.h düz." xfId="495" xr:uid="{00000000-0005-0000-0000-0000E7010000}"/>
    <cellStyle name="‡_metrajr1_naturakesif-31-10-2006" xfId="496" xr:uid="{00000000-0005-0000-0000-0000E8010000}"/>
    <cellStyle name="‡_metrajr1_örnek kesif" xfId="497" xr:uid="{00000000-0005-0000-0000-0000E9010000}"/>
    <cellStyle name="‡_metrajr1_su borusunun garajdan geçmesi hali" xfId="498" xr:uid="{00000000-0005-0000-0000-0000EA010000}"/>
    <cellStyle name="‡_naturakesif-14-11-2006-b.h düz." xfId="499" xr:uid="{00000000-0005-0000-0000-0000EB010000}"/>
    <cellStyle name="‡_naturakesif-31-10-2006" xfId="500" xr:uid="{00000000-0005-0000-0000-0000EC010000}"/>
    <cellStyle name="‡_Pakmetraj" xfId="501" xr:uid="{00000000-0005-0000-0000-0000ED010000}"/>
    <cellStyle name="‡_Pakmetraj_(REVİZE)  İlk yatırım maliyetleri 10-12-2004........" xfId="502" xr:uid="{00000000-0005-0000-0000-0000EE010000}"/>
    <cellStyle name="‡_Pakmetraj_(REVİZE)  İlk yatırım maliyetleri h ventil kullanılırsa10-12-2004........" xfId="503" xr:uid="{00000000-0005-0000-0000-0000EF010000}"/>
    <cellStyle name="‡_Pakmetraj_2- Selenium29-04-2003" xfId="504" xr:uid="{00000000-0005-0000-0000-0000F0010000}"/>
    <cellStyle name="‡_Pakmetraj_çalışma dosyasıMekanik keşif 11.04.03" xfId="505" xr:uid="{00000000-0005-0000-0000-0000F1010000}"/>
    <cellStyle name="‡_Pakmetraj_çalışma dosyasıMekanik keşif 11.04.03...." xfId="506" xr:uid="{00000000-0005-0000-0000-0000F2010000}"/>
    <cellStyle name="‡_Pakmetraj_ESKİŞEHİR NATURA EVLERİ" xfId="507" xr:uid="{00000000-0005-0000-0000-0000F3010000}"/>
    <cellStyle name="‡_Pakmetraj_ESKİŞEHİR NATURA EVLERİ MEKANİK ODA VE ÇEVRE KEŞİF" xfId="508" xr:uid="{00000000-0005-0000-0000-0000F4010000}"/>
    <cellStyle name="‡_Pakmetraj_ESKİŞEHİR NATURA EVLERİ REVİZE MEKANİK KEŞİF (EURO)16-11-2006" xfId="509" xr:uid="{00000000-0005-0000-0000-0000F5010000}"/>
    <cellStyle name="‡_Pakmetraj_ESKİŞEHİR NATURA EVLERİ REVİZE MEKANİK KEŞİF (EURO)18-11-2006" xfId="510" xr:uid="{00000000-0005-0000-0000-0000F6010000}"/>
    <cellStyle name="‡_Pakmetraj_ESKİŞEHİR NATURA EVLERİ REVİZE MEKANİK KEŞİF (EURO)-kalde" xfId="511" xr:uid="{00000000-0005-0000-0000-0000F7010000}"/>
    <cellStyle name="‡_Pakmetraj_FULYAmetr" xfId="512" xr:uid="{00000000-0005-0000-0000-0000F8010000}"/>
    <cellStyle name="‡_Pakmetraj_FULYAmetr-cenk" xfId="513" xr:uid="{00000000-0005-0000-0000-0000F9010000}"/>
    <cellStyle name="‡_Pakmetraj_FULYAmetr-sıhhi" xfId="514" xr:uid="{00000000-0005-0000-0000-0000FA010000}"/>
    <cellStyle name="‡_Pakmetraj_Garaj suzgec tesisati  İlk yatırım maliyetleri 10-12-2004........" xfId="515" xr:uid="{00000000-0005-0000-0000-0000FB010000}"/>
    <cellStyle name="‡_Pakmetraj_keşif özeti 06--02-2005........" xfId="516" xr:uid="{00000000-0005-0000-0000-0000FC010000}"/>
    <cellStyle name="‡_Pakmetraj_KLIMA-METRAJ" xfId="517" xr:uid="{00000000-0005-0000-0000-0000FD010000}"/>
    <cellStyle name="‡_Pakmetraj_maliyetler 17-7-2004" xfId="518" xr:uid="{00000000-0005-0000-0000-0000FE010000}"/>
    <cellStyle name="‡_Pakmetraj_METRAJ" xfId="519" xr:uid="{00000000-0005-0000-0000-0000FF010000}"/>
    <cellStyle name="‡_Pakmetraj_naturakesif-14-11-2006-b.h düz." xfId="520" xr:uid="{00000000-0005-0000-0000-000000020000}"/>
    <cellStyle name="‡_Pakmetraj_naturakesif-31-10-2006" xfId="521" xr:uid="{00000000-0005-0000-0000-000001020000}"/>
    <cellStyle name="‡_Pakmetraj_örnek kesif" xfId="522" xr:uid="{00000000-0005-0000-0000-000002020000}"/>
    <cellStyle name="‡_Pakmetraj_su borusunun garajdan geçmesi hali" xfId="523" xr:uid="{00000000-0005-0000-0000-000003020000}"/>
    <cellStyle name="‡_Rover metraj" xfId="524" xr:uid="{00000000-0005-0000-0000-000004020000}"/>
    <cellStyle name="‡_Rover metraj_(REVİZE)  İlk yatırım maliyetleri 10-12-2004........" xfId="525" xr:uid="{00000000-0005-0000-0000-000005020000}"/>
    <cellStyle name="‡_Rover metraj_(REVİZE)  İlk yatırım maliyetleri h ventil kullanılırsa10-12-2004........" xfId="526" xr:uid="{00000000-0005-0000-0000-000006020000}"/>
    <cellStyle name="‡_Rover metraj_2- Selenium29-04-2003" xfId="527" xr:uid="{00000000-0005-0000-0000-000007020000}"/>
    <cellStyle name="‡_Rover metraj_çalışma dosyasıMekanik keşif 11.04.03" xfId="528" xr:uid="{00000000-0005-0000-0000-000008020000}"/>
    <cellStyle name="‡_Rover metraj_çalışma dosyasıMekanik keşif 11.04.03...." xfId="529" xr:uid="{00000000-0005-0000-0000-000009020000}"/>
    <cellStyle name="‡_Rover metraj_ESKİŞEHİR NATURA EVLERİ" xfId="530" xr:uid="{00000000-0005-0000-0000-00000A020000}"/>
    <cellStyle name="‡_Rover metraj_ESKİŞEHİR NATURA EVLERİ MEKANİK ODA VE ÇEVRE KEŞİF" xfId="531" xr:uid="{00000000-0005-0000-0000-00000B020000}"/>
    <cellStyle name="‡_Rover metraj_ESKİŞEHİR NATURA EVLERİ REVİZE MEKANİK KEŞİF (EURO)16-11-2006" xfId="532" xr:uid="{00000000-0005-0000-0000-00000C020000}"/>
    <cellStyle name="‡_Rover metraj_ESKİŞEHİR NATURA EVLERİ REVİZE MEKANİK KEŞİF (EURO)18-11-2006" xfId="533" xr:uid="{00000000-0005-0000-0000-00000D020000}"/>
    <cellStyle name="‡_Rover metraj_ESKİŞEHİR NATURA EVLERİ REVİZE MEKANİK KEŞİF (EURO)-kalde" xfId="534" xr:uid="{00000000-0005-0000-0000-00000E020000}"/>
    <cellStyle name="‡_Rover metraj_FULYAmetr" xfId="535" xr:uid="{00000000-0005-0000-0000-00000F020000}"/>
    <cellStyle name="‡_Rover metraj_FULYAmetr-cenk" xfId="536" xr:uid="{00000000-0005-0000-0000-000010020000}"/>
    <cellStyle name="‡_Rover metraj_FULYAmetr-sıhhi" xfId="537" xr:uid="{00000000-0005-0000-0000-000011020000}"/>
    <cellStyle name="‡_Rover metraj_Garaj suzgec tesisati  İlk yatırım maliyetleri 10-12-2004........" xfId="538" xr:uid="{00000000-0005-0000-0000-000012020000}"/>
    <cellStyle name="‡_Rover metraj_Gumrukcuoglumetraj" xfId="539" xr:uid="{00000000-0005-0000-0000-000013020000}"/>
    <cellStyle name="‡_Rover metraj_keşif özeti 06--02-2005........" xfId="540" xr:uid="{00000000-0005-0000-0000-000014020000}"/>
    <cellStyle name="‡_Rover metraj_KLIMA-METRAJ" xfId="541" xr:uid="{00000000-0005-0000-0000-000015020000}"/>
    <cellStyle name="‡_Rover metraj_maliyetler 17-7-2004" xfId="542" xr:uid="{00000000-0005-0000-0000-000016020000}"/>
    <cellStyle name="‡_Rover metraj_METRAJ" xfId="543" xr:uid="{00000000-0005-0000-0000-000017020000}"/>
    <cellStyle name="‡_Rover metraj_naturakesif-14-11-2006-b.h düz." xfId="544" xr:uid="{00000000-0005-0000-0000-000018020000}"/>
    <cellStyle name="‡_Rover metraj_naturakesif-31-10-2006" xfId="545" xr:uid="{00000000-0005-0000-0000-000019020000}"/>
    <cellStyle name="‡_Rover metraj_örnek kesif" xfId="546" xr:uid="{00000000-0005-0000-0000-00001A020000}"/>
    <cellStyle name="‡_Rover metraj_Pakmetraj" xfId="547" xr:uid="{00000000-0005-0000-0000-00001B020000}"/>
    <cellStyle name="‡_Rover metraj_su borusunun garajdan geçmesi hali" xfId="548" xr:uid="{00000000-0005-0000-0000-00001C020000}"/>
    <cellStyle name="‡_su borusunun garajdan geçmesi hali" xfId="549" xr:uid="{00000000-0005-0000-0000-00001D020000}"/>
    <cellStyle name="•W_laroux" xfId="550" xr:uid="{00000000-0005-0000-0000-00001E020000}"/>
    <cellStyle name="" xfId="551" xr:uid="{00000000-0005-0000-0000-00001F020000}"/>
    <cellStyle name="" xfId="552" xr:uid="{00000000-0005-0000-0000-000020020000}"/>
    <cellStyle name="" xfId="553" xr:uid="{00000000-0005-0000-0000-000021020000}"/>
    <cellStyle name="" xfId="554" xr:uid="{00000000-0005-0000-0000-000022020000}"/>
    <cellStyle name="" xfId="555" xr:uid="{00000000-0005-0000-0000-000023020000}"/>
    <cellStyle name="" xfId="556" xr:uid="{00000000-0005-0000-0000-000024020000}"/>
    <cellStyle name="" xfId="557" xr:uid="{00000000-0005-0000-0000-000025020000}"/>
    <cellStyle name="" xfId="558" xr:uid="{00000000-0005-0000-0000-000026020000}"/>
    <cellStyle name="_Borcelik" xfId="559" xr:uid="{00000000-0005-0000-0000-000027020000}"/>
    <cellStyle name="_CARREFOUR" xfId="560" xr:uid="{00000000-0005-0000-0000-000028020000}"/>
    <cellStyle name="_Gumrukcuoglumetraj" xfId="561" xr:uid="{00000000-0005-0000-0000-000029020000}"/>
    <cellStyle name="_metrajr1" xfId="562" xr:uid="{00000000-0005-0000-0000-00002A020000}"/>
    <cellStyle name="_metrajr1_(REVİZE)  İlk yatırım maliyetleri 10-12-2004........" xfId="563" xr:uid="{00000000-0005-0000-0000-00002B020000}"/>
    <cellStyle name="_metrajr1_(REVİZE)  İlk yatırım maliyetleri h ventil kullanılırsa10-12-2004........" xfId="564" xr:uid="{00000000-0005-0000-0000-00002C020000}"/>
    <cellStyle name="_metrajr1_2- Selenium29-04-2003" xfId="565" xr:uid="{00000000-0005-0000-0000-00002D020000}"/>
    <cellStyle name="_metrajr1_çalışma dosyasıMekanik keşif 11.04.03" xfId="566" xr:uid="{00000000-0005-0000-0000-00002E020000}"/>
    <cellStyle name="_metrajr1_çalışma dosyasıMekanik keşif 11.04.03...." xfId="567" xr:uid="{00000000-0005-0000-0000-00002F020000}"/>
    <cellStyle name="_metrajr1_ESKİŞEHİR NATURA EVLERİ" xfId="568" xr:uid="{00000000-0005-0000-0000-000030020000}"/>
    <cellStyle name="_metrajr1_ESKİŞEHİR NATURA EVLERİ MEKANİK ODA VE ÇEVRE KEŞİF" xfId="569" xr:uid="{00000000-0005-0000-0000-000031020000}"/>
    <cellStyle name="_metrajr1_ESKİŞEHİR NATURA EVLERİ REVİZE MEKANİK KEŞİF (EURO)16-11-2006" xfId="570" xr:uid="{00000000-0005-0000-0000-000032020000}"/>
    <cellStyle name="_metrajr1_ESKİŞEHİR NATURA EVLERİ REVİZE MEKANİK KEŞİF (EURO)18-11-2006" xfId="571" xr:uid="{00000000-0005-0000-0000-000033020000}"/>
    <cellStyle name="_metrajr1_ESKİŞEHİR NATURA EVLERİ REVİZE MEKANİK KEŞİF (EURO)-kalde" xfId="572" xr:uid="{00000000-0005-0000-0000-000034020000}"/>
    <cellStyle name="_metrajr1_FULYAmetr" xfId="573" xr:uid="{00000000-0005-0000-0000-000035020000}"/>
    <cellStyle name="_metrajr1_FULYAmetr-cenk" xfId="574" xr:uid="{00000000-0005-0000-0000-000036020000}"/>
    <cellStyle name="_metrajr1_FULYAmetr-sıhhi" xfId="575" xr:uid="{00000000-0005-0000-0000-000037020000}"/>
    <cellStyle name="_metrajr1_Garaj suzgec tesisati  İlk yatırım maliyetleri 10-12-2004........" xfId="576" xr:uid="{00000000-0005-0000-0000-000038020000}"/>
    <cellStyle name="_metrajr1_keşif özeti 06--02-2005........" xfId="577" xr:uid="{00000000-0005-0000-0000-000039020000}"/>
    <cellStyle name="_metrajr1_KLIMA-METRAJ" xfId="578" xr:uid="{00000000-0005-0000-0000-00003A020000}"/>
    <cellStyle name="_metrajr1_maliyetler 17-7-2004" xfId="579" xr:uid="{00000000-0005-0000-0000-00003B020000}"/>
    <cellStyle name="_metrajr1_METRAJ" xfId="580" xr:uid="{00000000-0005-0000-0000-00003C020000}"/>
    <cellStyle name="_metrajr1_naturakesif-14-11-2006-b.h düz." xfId="581" xr:uid="{00000000-0005-0000-0000-00003D020000}"/>
    <cellStyle name="_metrajr1_naturakesif-31-10-2006" xfId="582" xr:uid="{00000000-0005-0000-0000-00003E020000}"/>
    <cellStyle name="_metrajr1_örnek kesif" xfId="583" xr:uid="{00000000-0005-0000-0000-00003F020000}"/>
    <cellStyle name="_metrajr1_su borusunun garajdan geçmesi hali" xfId="584" xr:uid="{00000000-0005-0000-0000-000040020000}"/>
    <cellStyle name="_Pakmetraj" xfId="585" xr:uid="{00000000-0005-0000-0000-000041020000}"/>
    <cellStyle name="_Pakmetraj_(REVİZE)  İlk yatırım maliyetleri 10-12-2004........" xfId="586" xr:uid="{00000000-0005-0000-0000-000042020000}"/>
    <cellStyle name="_Pakmetraj_(REVİZE)  İlk yatırım maliyetleri h ventil kullanılırsa10-12-2004........" xfId="587" xr:uid="{00000000-0005-0000-0000-000043020000}"/>
    <cellStyle name="_Pakmetraj_2- Selenium29-04-2003" xfId="588" xr:uid="{00000000-0005-0000-0000-000044020000}"/>
    <cellStyle name="_Pakmetraj_çalışma dosyasıMekanik keşif 11.04.03" xfId="589" xr:uid="{00000000-0005-0000-0000-000045020000}"/>
    <cellStyle name="_Pakmetraj_çalışma dosyasıMekanik keşif 11.04.03...." xfId="590" xr:uid="{00000000-0005-0000-0000-000046020000}"/>
    <cellStyle name="_Pakmetraj_ESKİŞEHİR NATURA EVLERİ" xfId="591" xr:uid="{00000000-0005-0000-0000-000047020000}"/>
    <cellStyle name="_Pakmetraj_ESKİŞEHİR NATURA EVLERİ MEKANİK ODA VE ÇEVRE KEŞİF" xfId="592" xr:uid="{00000000-0005-0000-0000-000048020000}"/>
    <cellStyle name="_Pakmetraj_ESKİŞEHİR NATURA EVLERİ REVİZE MEKANİK KEŞİF (EURO)16-11-2006" xfId="593" xr:uid="{00000000-0005-0000-0000-000049020000}"/>
    <cellStyle name="_Pakmetraj_ESKİŞEHİR NATURA EVLERİ REVİZE MEKANİK KEŞİF (EURO)18-11-2006" xfId="594" xr:uid="{00000000-0005-0000-0000-00004A020000}"/>
    <cellStyle name="_Pakmetraj_ESKİŞEHİR NATURA EVLERİ REVİZE MEKANİK KEŞİF (EURO)-kalde" xfId="595" xr:uid="{00000000-0005-0000-0000-00004B020000}"/>
    <cellStyle name="_Pakmetraj_FULYAmetr" xfId="596" xr:uid="{00000000-0005-0000-0000-00004C020000}"/>
    <cellStyle name="_Pakmetraj_FULYAmetr-cenk" xfId="597" xr:uid="{00000000-0005-0000-0000-00004D020000}"/>
    <cellStyle name="_Pakmetraj_FULYAmetr-sıhhi" xfId="598" xr:uid="{00000000-0005-0000-0000-00004E020000}"/>
    <cellStyle name="_Pakmetraj_Garaj suzgec tesisati  İlk yatırım maliyetleri 10-12-2004........" xfId="599" xr:uid="{00000000-0005-0000-0000-00004F020000}"/>
    <cellStyle name="_Pakmetraj_keşif özeti 06--02-2005........" xfId="600" xr:uid="{00000000-0005-0000-0000-000050020000}"/>
    <cellStyle name="_Pakmetraj_KLIMA-METRAJ" xfId="601" xr:uid="{00000000-0005-0000-0000-000051020000}"/>
    <cellStyle name="_Pakmetraj_maliyetler 17-7-2004" xfId="602" xr:uid="{00000000-0005-0000-0000-000052020000}"/>
    <cellStyle name="_Pakmetraj_METRAJ" xfId="603" xr:uid="{00000000-0005-0000-0000-000053020000}"/>
    <cellStyle name="_Pakmetraj_naturakesif-14-11-2006-b.h düz." xfId="604" xr:uid="{00000000-0005-0000-0000-000054020000}"/>
    <cellStyle name="_Pakmetraj_naturakesif-31-10-2006" xfId="605" xr:uid="{00000000-0005-0000-0000-000055020000}"/>
    <cellStyle name="_Pakmetraj_örnek kesif" xfId="606" xr:uid="{00000000-0005-0000-0000-000056020000}"/>
    <cellStyle name="_Pakmetraj_su borusunun garajdan geçmesi hali" xfId="607" xr:uid="{00000000-0005-0000-0000-000057020000}"/>
    <cellStyle name="_Rover metraj" xfId="608" xr:uid="{00000000-0005-0000-0000-000058020000}"/>
    <cellStyle name="_Rover metraj_(REVİZE)  İlk yatırım maliyetleri 10-12-2004........" xfId="609" xr:uid="{00000000-0005-0000-0000-000059020000}"/>
    <cellStyle name="_Rover metraj_(REVİZE)  İlk yatırım maliyetleri h ventil kullanılırsa10-12-2004........" xfId="610" xr:uid="{00000000-0005-0000-0000-00005A020000}"/>
    <cellStyle name="_Rover metraj_2- Selenium29-04-2003" xfId="611" xr:uid="{00000000-0005-0000-0000-00005B020000}"/>
    <cellStyle name="_Rover metraj_çalışma dosyasıMekanik keşif 11.04.03" xfId="612" xr:uid="{00000000-0005-0000-0000-00005C020000}"/>
    <cellStyle name="_Rover metraj_çalışma dosyasıMekanik keşif 11.04.03...." xfId="613" xr:uid="{00000000-0005-0000-0000-00005D020000}"/>
    <cellStyle name="_Rover metraj_ESKİŞEHİR NATURA EVLERİ" xfId="614" xr:uid="{00000000-0005-0000-0000-00005E020000}"/>
    <cellStyle name="_Rover metraj_ESKİŞEHİR NATURA EVLERİ MEKANİK ODA VE ÇEVRE KEŞİF" xfId="615" xr:uid="{00000000-0005-0000-0000-00005F020000}"/>
    <cellStyle name="_Rover metraj_ESKİŞEHİR NATURA EVLERİ REVİZE MEKANİK KEŞİF (EURO)16-11-2006" xfId="616" xr:uid="{00000000-0005-0000-0000-000060020000}"/>
    <cellStyle name="_Rover metraj_ESKİŞEHİR NATURA EVLERİ REVİZE MEKANİK KEŞİF (EURO)18-11-2006" xfId="617" xr:uid="{00000000-0005-0000-0000-000061020000}"/>
    <cellStyle name="_Rover metraj_ESKİŞEHİR NATURA EVLERİ REVİZE MEKANİK KEŞİF (EURO)-kalde" xfId="618" xr:uid="{00000000-0005-0000-0000-000062020000}"/>
    <cellStyle name="_Rover metraj_FULYAmetr" xfId="619" xr:uid="{00000000-0005-0000-0000-000063020000}"/>
    <cellStyle name="_Rover metraj_FULYAmetr-cenk" xfId="620" xr:uid="{00000000-0005-0000-0000-000064020000}"/>
    <cellStyle name="_Rover metraj_FULYAmetr-sıhhi" xfId="621" xr:uid="{00000000-0005-0000-0000-000065020000}"/>
    <cellStyle name="_Rover metraj_Garaj suzgec tesisati  İlk yatırım maliyetleri 10-12-2004........" xfId="622" xr:uid="{00000000-0005-0000-0000-000066020000}"/>
    <cellStyle name="_Rover metraj_Gumrukcuoglumetraj" xfId="623" xr:uid="{00000000-0005-0000-0000-000067020000}"/>
    <cellStyle name="_Rover metraj_keşif özeti 06--02-2005........" xfId="624" xr:uid="{00000000-0005-0000-0000-000068020000}"/>
    <cellStyle name="_Rover metraj_KLIMA-METRAJ" xfId="625" xr:uid="{00000000-0005-0000-0000-000069020000}"/>
    <cellStyle name="_Rover metraj_maliyetler 17-7-2004" xfId="626" xr:uid="{00000000-0005-0000-0000-00006A020000}"/>
    <cellStyle name="_Rover metraj_METRAJ" xfId="627" xr:uid="{00000000-0005-0000-0000-00006B020000}"/>
    <cellStyle name="_Rover metraj_naturakesif-14-11-2006-b.h düz." xfId="628" xr:uid="{00000000-0005-0000-0000-00006C020000}"/>
    <cellStyle name="_Rover metraj_naturakesif-31-10-2006" xfId="629" xr:uid="{00000000-0005-0000-0000-00006D020000}"/>
    <cellStyle name="_Rover metraj_örnek kesif" xfId="630" xr:uid="{00000000-0005-0000-0000-00006E020000}"/>
    <cellStyle name="_Rover metraj_Pakmetraj" xfId="631" xr:uid="{00000000-0005-0000-0000-00006F020000}"/>
    <cellStyle name="_Rover metraj_su borusunun garajdan geçmesi hali" xfId="632" xr:uid="{00000000-0005-0000-0000-000070020000}"/>
    <cellStyle name="12pt Title" xfId="633" xr:uid="{00000000-0005-0000-0000-000071020000}"/>
    <cellStyle name="14pt Title" xfId="634" xr:uid="{00000000-0005-0000-0000-000072020000}"/>
    <cellStyle name="20% - Accent1" xfId="635" xr:uid="{00000000-0005-0000-0000-000073020000}"/>
    <cellStyle name="20% - Accent1 2" xfId="636" xr:uid="{00000000-0005-0000-0000-000074020000}"/>
    <cellStyle name="20% - Accent1_АВАНСЫ в ДЕКАБРЕ арендаторы Костаная" xfId="637" xr:uid="{00000000-0005-0000-0000-000075020000}"/>
    <cellStyle name="20% - Accent2" xfId="638" xr:uid="{00000000-0005-0000-0000-000076020000}"/>
    <cellStyle name="20% - Accent2 2" xfId="639" xr:uid="{00000000-0005-0000-0000-000077020000}"/>
    <cellStyle name="20% - Accent2_АВАНСЫ в ДЕКАБРЕ арендаторы Костаная" xfId="640" xr:uid="{00000000-0005-0000-0000-000078020000}"/>
    <cellStyle name="20% - Accent3" xfId="641" xr:uid="{00000000-0005-0000-0000-000079020000}"/>
    <cellStyle name="20% - Accent3 2" xfId="642" xr:uid="{00000000-0005-0000-0000-00007A020000}"/>
    <cellStyle name="20% - Accent3_АВАНСЫ в ДЕКАБРЕ арендаторы Костаная" xfId="643" xr:uid="{00000000-0005-0000-0000-00007B020000}"/>
    <cellStyle name="20% - Accent4" xfId="644" xr:uid="{00000000-0005-0000-0000-00007C020000}"/>
    <cellStyle name="20% - Accent4 2" xfId="645" xr:uid="{00000000-0005-0000-0000-00007D020000}"/>
    <cellStyle name="20% - Accent4_АВАНСЫ в ДЕКАБРЕ арендаторы Костаная" xfId="646" xr:uid="{00000000-0005-0000-0000-00007E020000}"/>
    <cellStyle name="20% - Accent5" xfId="647" xr:uid="{00000000-0005-0000-0000-00007F020000}"/>
    <cellStyle name="20% - Accent6" xfId="648" xr:uid="{00000000-0005-0000-0000-000080020000}"/>
    <cellStyle name="20% - Акцент1 2" xfId="649" xr:uid="{00000000-0005-0000-0000-000081020000}"/>
    <cellStyle name="20% - Акцент1 2 2" xfId="650" xr:uid="{00000000-0005-0000-0000-000082020000}"/>
    <cellStyle name="20% - Акцент1 2 2 2" xfId="651" xr:uid="{00000000-0005-0000-0000-000083020000}"/>
    <cellStyle name="20% - Акцент1 2 3" xfId="652" xr:uid="{00000000-0005-0000-0000-000084020000}"/>
    <cellStyle name="20% - Акцент1 2_Бюджет Fitness first Астана 2012_октябрь новая форма МУТ" xfId="653" xr:uid="{00000000-0005-0000-0000-000085020000}"/>
    <cellStyle name="20% - Акцент1 3" xfId="654" xr:uid="{00000000-0005-0000-0000-000086020000}"/>
    <cellStyle name="20% - Акцент1 3 2" xfId="655" xr:uid="{00000000-0005-0000-0000-000087020000}"/>
    <cellStyle name="20% - Акцент1 3 2 2" xfId="656" xr:uid="{00000000-0005-0000-0000-000088020000}"/>
    <cellStyle name="20% - Акцент1 3 3" xfId="657" xr:uid="{00000000-0005-0000-0000-000089020000}"/>
    <cellStyle name="20% - Акцент1 3_Бюджет Fitness first Астана 2012_октябрь новая форма МУТ" xfId="658" xr:uid="{00000000-0005-0000-0000-00008A020000}"/>
    <cellStyle name="20% - Акцент1 4" xfId="659" xr:uid="{00000000-0005-0000-0000-00008B020000}"/>
    <cellStyle name="20% - Акцент1 4 2" xfId="660" xr:uid="{00000000-0005-0000-0000-00008C020000}"/>
    <cellStyle name="20% - Акцент1 5" xfId="661" xr:uid="{00000000-0005-0000-0000-00008D020000}"/>
    <cellStyle name="20% - Акцент1 5 2" xfId="662" xr:uid="{00000000-0005-0000-0000-00008E020000}"/>
    <cellStyle name="20% - Акцент2 2" xfId="663" xr:uid="{00000000-0005-0000-0000-00008F020000}"/>
    <cellStyle name="20% - Акцент2 2 2" xfId="664" xr:uid="{00000000-0005-0000-0000-000090020000}"/>
    <cellStyle name="20% - Акцент2 2 2 2" xfId="665" xr:uid="{00000000-0005-0000-0000-000091020000}"/>
    <cellStyle name="20% - Акцент2 2 3" xfId="666" xr:uid="{00000000-0005-0000-0000-000092020000}"/>
    <cellStyle name="20% - Акцент2 2_Бюджет Fitness first Астана 2012_октябрь новая форма МУТ" xfId="667" xr:uid="{00000000-0005-0000-0000-000093020000}"/>
    <cellStyle name="20% - Акцент2 3" xfId="668" xr:uid="{00000000-0005-0000-0000-000094020000}"/>
    <cellStyle name="20% - Акцент2 3 2" xfId="669" xr:uid="{00000000-0005-0000-0000-000095020000}"/>
    <cellStyle name="20% - Акцент2 3 2 2" xfId="670" xr:uid="{00000000-0005-0000-0000-000096020000}"/>
    <cellStyle name="20% - Акцент2 3 3" xfId="671" xr:uid="{00000000-0005-0000-0000-000097020000}"/>
    <cellStyle name="20% - Акцент2 3_Бюджет Fitness first Астана 2012_октябрь новая форма МУТ" xfId="672" xr:uid="{00000000-0005-0000-0000-000098020000}"/>
    <cellStyle name="20% - Акцент2 4" xfId="673" xr:uid="{00000000-0005-0000-0000-000099020000}"/>
    <cellStyle name="20% - Акцент2 4 2" xfId="674" xr:uid="{00000000-0005-0000-0000-00009A020000}"/>
    <cellStyle name="20% - Акцент2 5" xfId="675" xr:uid="{00000000-0005-0000-0000-00009B020000}"/>
    <cellStyle name="20% - Акцент2 5 2" xfId="676" xr:uid="{00000000-0005-0000-0000-00009C020000}"/>
    <cellStyle name="20% - Акцент3 2" xfId="677" xr:uid="{00000000-0005-0000-0000-00009D020000}"/>
    <cellStyle name="20% - Акцент3 2 2" xfId="678" xr:uid="{00000000-0005-0000-0000-00009E020000}"/>
    <cellStyle name="20% - Акцент3 2 2 2" xfId="679" xr:uid="{00000000-0005-0000-0000-00009F020000}"/>
    <cellStyle name="20% - Акцент3 2 3" xfId="680" xr:uid="{00000000-0005-0000-0000-0000A0020000}"/>
    <cellStyle name="20% - Акцент3 2_Мотивация 2012-100% с 01.08" xfId="681" xr:uid="{00000000-0005-0000-0000-0000A1020000}"/>
    <cellStyle name="20% - Акцент3 3" xfId="682" xr:uid="{00000000-0005-0000-0000-0000A2020000}"/>
    <cellStyle name="20% - Акцент3 3 2" xfId="683" xr:uid="{00000000-0005-0000-0000-0000A3020000}"/>
    <cellStyle name="20% - Акцент3 3 2 2" xfId="684" xr:uid="{00000000-0005-0000-0000-0000A4020000}"/>
    <cellStyle name="20% - Акцент3 3 3" xfId="685" xr:uid="{00000000-0005-0000-0000-0000A5020000}"/>
    <cellStyle name="20% - Акцент3 3_Мотивация 2012-100% с 01.08" xfId="686" xr:uid="{00000000-0005-0000-0000-0000A6020000}"/>
    <cellStyle name="20% - Акцент3 4" xfId="687" xr:uid="{00000000-0005-0000-0000-0000A7020000}"/>
    <cellStyle name="20% - Акцент3 4 2" xfId="688" xr:uid="{00000000-0005-0000-0000-0000A8020000}"/>
    <cellStyle name="20% - Акцент3 5" xfId="689" xr:uid="{00000000-0005-0000-0000-0000A9020000}"/>
    <cellStyle name="20% - Акцент3 5 2" xfId="690" xr:uid="{00000000-0005-0000-0000-0000AA020000}"/>
    <cellStyle name="20% - Акцент4 2" xfId="691" xr:uid="{00000000-0005-0000-0000-0000AB020000}"/>
    <cellStyle name="20% - Акцент4 2 2" xfId="692" xr:uid="{00000000-0005-0000-0000-0000AC020000}"/>
    <cellStyle name="20% - Акцент4 2 2 2" xfId="693" xr:uid="{00000000-0005-0000-0000-0000AD020000}"/>
    <cellStyle name="20% - Акцент4 2 3" xfId="694" xr:uid="{00000000-0005-0000-0000-0000AE020000}"/>
    <cellStyle name="20% - Акцент4 2_Мотивация 2012-100% с 01.08" xfId="695" xr:uid="{00000000-0005-0000-0000-0000AF020000}"/>
    <cellStyle name="20% - Акцент4 3" xfId="696" xr:uid="{00000000-0005-0000-0000-0000B0020000}"/>
    <cellStyle name="20% - Акцент4 3 2" xfId="697" xr:uid="{00000000-0005-0000-0000-0000B1020000}"/>
    <cellStyle name="20% - Акцент4 3 2 2" xfId="698" xr:uid="{00000000-0005-0000-0000-0000B2020000}"/>
    <cellStyle name="20% - Акцент4 3 3" xfId="699" xr:uid="{00000000-0005-0000-0000-0000B3020000}"/>
    <cellStyle name="20% - Акцент4 3_Мотивация 2012-100% с 01.08" xfId="700" xr:uid="{00000000-0005-0000-0000-0000B4020000}"/>
    <cellStyle name="20% - Акцент4 4" xfId="701" xr:uid="{00000000-0005-0000-0000-0000B5020000}"/>
    <cellStyle name="20% - Акцент4 4 2" xfId="702" xr:uid="{00000000-0005-0000-0000-0000B6020000}"/>
    <cellStyle name="20% - Акцент4 5" xfId="703" xr:uid="{00000000-0005-0000-0000-0000B7020000}"/>
    <cellStyle name="20% - Акцент4 5 2" xfId="704" xr:uid="{00000000-0005-0000-0000-0000B8020000}"/>
    <cellStyle name="20% - Акцент5 2" xfId="705" xr:uid="{00000000-0005-0000-0000-0000B9020000}"/>
    <cellStyle name="20% - Акцент5 2 2" xfId="706" xr:uid="{00000000-0005-0000-0000-0000BA020000}"/>
    <cellStyle name="20% - Акцент5 2 2 2" xfId="707" xr:uid="{00000000-0005-0000-0000-0000BB020000}"/>
    <cellStyle name="20% - Акцент5 2 3" xfId="708" xr:uid="{00000000-0005-0000-0000-0000BC020000}"/>
    <cellStyle name="20% - Акцент5 2_Мотивация 2012-100% с 01.08" xfId="709" xr:uid="{00000000-0005-0000-0000-0000BD020000}"/>
    <cellStyle name="20% - Акцент5 3" xfId="710" xr:uid="{00000000-0005-0000-0000-0000BE020000}"/>
    <cellStyle name="20% - Акцент5 3 2" xfId="711" xr:uid="{00000000-0005-0000-0000-0000BF020000}"/>
    <cellStyle name="20% - Акцент5 3 2 2" xfId="712" xr:uid="{00000000-0005-0000-0000-0000C0020000}"/>
    <cellStyle name="20% - Акцент5 3 3" xfId="713" xr:uid="{00000000-0005-0000-0000-0000C1020000}"/>
    <cellStyle name="20% - Акцент5 4" xfId="714" xr:uid="{00000000-0005-0000-0000-0000C2020000}"/>
    <cellStyle name="20% - Акцент5 4 2" xfId="715" xr:uid="{00000000-0005-0000-0000-0000C3020000}"/>
    <cellStyle name="20% - Акцент5 5" xfId="716" xr:uid="{00000000-0005-0000-0000-0000C4020000}"/>
    <cellStyle name="20% - Акцент5 5 2" xfId="717" xr:uid="{00000000-0005-0000-0000-0000C5020000}"/>
    <cellStyle name="20% - Акцент6 2" xfId="718" xr:uid="{00000000-0005-0000-0000-0000C6020000}"/>
    <cellStyle name="20% - Акцент6 2 2" xfId="719" xr:uid="{00000000-0005-0000-0000-0000C7020000}"/>
    <cellStyle name="20% - Акцент6 2 2 2" xfId="720" xr:uid="{00000000-0005-0000-0000-0000C8020000}"/>
    <cellStyle name="20% - Акцент6 2 3" xfId="721" xr:uid="{00000000-0005-0000-0000-0000C9020000}"/>
    <cellStyle name="20% - Акцент6 2_Мотивация 2012-100% с 01.08" xfId="722" xr:uid="{00000000-0005-0000-0000-0000CA020000}"/>
    <cellStyle name="20% - Акцент6 3" xfId="723" xr:uid="{00000000-0005-0000-0000-0000CB020000}"/>
    <cellStyle name="20% - Акцент6 3 2" xfId="724" xr:uid="{00000000-0005-0000-0000-0000CC020000}"/>
    <cellStyle name="20% - Акцент6 3 2 2" xfId="725" xr:uid="{00000000-0005-0000-0000-0000CD020000}"/>
    <cellStyle name="20% - Акцент6 3 3" xfId="726" xr:uid="{00000000-0005-0000-0000-0000CE020000}"/>
    <cellStyle name="20% - Акцент6 3_Мотивация 2012-100% с 01.08" xfId="727" xr:uid="{00000000-0005-0000-0000-0000CF020000}"/>
    <cellStyle name="20% - Акцент6 4" xfId="728" xr:uid="{00000000-0005-0000-0000-0000D0020000}"/>
    <cellStyle name="20% - Акцент6 4 2" xfId="729" xr:uid="{00000000-0005-0000-0000-0000D1020000}"/>
    <cellStyle name="20% - Акцент6 5" xfId="730" xr:uid="{00000000-0005-0000-0000-0000D2020000}"/>
    <cellStyle name="20% - Акцент6 5 2" xfId="731" xr:uid="{00000000-0005-0000-0000-0000D3020000}"/>
    <cellStyle name="40% - Accent1" xfId="732" xr:uid="{00000000-0005-0000-0000-0000D4020000}"/>
    <cellStyle name="40% - Accent1 2" xfId="733" xr:uid="{00000000-0005-0000-0000-0000D5020000}"/>
    <cellStyle name="40% - Accent1_АВАНСЫ в ДЕКАБРЕ арендаторы Костаная" xfId="734" xr:uid="{00000000-0005-0000-0000-0000D6020000}"/>
    <cellStyle name="40% - Accent2" xfId="735" xr:uid="{00000000-0005-0000-0000-0000D7020000}"/>
    <cellStyle name="40% - Accent3" xfId="736" xr:uid="{00000000-0005-0000-0000-0000D8020000}"/>
    <cellStyle name="40% - Accent3 2" xfId="737" xr:uid="{00000000-0005-0000-0000-0000D9020000}"/>
    <cellStyle name="40% - Accent3_АВАНСЫ в ДЕКАБРЕ арендаторы Костаная" xfId="738" xr:uid="{00000000-0005-0000-0000-0000DA020000}"/>
    <cellStyle name="40% - Accent4" xfId="739" xr:uid="{00000000-0005-0000-0000-0000DB020000}"/>
    <cellStyle name="40% - Accent4 2" xfId="740" xr:uid="{00000000-0005-0000-0000-0000DC020000}"/>
    <cellStyle name="40% - Accent4_АВАНСЫ в ДЕКАБРЕ арендаторы Костаная" xfId="741" xr:uid="{00000000-0005-0000-0000-0000DD020000}"/>
    <cellStyle name="40% - Accent5" xfId="742" xr:uid="{00000000-0005-0000-0000-0000DE020000}"/>
    <cellStyle name="40% - Accent6" xfId="743" xr:uid="{00000000-0005-0000-0000-0000DF020000}"/>
    <cellStyle name="40% - Accent6 2" xfId="744" xr:uid="{00000000-0005-0000-0000-0000E0020000}"/>
    <cellStyle name="40% - Accent6_АВАНСЫ в ДЕКАБРЕ арендаторы Костаная" xfId="745" xr:uid="{00000000-0005-0000-0000-0000E1020000}"/>
    <cellStyle name="40% - Акцент1 2" xfId="746" xr:uid="{00000000-0005-0000-0000-0000E2020000}"/>
    <cellStyle name="40% - Акцент1 2 2" xfId="747" xr:uid="{00000000-0005-0000-0000-0000E3020000}"/>
    <cellStyle name="40% - Акцент1 2 2 2" xfId="748" xr:uid="{00000000-0005-0000-0000-0000E4020000}"/>
    <cellStyle name="40% - Акцент1 2 3" xfId="749" xr:uid="{00000000-0005-0000-0000-0000E5020000}"/>
    <cellStyle name="40% - Акцент1 2_Мотивация 2012-100% с 01.08" xfId="750" xr:uid="{00000000-0005-0000-0000-0000E6020000}"/>
    <cellStyle name="40% - Акцент1 3" xfId="751" xr:uid="{00000000-0005-0000-0000-0000E7020000}"/>
    <cellStyle name="40% - Акцент1 3 2" xfId="752" xr:uid="{00000000-0005-0000-0000-0000E8020000}"/>
    <cellStyle name="40% - Акцент1 3 2 2" xfId="753" xr:uid="{00000000-0005-0000-0000-0000E9020000}"/>
    <cellStyle name="40% - Акцент1 3 3" xfId="754" xr:uid="{00000000-0005-0000-0000-0000EA020000}"/>
    <cellStyle name="40% - Акцент1 4" xfId="755" xr:uid="{00000000-0005-0000-0000-0000EB020000}"/>
    <cellStyle name="40% - Акцент1 4 2" xfId="756" xr:uid="{00000000-0005-0000-0000-0000EC020000}"/>
    <cellStyle name="40% - Акцент1 5" xfId="757" xr:uid="{00000000-0005-0000-0000-0000ED020000}"/>
    <cellStyle name="40% - Акцент1 5 2" xfId="758" xr:uid="{00000000-0005-0000-0000-0000EE020000}"/>
    <cellStyle name="40% - Акцент2 2" xfId="759" xr:uid="{00000000-0005-0000-0000-0000EF020000}"/>
    <cellStyle name="40% - Акцент2 2 2" xfId="760" xr:uid="{00000000-0005-0000-0000-0000F0020000}"/>
    <cellStyle name="40% - Акцент2 2 2 2" xfId="761" xr:uid="{00000000-0005-0000-0000-0000F1020000}"/>
    <cellStyle name="40% - Акцент2 2 3" xfId="762" xr:uid="{00000000-0005-0000-0000-0000F2020000}"/>
    <cellStyle name="40% - Акцент2 2_Мотивация 2012-100% с 01.08" xfId="763" xr:uid="{00000000-0005-0000-0000-0000F3020000}"/>
    <cellStyle name="40% - Акцент2 3" xfId="764" xr:uid="{00000000-0005-0000-0000-0000F4020000}"/>
    <cellStyle name="40% - Акцент2 3 2" xfId="765" xr:uid="{00000000-0005-0000-0000-0000F5020000}"/>
    <cellStyle name="40% - Акцент2 3 2 2" xfId="766" xr:uid="{00000000-0005-0000-0000-0000F6020000}"/>
    <cellStyle name="40% - Акцент2 3 3" xfId="767" xr:uid="{00000000-0005-0000-0000-0000F7020000}"/>
    <cellStyle name="40% - Акцент2 4" xfId="768" xr:uid="{00000000-0005-0000-0000-0000F8020000}"/>
    <cellStyle name="40% - Акцент2 4 2" xfId="769" xr:uid="{00000000-0005-0000-0000-0000F9020000}"/>
    <cellStyle name="40% - Акцент2 5" xfId="770" xr:uid="{00000000-0005-0000-0000-0000FA020000}"/>
    <cellStyle name="40% - Акцент2 5 2" xfId="771" xr:uid="{00000000-0005-0000-0000-0000FB020000}"/>
    <cellStyle name="40% - Акцент3 2" xfId="772" xr:uid="{00000000-0005-0000-0000-0000FC020000}"/>
    <cellStyle name="40% - Акцент3 2 2" xfId="773" xr:uid="{00000000-0005-0000-0000-0000FD020000}"/>
    <cellStyle name="40% - Акцент3 2 2 2" xfId="774" xr:uid="{00000000-0005-0000-0000-0000FE020000}"/>
    <cellStyle name="40% - Акцент3 2 3" xfId="775" xr:uid="{00000000-0005-0000-0000-0000FF020000}"/>
    <cellStyle name="40% - Акцент3 2_Мотивация 2012-100% с 01.08" xfId="776" xr:uid="{00000000-0005-0000-0000-000000030000}"/>
    <cellStyle name="40% - Акцент3 3" xfId="777" xr:uid="{00000000-0005-0000-0000-000001030000}"/>
    <cellStyle name="40% - Акцент3 3 2" xfId="778" xr:uid="{00000000-0005-0000-0000-000002030000}"/>
    <cellStyle name="40% - Акцент3 3 2 2" xfId="779" xr:uid="{00000000-0005-0000-0000-000003030000}"/>
    <cellStyle name="40% - Акцент3 3 3" xfId="780" xr:uid="{00000000-0005-0000-0000-000004030000}"/>
    <cellStyle name="40% - Акцент3 4" xfId="781" xr:uid="{00000000-0005-0000-0000-000005030000}"/>
    <cellStyle name="40% - Акцент3 4 2" xfId="782" xr:uid="{00000000-0005-0000-0000-000006030000}"/>
    <cellStyle name="40% - Акцент3 5" xfId="783" xr:uid="{00000000-0005-0000-0000-000007030000}"/>
    <cellStyle name="40% - Акцент3 5 2" xfId="784" xr:uid="{00000000-0005-0000-0000-000008030000}"/>
    <cellStyle name="40% - Акцент4 2" xfId="785" xr:uid="{00000000-0005-0000-0000-000009030000}"/>
    <cellStyle name="40% - Акцент4 2 2" xfId="786" xr:uid="{00000000-0005-0000-0000-00000A030000}"/>
    <cellStyle name="40% - Акцент4 2 2 2" xfId="787" xr:uid="{00000000-0005-0000-0000-00000B030000}"/>
    <cellStyle name="40% - Акцент4 2 3" xfId="788" xr:uid="{00000000-0005-0000-0000-00000C030000}"/>
    <cellStyle name="40% - Акцент4 2_Мотивация 2012-100% с 01.08" xfId="789" xr:uid="{00000000-0005-0000-0000-00000D030000}"/>
    <cellStyle name="40% - Акцент4 3" xfId="790" xr:uid="{00000000-0005-0000-0000-00000E030000}"/>
    <cellStyle name="40% - Акцент4 3 2" xfId="791" xr:uid="{00000000-0005-0000-0000-00000F030000}"/>
    <cellStyle name="40% - Акцент4 3 2 2" xfId="792" xr:uid="{00000000-0005-0000-0000-000010030000}"/>
    <cellStyle name="40% - Акцент4 3 3" xfId="793" xr:uid="{00000000-0005-0000-0000-000011030000}"/>
    <cellStyle name="40% - Акцент4 3_Мотивация 2012-100% с 01.08" xfId="794" xr:uid="{00000000-0005-0000-0000-000012030000}"/>
    <cellStyle name="40% - Акцент4 4" xfId="795" xr:uid="{00000000-0005-0000-0000-000013030000}"/>
    <cellStyle name="40% - Акцент4 4 2" xfId="796" xr:uid="{00000000-0005-0000-0000-000014030000}"/>
    <cellStyle name="40% - Акцент4 5" xfId="797" xr:uid="{00000000-0005-0000-0000-000015030000}"/>
    <cellStyle name="40% - Акцент4 5 2" xfId="798" xr:uid="{00000000-0005-0000-0000-000016030000}"/>
    <cellStyle name="40% - Акцент5 2" xfId="799" xr:uid="{00000000-0005-0000-0000-000017030000}"/>
    <cellStyle name="40% - Акцент5 2 2" xfId="800" xr:uid="{00000000-0005-0000-0000-000018030000}"/>
    <cellStyle name="40% - Акцент5 2 2 2" xfId="801" xr:uid="{00000000-0005-0000-0000-000019030000}"/>
    <cellStyle name="40% - Акцент5 2 3" xfId="802" xr:uid="{00000000-0005-0000-0000-00001A030000}"/>
    <cellStyle name="40% - Акцент5 2_Мотивация 2012-100% с 01.08" xfId="803" xr:uid="{00000000-0005-0000-0000-00001B030000}"/>
    <cellStyle name="40% - Акцент5 3" xfId="804" xr:uid="{00000000-0005-0000-0000-00001C030000}"/>
    <cellStyle name="40% - Акцент5 3 2" xfId="805" xr:uid="{00000000-0005-0000-0000-00001D030000}"/>
    <cellStyle name="40% - Акцент5 3 2 2" xfId="806" xr:uid="{00000000-0005-0000-0000-00001E030000}"/>
    <cellStyle name="40% - Акцент5 3 3" xfId="807" xr:uid="{00000000-0005-0000-0000-00001F030000}"/>
    <cellStyle name="40% - Акцент5 4" xfId="808" xr:uid="{00000000-0005-0000-0000-000020030000}"/>
    <cellStyle name="40% - Акцент5 4 2" xfId="809" xr:uid="{00000000-0005-0000-0000-000021030000}"/>
    <cellStyle name="40% - Акцент5 5" xfId="810" xr:uid="{00000000-0005-0000-0000-000022030000}"/>
    <cellStyle name="40% - Акцент5 5 2" xfId="811" xr:uid="{00000000-0005-0000-0000-000023030000}"/>
    <cellStyle name="40% - Акцент6 2" xfId="812" xr:uid="{00000000-0005-0000-0000-000024030000}"/>
    <cellStyle name="40% - Акцент6 2 2" xfId="813" xr:uid="{00000000-0005-0000-0000-000025030000}"/>
    <cellStyle name="40% - Акцент6 2 2 2" xfId="814" xr:uid="{00000000-0005-0000-0000-000026030000}"/>
    <cellStyle name="40% - Акцент6 2 3" xfId="815" xr:uid="{00000000-0005-0000-0000-000027030000}"/>
    <cellStyle name="40% - Акцент6 2_Мотивация 2012-100% с 01.08" xfId="816" xr:uid="{00000000-0005-0000-0000-000028030000}"/>
    <cellStyle name="40% - Акцент6 3" xfId="817" xr:uid="{00000000-0005-0000-0000-000029030000}"/>
    <cellStyle name="40% - Акцент6 3 2" xfId="818" xr:uid="{00000000-0005-0000-0000-00002A030000}"/>
    <cellStyle name="40% - Акцент6 3 2 2" xfId="819" xr:uid="{00000000-0005-0000-0000-00002B030000}"/>
    <cellStyle name="40% - Акцент6 3 3" xfId="820" xr:uid="{00000000-0005-0000-0000-00002C030000}"/>
    <cellStyle name="40% - Акцент6 4" xfId="821" xr:uid="{00000000-0005-0000-0000-00002D030000}"/>
    <cellStyle name="40% - Акцент6 4 2" xfId="822" xr:uid="{00000000-0005-0000-0000-00002E030000}"/>
    <cellStyle name="40% - Акцент6 5" xfId="823" xr:uid="{00000000-0005-0000-0000-00002F030000}"/>
    <cellStyle name="40% - Акцент6 5 2" xfId="824" xr:uid="{00000000-0005-0000-0000-000030030000}"/>
    <cellStyle name="60% - Accent1" xfId="825" xr:uid="{00000000-0005-0000-0000-000031030000}"/>
    <cellStyle name="60% - Accent1 2" xfId="826" xr:uid="{00000000-0005-0000-0000-000032030000}"/>
    <cellStyle name="60% - Accent2" xfId="827" xr:uid="{00000000-0005-0000-0000-000033030000}"/>
    <cellStyle name="60% - Accent3" xfId="828" xr:uid="{00000000-0005-0000-0000-000034030000}"/>
    <cellStyle name="60% - Accent3 2" xfId="829" xr:uid="{00000000-0005-0000-0000-000035030000}"/>
    <cellStyle name="60% - Accent4" xfId="830" xr:uid="{00000000-0005-0000-0000-000036030000}"/>
    <cellStyle name="60% - Accent4 2" xfId="831" xr:uid="{00000000-0005-0000-0000-000037030000}"/>
    <cellStyle name="60% - Accent5" xfId="832" xr:uid="{00000000-0005-0000-0000-000038030000}"/>
    <cellStyle name="60% - Accent6" xfId="833" xr:uid="{00000000-0005-0000-0000-000039030000}"/>
    <cellStyle name="60% - Accent6 2" xfId="834" xr:uid="{00000000-0005-0000-0000-00003A030000}"/>
    <cellStyle name="60% - Акцент1 2" xfId="835" xr:uid="{00000000-0005-0000-0000-00003B030000}"/>
    <cellStyle name="60% - Акцент1 3" xfId="836" xr:uid="{00000000-0005-0000-0000-00003C030000}"/>
    <cellStyle name="60% - Акцент1 4" xfId="837" xr:uid="{00000000-0005-0000-0000-00003D030000}"/>
    <cellStyle name="60% - Акцент2 2" xfId="838" xr:uid="{00000000-0005-0000-0000-00003E030000}"/>
    <cellStyle name="60% - Акцент2 3" xfId="839" xr:uid="{00000000-0005-0000-0000-00003F030000}"/>
    <cellStyle name="60% - Акцент2 4" xfId="840" xr:uid="{00000000-0005-0000-0000-000040030000}"/>
    <cellStyle name="60% - Акцент3 2" xfId="841" xr:uid="{00000000-0005-0000-0000-000041030000}"/>
    <cellStyle name="60% - Акцент3 3" xfId="842" xr:uid="{00000000-0005-0000-0000-000042030000}"/>
    <cellStyle name="60% - Акцент3 4" xfId="843" xr:uid="{00000000-0005-0000-0000-000043030000}"/>
    <cellStyle name="60% - Акцент4 2" xfId="844" xr:uid="{00000000-0005-0000-0000-000044030000}"/>
    <cellStyle name="60% - Акцент4 3" xfId="845" xr:uid="{00000000-0005-0000-0000-000045030000}"/>
    <cellStyle name="60% - Акцент4 4" xfId="846" xr:uid="{00000000-0005-0000-0000-000046030000}"/>
    <cellStyle name="60% - Акцент5 2" xfId="847" xr:uid="{00000000-0005-0000-0000-000047030000}"/>
    <cellStyle name="60% - Акцент5 3" xfId="848" xr:uid="{00000000-0005-0000-0000-000048030000}"/>
    <cellStyle name="60% - Акцент5 4" xfId="849" xr:uid="{00000000-0005-0000-0000-000049030000}"/>
    <cellStyle name="60% - Акцент6 2" xfId="850" xr:uid="{00000000-0005-0000-0000-00004A030000}"/>
    <cellStyle name="60% - Акцент6 3" xfId="851" xr:uid="{00000000-0005-0000-0000-00004B030000}"/>
    <cellStyle name="60% - Акцент6 4" xfId="852" xr:uid="{00000000-0005-0000-0000-00004C030000}"/>
    <cellStyle name="Accent1" xfId="853" xr:uid="{00000000-0005-0000-0000-00004D030000}"/>
    <cellStyle name="Accent1 2" xfId="854" xr:uid="{00000000-0005-0000-0000-00004E030000}"/>
    <cellStyle name="Accent2" xfId="855" xr:uid="{00000000-0005-0000-0000-00004F030000}"/>
    <cellStyle name="Accent3" xfId="856" xr:uid="{00000000-0005-0000-0000-000050030000}"/>
    <cellStyle name="Accent4" xfId="857" xr:uid="{00000000-0005-0000-0000-000051030000}"/>
    <cellStyle name="Accent4 2" xfId="858" xr:uid="{00000000-0005-0000-0000-000052030000}"/>
    <cellStyle name="Accent5" xfId="859" xr:uid="{00000000-0005-0000-0000-000053030000}"/>
    <cellStyle name="Accent6" xfId="860" xr:uid="{00000000-0005-0000-0000-000054030000}"/>
    <cellStyle name="Açıklama Metni" xfId="861" xr:uid="{00000000-0005-0000-0000-000055030000}"/>
    <cellStyle name="active" xfId="862" xr:uid="{00000000-0005-0000-0000-000056030000}"/>
    <cellStyle name="Ana Başlık" xfId="863" xr:uid="{00000000-0005-0000-0000-000057030000}"/>
    <cellStyle name="args.style" xfId="864" xr:uid="{00000000-0005-0000-0000-000058030000}"/>
    <cellStyle name="Arial 9 Black" xfId="865" xr:uid="{00000000-0005-0000-0000-000059030000}"/>
    <cellStyle name="Arial 9 Blue Bold" xfId="866" xr:uid="{00000000-0005-0000-0000-00005A030000}"/>
    <cellStyle name="Bad" xfId="867" xr:uid="{00000000-0005-0000-0000-00005B030000}"/>
    <cellStyle name="Bağlı Hücre" xfId="868" xr:uid="{00000000-0005-0000-0000-00005C030000}"/>
    <cellStyle name="Başlık 1" xfId="869" xr:uid="{00000000-0005-0000-0000-00005D030000}"/>
    <cellStyle name="Başlık 2" xfId="870" xr:uid="{00000000-0005-0000-0000-00005E030000}"/>
    <cellStyle name="Başlık 3" xfId="871" xr:uid="{00000000-0005-0000-0000-00005F030000}"/>
    <cellStyle name="Başlık 4" xfId="872" xr:uid="{00000000-0005-0000-0000-000060030000}"/>
    <cellStyle name="Bautzen" xfId="873" xr:uid="{00000000-0005-0000-0000-000061030000}"/>
    <cellStyle name="Body" xfId="874" xr:uid="{00000000-0005-0000-0000-000062030000}"/>
    <cellStyle name="Border" xfId="875" xr:uid="{00000000-0005-0000-0000-000063030000}"/>
    <cellStyle name="Calc Currency (0)" xfId="876" xr:uid="{00000000-0005-0000-0000-000064030000}"/>
    <cellStyle name="Calc Currency (2)" xfId="877" xr:uid="{00000000-0005-0000-0000-000065030000}"/>
    <cellStyle name="Calc Percent (0)" xfId="878" xr:uid="{00000000-0005-0000-0000-000066030000}"/>
    <cellStyle name="Calc Percent (1)" xfId="879" xr:uid="{00000000-0005-0000-0000-000067030000}"/>
    <cellStyle name="Calc Percent (2)" xfId="880" xr:uid="{00000000-0005-0000-0000-000068030000}"/>
    <cellStyle name="Calc Units (0)" xfId="881" xr:uid="{00000000-0005-0000-0000-000069030000}"/>
    <cellStyle name="Calc Units (1)" xfId="882" xr:uid="{00000000-0005-0000-0000-00006A030000}"/>
    <cellStyle name="Calc Units (2)" xfId="883" xr:uid="{00000000-0005-0000-0000-00006B030000}"/>
    <cellStyle name="Calculation" xfId="884" xr:uid="{00000000-0005-0000-0000-00006C030000}"/>
    <cellStyle name="Calculation 2" xfId="885" xr:uid="{00000000-0005-0000-0000-00006D030000}"/>
    <cellStyle name="Cantitate" xfId="886" xr:uid="{00000000-0005-0000-0000-00006E030000}"/>
    <cellStyle name="čárky_DMCZ BQEL_HV_C" xfId="887" xr:uid="{00000000-0005-0000-0000-00006F030000}"/>
    <cellStyle name="Cash (0dp)" xfId="888" xr:uid="{00000000-0005-0000-0000-000070030000}"/>
    <cellStyle name="Cash (0dp+NZ)" xfId="889" xr:uid="{00000000-0005-0000-0000-000071030000}"/>
    <cellStyle name="Cash (2dp)" xfId="890" xr:uid="{00000000-0005-0000-0000-000072030000}"/>
    <cellStyle name="Cash (2dp+NZ)" xfId="891" xr:uid="{00000000-0005-0000-0000-000073030000}"/>
    <cellStyle name="Check Cell" xfId="892" xr:uid="{00000000-0005-0000-0000-000074030000}"/>
    <cellStyle name="Çıkış" xfId="893" xr:uid="{00000000-0005-0000-0000-000075030000}"/>
    <cellStyle name="Codice" xfId="894" xr:uid="{00000000-0005-0000-0000-000076030000}"/>
    <cellStyle name="Comma  - Style1" xfId="895" xr:uid="{00000000-0005-0000-0000-000077030000}"/>
    <cellStyle name="Comma  - Style2" xfId="896" xr:uid="{00000000-0005-0000-0000-000078030000}"/>
    <cellStyle name="Comma  - Style3" xfId="897" xr:uid="{00000000-0005-0000-0000-000079030000}"/>
    <cellStyle name="Comma  - Style4" xfId="898" xr:uid="{00000000-0005-0000-0000-00007A030000}"/>
    <cellStyle name="Comma  - Style5" xfId="899" xr:uid="{00000000-0005-0000-0000-00007B030000}"/>
    <cellStyle name="Comma  - Style6" xfId="900" xr:uid="{00000000-0005-0000-0000-00007C030000}"/>
    <cellStyle name="Comma  - Style7" xfId="901" xr:uid="{00000000-0005-0000-0000-00007D030000}"/>
    <cellStyle name="Comma  - Style8" xfId="902" xr:uid="{00000000-0005-0000-0000-00007E030000}"/>
    <cellStyle name="Comma (0dp)" xfId="903" xr:uid="{00000000-0005-0000-0000-00007F030000}"/>
    <cellStyle name="Comma (0dp+NZ)" xfId="904" xr:uid="{00000000-0005-0000-0000-000080030000}"/>
    <cellStyle name="Comma (2dp)" xfId="905" xr:uid="{00000000-0005-0000-0000-000081030000}"/>
    <cellStyle name="Comma (2dp) Dashed" xfId="906" xr:uid="{00000000-0005-0000-0000-000082030000}"/>
    <cellStyle name="Comma (2dp) Nil" xfId="907" xr:uid="{00000000-0005-0000-0000-000083030000}"/>
    <cellStyle name="Comma (2dp)_Costplan C 8.1.02" xfId="908" xr:uid="{00000000-0005-0000-0000-000084030000}"/>
    <cellStyle name="Comma (2dp+NZ)" xfId="909" xr:uid="{00000000-0005-0000-0000-000085030000}"/>
    <cellStyle name="Comma (nz)" xfId="910" xr:uid="{00000000-0005-0000-0000-000086030000}"/>
    <cellStyle name="Comma [0]_TV-G" xfId="911" xr:uid="{00000000-0005-0000-0000-000087030000}"/>
    <cellStyle name="Comma [00]" xfId="912" xr:uid="{00000000-0005-0000-0000-000088030000}"/>
    <cellStyle name="Comma 10" xfId="913" xr:uid="{00000000-0005-0000-0000-000089030000}"/>
    <cellStyle name="Comma 2" xfId="914" xr:uid="{00000000-0005-0000-0000-00008A030000}"/>
    <cellStyle name="Comma 3" xfId="915" xr:uid="{00000000-0005-0000-0000-00008B030000}"/>
    <cellStyle name="Comma 3 2" xfId="916" xr:uid="{00000000-0005-0000-0000-00008C030000}"/>
    <cellStyle name="Comma 3 3" xfId="917" xr:uid="{00000000-0005-0000-0000-00008D030000}"/>
    <cellStyle name="Comma 3 4" xfId="918" xr:uid="{00000000-0005-0000-0000-00008E030000}"/>
    <cellStyle name="Comma 4" xfId="919" xr:uid="{00000000-0005-0000-0000-00008F030000}"/>
    <cellStyle name="Comma Dashed" xfId="920" xr:uid="{00000000-0005-0000-0000-000090030000}"/>
    <cellStyle name="Comma Nil" xfId="921" xr:uid="{00000000-0005-0000-0000-000091030000}"/>
    <cellStyle name="Comma0" xfId="922" xr:uid="{00000000-0005-0000-0000-000092030000}"/>
    <cellStyle name="Copied" xfId="923" xr:uid="{00000000-0005-0000-0000-000093030000}"/>
    <cellStyle name="COST1" xfId="924" xr:uid="{00000000-0005-0000-0000-000094030000}"/>
    <cellStyle name="Currency (2dp)" xfId="925" xr:uid="{00000000-0005-0000-0000-000095030000}"/>
    <cellStyle name="Currency (2dp) Dashed" xfId="926" xr:uid="{00000000-0005-0000-0000-000096030000}"/>
    <cellStyle name="Currency (2dp) Nil" xfId="927" xr:uid="{00000000-0005-0000-0000-000097030000}"/>
    <cellStyle name="Currency (2dp+nz)" xfId="928" xr:uid="{00000000-0005-0000-0000-000098030000}"/>
    <cellStyle name="Currency (nz)" xfId="929" xr:uid="{00000000-0005-0000-0000-000099030000}"/>
    <cellStyle name="Currency [00]" xfId="930" xr:uid="{00000000-0005-0000-0000-00009A030000}"/>
    <cellStyle name="Currency 2" xfId="931" xr:uid="{00000000-0005-0000-0000-00009B030000}"/>
    <cellStyle name="Currency 3" xfId="932" xr:uid="{00000000-0005-0000-0000-00009C030000}"/>
    <cellStyle name="Currency Dashed" xfId="933" xr:uid="{00000000-0005-0000-0000-00009D030000}"/>
    <cellStyle name="Currency Nil" xfId="934" xr:uid="{00000000-0005-0000-0000-00009E030000}"/>
    <cellStyle name="Currency0" xfId="935" xr:uid="{00000000-0005-0000-0000-00009F030000}"/>
    <cellStyle name="Date" xfId="936" xr:uid="{00000000-0005-0000-0000-0000A0030000}"/>
    <cellStyle name="Date Short" xfId="937" xr:uid="{00000000-0005-0000-0000-0000A1030000}"/>
    <cellStyle name="Date_NATURA 1.ETAP" xfId="938" xr:uid="{00000000-0005-0000-0000-0000A2030000}"/>
    <cellStyle name="DELTA" xfId="939" xr:uid="{00000000-0005-0000-0000-0000A3030000}"/>
    <cellStyle name="DELTA 10" xfId="940" xr:uid="{00000000-0005-0000-0000-0000A4030000}"/>
    <cellStyle name="DELTA 2" xfId="941" xr:uid="{00000000-0005-0000-0000-0000A5030000}"/>
    <cellStyle name="DELTA 2 2" xfId="942" xr:uid="{00000000-0005-0000-0000-0000A6030000}"/>
    <cellStyle name="DELTA 2 3" xfId="943" xr:uid="{00000000-0005-0000-0000-0000A7030000}"/>
    <cellStyle name="DELTA 2 4" xfId="944" xr:uid="{00000000-0005-0000-0000-0000A8030000}"/>
    <cellStyle name="DELTA 3" xfId="945" xr:uid="{00000000-0005-0000-0000-0000A9030000}"/>
    <cellStyle name="DELTA 4" xfId="946" xr:uid="{00000000-0005-0000-0000-0000AA030000}"/>
    <cellStyle name="DELTA 5" xfId="947" xr:uid="{00000000-0005-0000-0000-0000AB030000}"/>
    <cellStyle name="DELTA 6" xfId="948" xr:uid="{00000000-0005-0000-0000-0000AC030000}"/>
    <cellStyle name="DELTA 7" xfId="949" xr:uid="{00000000-0005-0000-0000-0000AD030000}"/>
    <cellStyle name="DELTA 8" xfId="950" xr:uid="{00000000-0005-0000-0000-0000AE030000}"/>
    <cellStyle name="DELTA 9" xfId="951" xr:uid="{00000000-0005-0000-0000-0000AF030000}"/>
    <cellStyle name="Description" xfId="952" xr:uid="{00000000-0005-0000-0000-0000B0030000}"/>
    <cellStyle name="Description Indent 1" xfId="953" xr:uid="{00000000-0005-0000-0000-0000B1030000}"/>
    <cellStyle name="Description Indent 2" xfId="954" xr:uid="{00000000-0005-0000-0000-0000B2030000}"/>
    <cellStyle name="Dezimal [0]_building costs Riederhof-07-01-02" xfId="955" xr:uid="{00000000-0005-0000-0000-0000B3030000}"/>
    <cellStyle name="Dezimal_building costs Riederhof-07-01-02" xfId="956" xr:uid="{00000000-0005-0000-0000-0000B4030000}"/>
    <cellStyle name="Enter Currency (0)" xfId="957" xr:uid="{00000000-0005-0000-0000-0000B5030000}"/>
    <cellStyle name="Enter Currency (2)" xfId="958" xr:uid="{00000000-0005-0000-0000-0000B6030000}"/>
    <cellStyle name="Enter Units (0)" xfId="959" xr:uid="{00000000-0005-0000-0000-0000B7030000}"/>
    <cellStyle name="Enter Units (1)" xfId="960" xr:uid="{00000000-0005-0000-0000-0000B8030000}"/>
    <cellStyle name="Enter Units (2)" xfId="961" xr:uid="{00000000-0005-0000-0000-0000B9030000}"/>
    <cellStyle name="Entered" xfId="962" xr:uid="{00000000-0005-0000-0000-0000BA030000}"/>
    <cellStyle name="entry" xfId="963" xr:uid="{00000000-0005-0000-0000-0000BB030000}"/>
    <cellStyle name="Euro" xfId="964" xr:uid="{00000000-0005-0000-0000-0000BC030000}"/>
    <cellStyle name="Excel Built-in Comma" xfId="965" xr:uid="{00000000-0005-0000-0000-0000BD030000}"/>
    <cellStyle name="Excel Built-in Comma 1" xfId="966" xr:uid="{00000000-0005-0000-0000-0000BE030000}"/>
    <cellStyle name="Excel Built-in Normal" xfId="967" xr:uid="{00000000-0005-0000-0000-0000BF030000}"/>
    <cellStyle name="Excel Built-in Normal 1" xfId="968" xr:uid="{00000000-0005-0000-0000-0000C0030000}"/>
    <cellStyle name="Excel Built-in Normal 2" xfId="969" xr:uid="{00000000-0005-0000-0000-0000C1030000}"/>
    <cellStyle name="Excel Built-in Normal 3" xfId="970" xr:uid="{00000000-0005-0000-0000-0000C2030000}"/>
    <cellStyle name="Excel Built-in Normal_Вводные_данные_Рынок А А  NEW и улица 14-04-28-РЭ" xfId="971" xr:uid="{00000000-0005-0000-0000-0000C3030000}"/>
    <cellStyle name="Excel Built-in Percent" xfId="972" xr:uid="{00000000-0005-0000-0000-0000C4030000}"/>
    <cellStyle name="Explanatory Text" xfId="973" xr:uid="{00000000-0005-0000-0000-0000C5030000}"/>
    <cellStyle name="ƒ" xfId="974" xr:uid="{00000000-0005-0000-0000-0000C6030000}"/>
    <cellStyle name="ƒ_2- Selenium29-04-2003" xfId="975" xr:uid="{00000000-0005-0000-0000-0000C7030000}"/>
    <cellStyle name="ƒ_Borcelik" xfId="976" xr:uid="{00000000-0005-0000-0000-0000C8030000}"/>
    <cellStyle name="ƒ_CARREFOUR" xfId="977" xr:uid="{00000000-0005-0000-0000-0000C9030000}"/>
    <cellStyle name="ƒ_ESKİŞEHİR NATURA EVLERİ REVİZE MEKANİK KEŞİF (EURO)18-11-2006" xfId="978" xr:uid="{00000000-0005-0000-0000-0000CA030000}"/>
    <cellStyle name="ƒ_FULYAmetr" xfId="979" xr:uid="{00000000-0005-0000-0000-0000CB030000}"/>
    <cellStyle name="ƒ_FULYAmetr-cenk" xfId="980" xr:uid="{00000000-0005-0000-0000-0000CC030000}"/>
    <cellStyle name="ƒ_Gumrukcuoglumetraj" xfId="981" xr:uid="{00000000-0005-0000-0000-0000CD030000}"/>
    <cellStyle name="ƒ_maliyetler 17-7-2004" xfId="982" xr:uid="{00000000-0005-0000-0000-0000CE030000}"/>
    <cellStyle name="ƒ_METRAJ" xfId="983" xr:uid="{00000000-0005-0000-0000-0000CF030000}"/>
    <cellStyle name="ƒ_metrajr1" xfId="984" xr:uid="{00000000-0005-0000-0000-0000D0030000}"/>
    <cellStyle name="ƒ_metrajr1_(REVİZE)  İlk yatırım maliyetleri 10-12-2004........" xfId="985" xr:uid="{00000000-0005-0000-0000-0000D1030000}"/>
    <cellStyle name="ƒ_metrajr1_(REVİZE)  İlk yatırım maliyetleri h ventil kullanılırsa10-12-2004........" xfId="986" xr:uid="{00000000-0005-0000-0000-0000D2030000}"/>
    <cellStyle name="ƒ_metrajr1_2- Selenium29-04-2003" xfId="987" xr:uid="{00000000-0005-0000-0000-0000D3030000}"/>
    <cellStyle name="ƒ_metrajr1_çalışma dosyasıMekanik keşif 11.04.03" xfId="988" xr:uid="{00000000-0005-0000-0000-0000D4030000}"/>
    <cellStyle name="ƒ_metrajr1_çalışma dosyasıMekanik keşif 11.04.03...." xfId="989" xr:uid="{00000000-0005-0000-0000-0000D5030000}"/>
    <cellStyle name="ƒ_metrajr1_ESKİŞEHİR NATURA EVLERİ" xfId="990" xr:uid="{00000000-0005-0000-0000-0000D6030000}"/>
    <cellStyle name="ƒ_metrajr1_ESKİŞEHİR NATURA EVLERİ MEKANİK ODA VE ÇEVRE KEŞİF" xfId="991" xr:uid="{00000000-0005-0000-0000-0000D7030000}"/>
    <cellStyle name="ƒ_metrajr1_ESKİŞEHİR NATURA EVLERİ REVİZE MEKANİK KEŞİF (EURO)16-11-2006" xfId="992" xr:uid="{00000000-0005-0000-0000-0000D8030000}"/>
    <cellStyle name="ƒ_metrajr1_ESKİŞEHİR NATURA EVLERİ REVİZE MEKANİK KEŞİF (EURO)18-11-2006" xfId="993" xr:uid="{00000000-0005-0000-0000-0000D9030000}"/>
    <cellStyle name="ƒ_metrajr1_ESKİŞEHİR NATURA EVLERİ REVİZE MEKANİK KEŞİF (EURO)-kalde" xfId="994" xr:uid="{00000000-0005-0000-0000-0000DA030000}"/>
    <cellStyle name="ƒ_metrajr1_FULYAmetr" xfId="995" xr:uid="{00000000-0005-0000-0000-0000DB030000}"/>
    <cellStyle name="ƒ_metrajr1_FULYAmetr-cenk" xfId="996" xr:uid="{00000000-0005-0000-0000-0000DC030000}"/>
    <cellStyle name="ƒ_metrajr1_FULYAmetr-sıhhi" xfId="997" xr:uid="{00000000-0005-0000-0000-0000DD030000}"/>
    <cellStyle name="ƒ_metrajr1_Garaj suzgec tesisati  İlk yatırım maliyetleri 10-12-2004........" xfId="998" xr:uid="{00000000-0005-0000-0000-0000DE030000}"/>
    <cellStyle name="ƒ_metrajr1_keşif özeti 06--02-2005........" xfId="999" xr:uid="{00000000-0005-0000-0000-0000DF030000}"/>
    <cellStyle name="ƒ_metrajr1_KLIMA-METRAJ" xfId="1000" xr:uid="{00000000-0005-0000-0000-0000E0030000}"/>
    <cellStyle name="ƒ_metrajr1_maliyetler 17-7-2004" xfId="1001" xr:uid="{00000000-0005-0000-0000-0000E1030000}"/>
    <cellStyle name="ƒ_metrajr1_METRAJ" xfId="1002" xr:uid="{00000000-0005-0000-0000-0000E2030000}"/>
    <cellStyle name="ƒ_metrajr1_naturakesif-14-11-2006-b.h düz." xfId="1003" xr:uid="{00000000-0005-0000-0000-0000E3030000}"/>
    <cellStyle name="ƒ_metrajr1_naturakesif-31-10-2006" xfId="1004" xr:uid="{00000000-0005-0000-0000-0000E4030000}"/>
    <cellStyle name="ƒ_metrajr1_örnek kesif" xfId="1005" xr:uid="{00000000-0005-0000-0000-0000E5030000}"/>
    <cellStyle name="ƒ_metrajr1_su borusunun garajdan geçmesi hali" xfId="1006" xr:uid="{00000000-0005-0000-0000-0000E6030000}"/>
    <cellStyle name="ƒ_naturakesif-31-10-2006" xfId="1007" xr:uid="{00000000-0005-0000-0000-0000E7030000}"/>
    <cellStyle name="ƒ_Pakmetraj" xfId="1008" xr:uid="{00000000-0005-0000-0000-0000E8030000}"/>
    <cellStyle name="ƒ_Pakmetraj_(REVİZE)  İlk yatırım maliyetleri 10-12-2004........" xfId="1009" xr:uid="{00000000-0005-0000-0000-0000E9030000}"/>
    <cellStyle name="ƒ_Pakmetraj_(REVİZE)  İlk yatırım maliyetleri h ventil kullanılırsa10-12-2004........" xfId="1010" xr:uid="{00000000-0005-0000-0000-0000EA030000}"/>
    <cellStyle name="ƒ_Pakmetraj_2- Selenium29-04-2003" xfId="1011" xr:uid="{00000000-0005-0000-0000-0000EB030000}"/>
    <cellStyle name="ƒ_Pakmetraj_çalışma dosyasıMekanik keşif 11.04.03" xfId="1012" xr:uid="{00000000-0005-0000-0000-0000EC030000}"/>
    <cellStyle name="ƒ_Pakmetraj_çalışma dosyasıMekanik keşif 11.04.03...." xfId="1013" xr:uid="{00000000-0005-0000-0000-0000ED030000}"/>
    <cellStyle name="ƒ_Pakmetraj_ESKİŞEHİR NATURA EVLERİ" xfId="1014" xr:uid="{00000000-0005-0000-0000-0000EE030000}"/>
    <cellStyle name="ƒ_Pakmetraj_ESKİŞEHİR NATURA EVLERİ MEKANİK ODA VE ÇEVRE KEŞİF" xfId="1015" xr:uid="{00000000-0005-0000-0000-0000EF030000}"/>
    <cellStyle name="ƒ_Pakmetraj_ESKİŞEHİR NATURA EVLERİ REVİZE MEKANİK KEŞİF (EURO)16-11-2006" xfId="1016" xr:uid="{00000000-0005-0000-0000-0000F0030000}"/>
    <cellStyle name="ƒ_Pakmetraj_ESKİŞEHİR NATURA EVLERİ REVİZE MEKANİK KEŞİF (EURO)18-11-2006" xfId="1017" xr:uid="{00000000-0005-0000-0000-0000F1030000}"/>
    <cellStyle name="ƒ_Pakmetraj_ESKİŞEHİR NATURA EVLERİ REVİZE MEKANİK KEŞİF (EURO)-kalde" xfId="1018" xr:uid="{00000000-0005-0000-0000-0000F2030000}"/>
    <cellStyle name="ƒ_Pakmetraj_FULYAmetr" xfId="1019" xr:uid="{00000000-0005-0000-0000-0000F3030000}"/>
    <cellStyle name="ƒ_Pakmetraj_FULYAmetr-cenk" xfId="1020" xr:uid="{00000000-0005-0000-0000-0000F4030000}"/>
    <cellStyle name="ƒ_Pakmetraj_FULYAmetr-sıhhi" xfId="1021" xr:uid="{00000000-0005-0000-0000-0000F5030000}"/>
    <cellStyle name="ƒ_Pakmetraj_Garaj suzgec tesisati  İlk yatırım maliyetleri 10-12-2004........" xfId="1022" xr:uid="{00000000-0005-0000-0000-0000F6030000}"/>
    <cellStyle name="ƒ_Pakmetraj_keşif özeti 06--02-2005........" xfId="1023" xr:uid="{00000000-0005-0000-0000-0000F7030000}"/>
    <cellStyle name="ƒ_Pakmetraj_KLIMA-METRAJ" xfId="1024" xr:uid="{00000000-0005-0000-0000-0000F8030000}"/>
    <cellStyle name="ƒ_Pakmetraj_maliyetler 17-7-2004" xfId="1025" xr:uid="{00000000-0005-0000-0000-0000F9030000}"/>
    <cellStyle name="ƒ_Pakmetraj_METRAJ" xfId="1026" xr:uid="{00000000-0005-0000-0000-0000FA030000}"/>
    <cellStyle name="ƒ_Pakmetraj_naturakesif-14-11-2006-b.h düz." xfId="1027" xr:uid="{00000000-0005-0000-0000-0000FB030000}"/>
    <cellStyle name="ƒ_Pakmetraj_naturakesif-31-10-2006" xfId="1028" xr:uid="{00000000-0005-0000-0000-0000FC030000}"/>
    <cellStyle name="ƒ_Pakmetraj_örnek kesif" xfId="1029" xr:uid="{00000000-0005-0000-0000-0000FD030000}"/>
    <cellStyle name="ƒ_Pakmetraj_su borusunun garajdan geçmesi hali" xfId="1030" xr:uid="{00000000-0005-0000-0000-0000FE030000}"/>
    <cellStyle name="ƒ_Rover metraj" xfId="1031" xr:uid="{00000000-0005-0000-0000-0000FF030000}"/>
    <cellStyle name="ƒ_Rover metraj_(REVİZE)  İlk yatırım maliyetleri 10-12-2004........" xfId="1032" xr:uid="{00000000-0005-0000-0000-000000040000}"/>
    <cellStyle name="ƒ_Rover metraj_(REVİZE)  İlk yatırım maliyetleri h ventil kullanılırsa10-12-2004........" xfId="1033" xr:uid="{00000000-0005-0000-0000-000001040000}"/>
    <cellStyle name="ƒ_Rover metraj_2- Selenium29-04-2003" xfId="1034" xr:uid="{00000000-0005-0000-0000-000002040000}"/>
    <cellStyle name="ƒ_Rover metraj_çalışma dosyasıMekanik keşif 11.04.03" xfId="1035" xr:uid="{00000000-0005-0000-0000-000003040000}"/>
    <cellStyle name="ƒ_Rover metraj_çalışma dosyasıMekanik keşif 11.04.03...." xfId="1036" xr:uid="{00000000-0005-0000-0000-000004040000}"/>
    <cellStyle name="ƒ_Rover metraj_ESKİŞEHİR NATURA EVLERİ" xfId="1037" xr:uid="{00000000-0005-0000-0000-000005040000}"/>
    <cellStyle name="ƒ_Rover metraj_ESKİŞEHİR NATURA EVLERİ MEKANİK ODA VE ÇEVRE KEŞİF" xfId="1038" xr:uid="{00000000-0005-0000-0000-000006040000}"/>
    <cellStyle name="ƒ_Rover metraj_ESKİŞEHİR NATURA EVLERİ REVİZE MEKANİK KEŞİF (EURO)16-11-2006" xfId="1039" xr:uid="{00000000-0005-0000-0000-000007040000}"/>
    <cellStyle name="ƒ_Rover metraj_ESKİŞEHİR NATURA EVLERİ REVİZE MEKANİK KEŞİF (EURO)18-11-2006" xfId="1040" xr:uid="{00000000-0005-0000-0000-000008040000}"/>
    <cellStyle name="ƒ_Rover metraj_ESKİŞEHİR NATURA EVLERİ REVİZE MEKANİK KEŞİF (EURO)-kalde" xfId="1041" xr:uid="{00000000-0005-0000-0000-000009040000}"/>
    <cellStyle name="ƒ_Rover metraj_FULYAmetr" xfId="1042" xr:uid="{00000000-0005-0000-0000-00000A040000}"/>
    <cellStyle name="ƒ_Rover metraj_FULYAmetr-cenk" xfId="1043" xr:uid="{00000000-0005-0000-0000-00000B040000}"/>
    <cellStyle name="ƒ_Rover metraj_FULYAmetr-sıhhi" xfId="1044" xr:uid="{00000000-0005-0000-0000-00000C040000}"/>
    <cellStyle name="ƒ_Rover metraj_Garaj suzgec tesisati  İlk yatırım maliyetleri 10-12-2004........" xfId="1045" xr:uid="{00000000-0005-0000-0000-00000D040000}"/>
    <cellStyle name="ƒ_Rover metraj_Gumrukcuoglumetraj" xfId="1046" xr:uid="{00000000-0005-0000-0000-00000E040000}"/>
    <cellStyle name="ƒ_Rover metraj_keşif özeti 06--02-2005........" xfId="1047" xr:uid="{00000000-0005-0000-0000-00000F040000}"/>
    <cellStyle name="ƒ_Rover metraj_KLIMA-METRAJ" xfId="1048" xr:uid="{00000000-0005-0000-0000-000010040000}"/>
    <cellStyle name="ƒ_Rover metraj_maliyetler 17-7-2004" xfId="1049" xr:uid="{00000000-0005-0000-0000-000011040000}"/>
    <cellStyle name="ƒ_Rover metraj_METRAJ" xfId="1050" xr:uid="{00000000-0005-0000-0000-000012040000}"/>
    <cellStyle name="ƒ_Rover metraj_naturakesif-14-11-2006-b.h düz." xfId="1051" xr:uid="{00000000-0005-0000-0000-000013040000}"/>
    <cellStyle name="ƒ_Rover metraj_naturakesif-31-10-2006" xfId="1052" xr:uid="{00000000-0005-0000-0000-000014040000}"/>
    <cellStyle name="ƒ_Rover metraj_örnek kesif" xfId="1053" xr:uid="{00000000-0005-0000-0000-000015040000}"/>
    <cellStyle name="ƒ_Rover metraj_Pakmetraj" xfId="1054" xr:uid="{00000000-0005-0000-0000-000016040000}"/>
    <cellStyle name="ƒ_Rover metraj_su borusunun garajdan geçmesi hali" xfId="1055" xr:uid="{00000000-0005-0000-0000-000017040000}"/>
    <cellStyle name="ƒ_su borusunun garajdan geçmesi hali" xfId="1056" xr:uid="{00000000-0005-0000-0000-000018040000}"/>
    <cellStyle name="Family_Option" xfId="1057" xr:uid="{00000000-0005-0000-0000-000019040000}"/>
    <cellStyle name="ff10" xfId="1058" xr:uid="{00000000-0005-0000-0000-00001A040000}"/>
    <cellStyle name="ff11" xfId="1059" xr:uid="{00000000-0005-0000-0000-00001B040000}"/>
    <cellStyle name="Fixed" xfId="1060" xr:uid="{00000000-0005-0000-0000-00001C040000}"/>
    <cellStyle name="Fıxed" xfId="1061" xr:uid="{00000000-0005-0000-0000-00001D040000}"/>
    <cellStyle name="Flag" xfId="1062" xr:uid="{00000000-0005-0000-0000-00001E040000}"/>
    <cellStyle name="Flag 2" xfId="1063" xr:uid="{00000000-0005-0000-0000-00001F040000}"/>
    <cellStyle name="Flag 3" xfId="1064" xr:uid="{00000000-0005-0000-0000-000020040000}"/>
    <cellStyle name="Flag 4" xfId="1065" xr:uid="{00000000-0005-0000-0000-000021040000}"/>
    <cellStyle name="Flag 5" xfId="1066" xr:uid="{00000000-0005-0000-0000-000022040000}"/>
    <cellStyle name="Flag 6" xfId="1067" xr:uid="{00000000-0005-0000-0000-000023040000}"/>
    <cellStyle name="Flag 7" xfId="1068" xr:uid="{00000000-0005-0000-0000-000024040000}"/>
    <cellStyle name="Flag 8" xfId="1069" xr:uid="{00000000-0005-0000-0000-000025040000}"/>
    <cellStyle name="Flag 9" xfId="1070" xr:uid="{00000000-0005-0000-0000-000026040000}"/>
    <cellStyle name="General" xfId="1071" xr:uid="{00000000-0005-0000-0000-000027040000}"/>
    <cellStyle name="Giriş" xfId="1072" xr:uid="{00000000-0005-0000-0000-000028040000}"/>
    <cellStyle name="Good" xfId="1073" xr:uid="{00000000-0005-0000-0000-000029040000}"/>
    <cellStyle name="Grey" xfId="1074" xr:uid="{00000000-0005-0000-0000-00002A040000}"/>
    <cellStyle name="Header1" xfId="1075" xr:uid="{00000000-0005-0000-0000-00002B040000}"/>
    <cellStyle name="Header2" xfId="1076" xr:uid="{00000000-0005-0000-0000-00002C040000}"/>
    <cellStyle name="Heading" xfId="1077" xr:uid="{00000000-0005-0000-0000-00002D040000}"/>
    <cellStyle name="Heading (12pt)" xfId="1078" xr:uid="{00000000-0005-0000-0000-00002E040000}"/>
    <cellStyle name="Heading (14pt)" xfId="1079" xr:uid="{00000000-0005-0000-0000-00002F040000}"/>
    <cellStyle name="Heading 1" xfId="1080" xr:uid="{00000000-0005-0000-0000-000030040000}"/>
    <cellStyle name="Heading 1 2" xfId="1081" xr:uid="{00000000-0005-0000-0000-000031040000}"/>
    <cellStyle name="Heading 2" xfId="1082" xr:uid="{00000000-0005-0000-0000-000032040000}"/>
    <cellStyle name="Heading 2 2" xfId="1083" xr:uid="{00000000-0005-0000-0000-000033040000}"/>
    <cellStyle name="Heading 3" xfId="1084" xr:uid="{00000000-0005-0000-0000-000034040000}"/>
    <cellStyle name="Heading 3 2" xfId="1085" xr:uid="{00000000-0005-0000-0000-000035040000}"/>
    <cellStyle name="Heading 4" xfId="1086" xr:uid="{00000000-0005-0000-0000-000036040000}"/>
    <cellStyle name="Heading 4 2" xfId="1087" xr:uid="{00000000-0005-0000-0000-000037040000}"/>
    <cellStyle name="Heading1" xfId="1088" xr:uid="{00000000-0005-0000-0000-000038040000}"/>
    <cellStyle name="Headıng1" xfId="1089" xr:uid="{00000000-0005-0000-0000-000039040000}"/>
    <cellStyle name="Heading1 2" xfId="1090" xr:uid="{00000000-0005-0000-0000-00003A040000}"/>
    <cellStyle name="Heading1 3" xfId="1091" xr:uid="{00000000-0005-0000-0000-00003B040000}"/>
    <cellStyle name="Heading1 4" xfId="1092" xr:uid="{00000000-0005-0000-0000-00003C040000}"/>
    <cellStyle name="Heading1 5" xfId="1093" xr:uid="{00000000-0005-0000-0000-00003D040000}"/>
    <cellStyle name="Heading1 6" xfId="1094" xr:uid="{00000000-0005-0000-0000-00003E040000}"/>
    <cellStyle name="Heading1 7" xfId="1095" xr:uid="{00000000-0005-0000-0000-00003F040000}"/>
    <cellStyle name="Heading1 8" xfId="1096" xr:uid="{00000000-0005-0000-0000-000040040000}"/>
    <cellStyle name="Heading1 9" xfId="1097" xr:uid="{00000000-0005-0000-0000-000041040000}"/>
    <cellStyle name="Heading2" xfId="1098" xr:uid="{00000000-0005-0000-0000-000042040000}"/>
    <cellStyle name="Headıng2" xfId="1099" xr:uid="{00000000-0005-0000-0000-000043040000}"/>
    <cellStyle name="Heading2 2" xfId="1100" xr:uid="{00000000-0005-0000-0000-000044040000}"/>
    <cellStyle name="Heading2 3" xfId="1101" xr:uid="{00000000-0005-0000-0000-000045040000}"/>
    <cellStyle name="Heading2 4" xfId="1102" xr:uid="{00000000-0005-0000-0000-000046040000}"/>
    <cellStyle name="Heading2 5" xfId="1103" xr:uid="{00000000-0005-0000-0000-000047040000}"/>
    <cellStyle name="Heading2 6" xfId="1104" xr:uid="{00000000-0005-0000-0000-000048040000}"/>
    <cellStyle name="Heading2 7" xfId="1105" xr:uid="{00000000-0005-0000-0000-000049040000}"/>
    <cellStyle name="Heading2 8" xfId="1106" xr:uid="{00000000-0005-0000-0000-00004A040000}"/>
    <cellStyle name="Heading2 9" xfId="1107" xr:uid="{00000000-0005-0000-0000-00004B040000}"/>
    <cellStyle name="Heading3" xfId="1108" xr:uid="{00000000-0005-0000-0000-00004C040000}"/>
    <cellStyle name="Heading3 2" xfId="1109" xr:uid="{00000000-0005-0000-0000-00004D040000}"/>
    <cellStyle name="Heading3 3" xfId="1110" xr:uid="{00000000-0005-0000-0000-00004E040000}"/>
    <cellStyle name="Heading3 4" xfId="1111" xr:uid="{00000000-0005-0000-0000-00004F040000}"/>
    <cellStyle name="Heading3 5" xfId="1112" xr:uid="{00000000-0005-0000-0000-000050040000}"/>
    <cellStyle name="Heading3 6" xfId="1113" xr:uid="{00000000-0005-0000-0000-000051040000}"/>
    <cellStyle name="Heading3 7" xfId="1114" xr:uid="{00000000-0005-0000-0000-000052040000}"/>
    <cellStyle name="Heading3 8" xfId="1115" xr:uid="{00000000-0005-0000-0000-000053040000}"/>
    <cellStyle name="Heading3 9" xfId="1116" xr:uid="{00000000-0005-0000-0000-000054040000}"/>
    <cellStyle name="Heading4" xfId="1117" xr:uid="{00000000-0005-0000-0000-000055040000}"/>
    <cellStyle name="Heading4 2" xfId="1118" xr:uid="{00000000-0005-0000-0000-000056040000}"/>
    <cellStyle name="Heading4 3" xfId="1119" xr:uid="{00000000-0005-0000-0000-000057040000}"/>
    <cellStyle name="Heading4 4" xfId="1120" xr:uid="{00000000-0005-0000-0000-000058040000}"/>
    <cellStyle name="Heading4 5" xfId="1121" xr:uid="{00000000-0005-0000-0000-000059040000}"/>
    <cellStyle name="Heading4 6" xfId="1122" xr:uid="{00000000-0005-0000-0000-00005A040000}"/>
    <cellStyle name="Heading4 7" xfId="1123" xr:uid="{00000000-0005-0000-0000-00005B040000}"/>
    <cellStyle name="Heading4 8" xfId="1124" xr:uid="{00000000-0005-0000-0000-00005C040000}"/>
    <cellStyle name="Heading4 9" xfId="1125" xr:uid="{00000000-0005-0000-0000-00005D040000}"/>
    <cellStyle name="Heading5" xfId="1126" xr:uid="{00000000-0005-0000-0000-00005E040000}"/>
    <cellStyle name="Heading5 2" xfId="1127" xr:uid="{00000000-0005-0000-0000-00005F040000}"/>
    <cellStyle name="Heading5 3" xfId="1128" xr:uid="{00000000-0005-0000-0000-000060040000}"/>
    <cellStyle name="Heading5 4" xfId="1129" xr:uid="{00000000-0005-0000-0000-000061040000}"/>
    <cellStyle name="Heading5 5" xfId="1130" xr:uid="{00000000-0005-0000-0000-000062040000}"/>
    <cellStyle name="Heading5 6" xfId="1131" xr:uid="{00000000-0005-0000-0000-000063040000}"/>
    <cellStyle name="Heading5 7" xfId="1132" xr:uid="{00000000-0005-0000-0000-000064040000}"/>
    <cellStyle name="Heading5 8" xfId="1133" xr:uid="{00000000-0005-0000-0000-000065040000}"/>
    <cellStyle name="Heading5 9" xfId="1134" xr:uid="{00000000-0005-0000-0000-000066040000}"/>
    <cellStyle name="Heading6" xfId="1135" xr:uid="{00000000-0005-0000-0000-000067040000}"/>
    <cellStyle name="Heading6 2" xfId="1136" xr:uid="{00000000-0005-0000-0000-000068040000}"/>
    <cellStyle name="Heading6 3" xfId="1137" xr:uid="{00000000-0005-0000-0000-000069040000}"/>
    <cellStyle name="Heading6 4" xfId="1138" xr:uid="{00000000-0005-0000-0000-00006A040000}"/>
    <cellStyle name="Heading6 5" xfId="1139" xr:uid="{00000000-0005-0000-0000-00006B040000}"/>
    <cellStyle name="Heading6 6" xfId="1140" xr:uid="{00000000-0005-0000-0000-00006C040000}"/>
    <cellStyle name="Heading6 7" xfId="1141" xr:uid="{00000000-0005-0000-0000-00006D040000}"/>
    <cellStyle name="Heading6 8" xfId="1142" xr:uid="{00000000-0005-0000-0000-00006E040000}"/>
    <cellStyle name="Heading6 9" xfId="1143" xr:uid="{00000000-0005-0000-0000-00006F040000}"/>
    <cellStyle name="Headline III" xfId="1144" xr:uid="{00000000-0005-0000-0000-000070040000}"/>
    <cellStyle name="Hesaplama" xfId="1145" xr:uid="{00000000-0005-0000-0000-000071040000}"/>
    <cellStyle name="Horizontal" xfId="1146" xr:uid="{00000000-0005-0000-0000-000072040000}"/>
    <cellStyle name="Horizontal 2" xfId="1147" xr:uid="{00000000-0005-0000-0000-000073040000}"/>
    <cellStyle name="Horizontal 3" xfId="1148" xr:uid="{00000000-0005-0000-0000-000074040000}"/>
    <cellStyle name="Horizontal 4" xfId="1149" xr:uid="{00000000-0005-0000-0000-000075040000}"/>
    <cellStyle name="Horizontal 5" xfId="1150" xr:uid="{00000000-0005-0000-0000-000076040000}"/>
    <cellStyle name="Horizontal 6" xfId="1151" xr:uid="{00000000-0005-0000-0000-000077040000}"/>
    <cellStyle name="Horizontal 7" xfId="1152" xr:uid="{00000000-0005-0000-0000-000078040000}"/>
    <cellStyle name="Horizontal 8" xfId="1153" xr:uid="{00000000-0005-0000-0000-000079040000}"/>
    <cellStyle name="Horizontal 9" xfId="1154" xr:uid="{00000000-0005-0000-0000-00007A040000}"/>
    <cellStyle name="Hyperlink_Ком_предлож_13 floor APP Building_rev.1" xfId="1155" xr:uid="{00000000-0005-0000-0000-00007B040000}"/>
    <cellStyle name="Îáû÷íûé_PERSONAL" xfId="1156" xr:uid="{00000000-0005-0000-0000-00007C040000}"/>
    <cellStyle name="Input" xfId="1157" xr:uid="{00000000-0005-0000-0000-00007D040000}"/>
    <cellStyle name="Input [yellow]" xfId="1158" xr:uid="{00000000-0005-0000-0000-00007E040000}"/>
    <cellStyle name="Input Cells" xfId="1159" xr:uid="{00000000-0005-0000-0000-00007F040000}"/>
    <cellStyle name="İşaretli Hücre" xfId="1160" xr:uid="{00000000-0005-0000-0000-000080040000}"/>
    <cellStyle name="İyi" xfId="1161" xr:uid="{00000000-0005-0000-0000-000081040000}"/>
    <cellStyle name="İzlenen Köprü" xfId="1162" xr:uid="{00000000-0005-0000-0000-000082040000}"/>
    <cellStyle name="K (0dp)" xfId="1163" xr:uid="{00000000-0005-0000-0000-000083040000}"/>
    <cellStyle name="K (2dp)" xfId="1164" xr:uid="{00000000-0005-0000-0000-000084040000}"/>
    <cellStyle name="Köprü" xfId="1165" xr:uid="{00000000-0005-0000-0000-000085040000}"/>
    <cellStyle name="Kötü" xfId="1166" xr:uid="{00000000-0005-0000-0000-000086040000}"/>
    <cellStyle name="Lien hypertexte" xfId="1167" xr:uid="{00000000-0005-0000-0000-000087040000}"/>
    <cellStyle name="Lien hypertexte visité" xfId="1168" xr:uid="{00000000-0005-0000-0000-000088040000}"/>
    <cellStyle name="Link Currency (0)" xfId="1169" xr:uid="{00000000-0005-0000-0000-000089040000}"/>
    <cellStyle name="Link Currency (2)" xfId="1170" xr:uid="{00000000-0005-0000-0000-00008A040000}"/>
    <cellStyle name="Link Units (0)" xfId="1171" xr:uid="{00000000-0005-0000-0000-00008B040000}"/>
    <cellStyle name="Link Units (1)" xfId="1172" xr:uid="{00000000-0005-0000-0000-00008C040000}"/>
    <cellStyle name="Link Units (2)" xfId="1173" xr:uid="{00000000-0005-0000-0000-00008D040000}"/>
    <cellStyle name="Linked Cell" xfId="1174" xr:uid="{00000000-0005-0000-0000-00008E040000}"/>
    <cellStyle name="Linked Cells" xfId="1175" xr:uid="{00000000-0005-0000-0000-00008F040000}"/>
    <cellStyle name="M (0dp)" xfId="1176" xr:uid="{00000000-0005-0000-0000-000090040000}"/>
    <cellStyle name="M (2dp)" xfId="1177" xr:uid="{00000000-0005-0000-0000-000091040000}"/>
    <cellStyle name="Matrix" xfId="1178" xr:uid="{00000000-0005-0000-0000-000092040000}"/>
    <cellStyle name="Matrix 2" xfId="1179" xr:uid="{00000000-0005-0000-0000-000093040000}"/>
    <cellStyle name="Matrix 3" xfId="1180" xr:uid="{00000000-0005-0000-0000-000094040000}"/>
    <cellStyle name="Matrix 4" xfId="1181" xr:uid="{00000000-0005-0000-0000-000095040000}"/>
    <cellStyle name="Matrix 5" xfId="1182" xr:uid="{00000000-0005-0000-0000-000096040000}"/>
    <cellStyle name="Matrix 6" xfId="1183" xr:uid="{00000000-0005-0000-0000-000097040000}"/>
    <cellStyle name="Matrix 7" xfId="1184" xr:uid="{00000000-0005-0000-0000-000098040000}"/>
    <cellStyle name="Matrix 8" xfId="1185" xr:uid="{00000000-0005-0000-0000-000099040000}"/>
    <cellStyle name="Matrix 9" xfId="1186" xr:uid="{00000000-0005-0000-0000-00009A040000}"/>
    <cellStyle name="Millares [0]_detalle" xfId="1187" xr:uid="{00000000-0005-0000-0000-00009B040000}"/>
    <cellStyle name="Millares_Building Bld01 - Production - Str" xfId="1188" xr:uid="{00000000-0005-0000-0000-00009C040000}"/>
    <cellStyle name="Milliers [0]_!!!GO" xfId="1189" xr:uid="{00000000-0005-0000-0000-00009D040000}"/>
    <cellStyle name="Milliers_!!!GO" xfId="1190" xr:uid="{00000000-0005-0000-0000-00009E040000}"/>
    <cellStyle name="Millions£" xfId="1191" xr:uid="{00000000-0005-0000-0000-00009F040000}"/>
    <cellStyle name="Millions£ (2dp)" xfId="1192" xr:uid="{00000000-0005-0000-0000-0000A0040000}"/>
    <cellStyle name="MONACO" xfId="1193" xr:uid="{00000000-0005-0000-0000-0000A1040000}"/>
    <cellStyle name="Moneda [0]_detalle" xfId="1194" xr:uid="{00000000-0005-0000-0000-0000A2040000}"/>
    <cellStyle name="Moneda_detalle" xfId="1195" xr:uid="{00000000-0005-0000-0000-0000A3040000}"/>
    <cellStyle name="Monétaire [0]_!!!GO" xfId="1196" xr:uid="{00000000-0005-0000-0000-0000A4040000}"/>
    <cellStyle name="Monétaire_!!!GO" xfId="1197" xr:uid="{00000000-0005-0000-0000-0000A5040000}"/>
    <cellStyle name="Neutral" xfId="1198" xr:uid="{00000000-0005-0000-0000-0000A6040000}"/>
    <cellStyle name="no dec" xfId="1199" xr:uid="{00000000-0005-0000-0000-0000A7040000}"/>
    <cellStyle name="Norm੎੎" xfId="1200" xr:uid="{00000000-0005-0000-0000-0000A8040000}"/>
    <cellStyle name="Normaali_PIIRLUET" xfId="1201" xr:uid="{00000000-0005-0000-0000-0000A9040000}"/>
    <cellStyle name="Normal - Style1" xfId="1202" xr:uid="{00000000-0005-0000-0000-0000AA040000}"/>
    <cellStyle name="Normal (0dp)" xfId="1203" xr:uid="{00000000-0005-0000-0000-0000AB040000}"/>
    <cellStyle name="Normal (0dp+NZ)" xfId="1204" xr:uid="{00000000-0005-0000-0000-0000AC040000}"/>
    <cellStyle name="Normal (2dp)" xfId="1205" xr:uid="{00000000-0005-0000-0000-0000AD040000}"/>
    <cellStyle name="Normal (2dp+NZ)" xfId="1206" xr:uid="{00000000-0005-0000-0000-0000AE040000}"/>
    <cellStyle name="Normal 10" xfId="1207" xr:uid="{00000000-0005-0000-0000-0000AF040000}"/>
    <cellStyle name="Normal 11" xfId="1208" xr:uid="{00000000-0005-0000-0000-0000B0040000}"/>
    <cellStyle name="Normal 12" xfId="1209" xr:uid="{00000000-0005-0000-0000-0000B1040000}"/>
    <cellStyle name="Normal 13" xfId="1210" xr:uid="{00000000-0005-0000-0000-0000B2040000}"/>
    <cellStyle name="Normal 14" xfId="1211" xr:uid="{00000000-0005-0000-0000-0000B3040000}"/>
    <cellStyle name="Normal 15" xfId="1212" xr:uid="{00000000-0005-0000-0000-0000B4040000}"/>
    <cellStyle name="Normal 16" xfId="1213" xr:uid="{00000000-0005-0000-0000-0000B5040000}"/>
    <cellStyle name="Normal 17" xfId="1214" xr:uid="{00000000-0005-0000-0000-0000B6040000}"/>
    <cellStyle name="Normal 18" xfId="1215" xr:uid="{00000000-0005-0000-0000-0000B7040000}"/>
    <cellStyle name="Normal 19" xfId="1216" xr:uid="{00000000-0005-0000-0000-0000B8040000}"/>
    <cellStyle name="Normal 2" xfId="1217" xr:uid="{00000000-0005-0000-0000-0000B9040000}"/>
    <cellStyle name="Normal 2 2" xfId="1218" xr:uid="{00000000-0005-0000-0000-0000BA040000}"/>
    <cellStyle name="Normal 2 2 2" xfId="1219" xr:uid="{00000000-0005-0000-0000-0000BB040000}"/>
    <cellStyle name="Normal 2 2 2 2" xfId="1220" xr:uid="{00000000-0005-0000-0000-0000BC040000}"/>
    <cellStyle name="Normal 2 2 2 3" xfId="1221" xr:uid="{00000000-0005-0000-0000-0000BD040000}"/>
    <cellStyle name="Normal 2 2 2 4" xfId="1222" xr:uid="{00000000-0005-0000-0000-0000BE040000}"/>
    <cellStyle name="Normal 2 2 2 5" xfId="1223" xr:uid="{00000000-0005-0000-0000-0000BF040000}"/>
    <cellStyle name="Normal 2 2 3" xfId="1224" xr:uid="{00000000-0005-0000-0000-0000C0040000}"/>
    <cellStyle name="Normal 2 2 4" xfId="1225" xr:uid="{00000000-0005-0000-0000-0000C1040000}"/>
    <cellStyle name="Normal 2 2 5" xfId="1226" xr:uid="{00000000-0005-0000-0000-0000C2040000}"/>
    <cellStyle name="Normal 2 2 6" xfId="1227" xr:uid="{00000000-0005-0000-0000-0000C3040000}"/>
    <cellStyle name="Normal 2 3" xfId="1228" xr:uid="{00000000-0005-0000-0000-0000C4040000}"/>
    <cellStyle name="Normal 2 3 2" xfId="1229" xr:uid="{00000000-0005-0000-0000-0000C5040000}"/>
    <cellStyle name="Normal 2 3 3" xfId="1230" xr:uid="{00000000-0005-0000-0000-0000C6040000}"/>
    <cellStyle name="Normal 2 3 4" xfId="1231" xr:uid="{00000000-0005-0000-0000-0000C7040000}"/>
    <cellStyle name="Normal 2 3 5" xfId="1232" xr:uid="{00000000-0005-0000-0000-0000C8040000}"/>
    <cellStyle name="Normal 2 4" xfId="1233" xr:uid="{00000000-0005-0000-0000-0000C9040000}"/>
    <cellStyle name="Normal 2 5" xfId="1234" xr:uid="{00000000-0005-0000-0000-0000CA040000}"/>
    <cellStyle name="Normal 2 6" xfId="1235" xr:uid="{00000000-0005-0000-0000-0000CB040000}"/>
    <cellStyle name="Normal 20" xfId="1236" xr:uid="{00000000-0005-0000-0000-0000CC040000}"/>
    <cellStyle name="Normal 21" xfId="1237" xr:uid="{00000000-0005-0000-0000-0000CD040000}"/>
    <cellStyle name="Normal 22" xfId="1238" xr:uid="{00000000-0005-0000-0000-0000CE040000}"/>
    <cellStyle name="Normal 23" xfId="1239" xr:uid="{00000000-0005-0000-0000-0000CF040000}"/>
    <cellStyle name="Normal 24" xfId="1240" xr:uid="{00000000-0005-0000-0000-0000D0040000}"/>
    <cellStyle name="Normal 25" xfId="1241" xr:uid="{00000000-0005-0000-0000-0000D1040000}"/>
    <cellStyle name="Normal 26" xfId="1242" xr:uid="{00000000-0005-0000-0000-0000D2040000}"/>
    <cellStyle name="Normal 27" xfId="1243" xr:uid="{00000000-0005-0000-0000-0000D3040000}"/>
    <cellStyle name="Normal 28" xfId="1244" xr:uid="{00000000-0005-0000-0000-0000D4040000}"/>
    <cellStyle name="Normal 29" xfId="1245" xr:uid="{00000000-0005-0000-0000-0000D5040000}"/>
    <cellStyle name="Normal 3" xfId="1246" xr:uid="{00000000-0005-0000-0000-0000D6040000}"/>
    <cellStyle name="Normal 30" xfId="1247" xr:uid="{00000000-0005-0000-0000-0000D7040000}"/>
    <cellStyle name="Normal 31" xfId="1248" xr:uid="{00000000-0005-0000-0000-0000D8040000}"/>
    <cellStyle name="Normal 32" xfId="1249" xr:uid="{00000000-0005-0000-0000-0000D9040000}"/>
    <cellStyle name="Normal 33" xfId="1250" xr:uid="{00000000-0005-0000-0000-0000DA040000}"/>
    <cellStyle name="Normal 34" xfId="1251" xr:uid="{00000000-0005-0000-0000-0000DB040000}"/>
    <cellStyle name="Normal 35" xfId="1252" xr:uid="{00000000-0005-0000-0000-0000DC040000}"/>
    <cellStyle name="Normal 36" xfId="1253" xr:uid="{00000000-0005-0000-0000-0000DD040000}"/>
    <cellStyle name="Normal 37" xfId="1254" xr:uid="{00000000-0005-0000-0000-0000DE040000}"/>
    <cellStyle name="Normal 38" xfId="1255" xr:uid="{00000000-0005-0000-0000-0000DF040000}"/>
    <cellStyle name="Normal 39" xfId="1256" xr:uid="{00000000-0005-0000-0000-0000E0040000}"/>
    <cellStyle name="Normal 4" xfId="1257" xr:uid="{00000000-0005-0000-0000-0000E1040000}"/>
    <cellStyle name="Normal 4 2" xfId="1258" xr:uid="{00000000-0005-0000-0000-0000E2040000}"/>
    <cellStyle name="Normal 40" xfId="1259" xr:uid="{00000000-0005-0000-0000-0000E3040000}"/>
    <cellStyle name="Normal 41" xfId="1260" xr:uid="{00000000-0005-0000-0000-0000E4040000}"/>
    <cellStyle name="Normal 42" xfId="1261" xr:uid="{00000000-0005-0000-0000-0000E5040000}"/>
    <cellStyle name="Normal 43" xfId="1262" xr:uid="{00000000-0005-0000-0000-0000E6040000}"/>
    <cellStyle name="Normal 44" xfId="1263" xr:uid="{00000000-0005-0000-0000-0000E7040000}"/>
    <cellStyle name="Normal 45" xfId="1264" xr:uid="{00000000-0005-0000-0000-0000E8040000}"/>
    <cellStyle name="Normal 46" xfId="1265" xr:uid="{00000000-0005-0000-0000-0000E9040000}"/>
    <cellStyle name="Normal 5" xfId="1266" xr:uid="{00000000-0005-0000-0000-0000EA040000}"/>
    <cellStyle name="Normal 5 2" xfId="1267" xr:uid="{00000000-0005-0000-0000-0000EB040000}"/>
    <cellStyle name="Normal 5 3" xfId="1268" xr:uid="{00000000-0005-0000-0000-0000EC040000}"/>
    <cellStyle name="Normal 5 4" xfId="1269" xr:uid="{00000000-0005-0000-0000-0000ED040000}"/>
    <cellStyle name="Normal 5 5" xfId="1270" xr:uid="{00000000-0005-0000-0000-0000EE040000}"/>
    <cellStyle name="Normal 50" xfId="1271" xr:uid="{00000000-0005-0000-0000-0000EF040000}"/>
    <cellStyle name="Normal 51" xfId="1272" xr:uid="{00000000-0005-0000-0000-0000F0040000}"/>
    <cellStyle name="Normal 52" xfId="1273" xr:uid="{00000000-0005-0000-0000-0000F1040000}"/>
    <cellStyle name="Normal 53" xfId="1274" xr:uid="{00000000-0005-0000-0000-0000F2040000}"/>
    <cellStyle name="Normal 54" xfId="1275" xr:uid="{00000000-0005-0000-0000-0000F3040000}"/>
    <cellStyle name="Normal 55" xfId="1276" xr:uid="{00000000-0005-0000-0000-0000F4040000}"/>
    <cellStyle name="Normal 56" xfId="1277" xr:uid="{00000000-0005-0000-0000-0000F5040000}"/>
    <cellStyle name="Normal 57" xfId="1278" xr:uid="{00000000-0005-0000-0000-0000F6040000}"/>
    <cellStyle name="Normal 58" xfId="1279" xr:uid="{00000000-0005-0000-0000-0000F7040000}"/>
    <cellStyle name="Normal 59" xfId="1280" xr:uid="{00000000-0005-0000-0000-0000F8040000}"/>
    <cellStyle name="Normal 6" xfId="1281" xr:uid="{00000000-0005-0000-0000-0000F9040000}"/>
    <cellStyle name="Normal 61" xfId="1282" xr:uid="{00000000-0005-0000-0000-0000FA040000}"/>
    <cellStyle name="Normal 62" xfId="1283" xr:uid="{00000000-0005-0000-0000-0000FB040000}"/>
    <cellStyle name="Normal 7" xfId="1284" xr:uid="{00000000-0005-0000-0000-0000FC040000}"/>
    <cellStyle name="Normal_12.02.07" xfId="1285" xr:uid="{00000000-0005-0000-0000-0000FD040000}"/>
    <cellStyle name="Normál_Gew04_Los3_T1" xfId="1286" xr:uid="{00000000-0005-0000-0000-0000FE040000}"/>
    <cellStyle name="Normal_K1006- Certificate of Payment" xfId="1287" xr:uid="{00000000-0005-0000-0000-0000FF040000}"/>
    <cellStyle name="normálne_Tender_DURA_UK" xfId="1288" xr:uid="{00000000-0005-0000-0000-000000050000}"/>
    <cellStyle name="normální_47160035-6eo01p01" xfId="1289" xr:uid="{00000000-0005-0000-0000-000001050000}"/>
    <cellStyle name="Normalny_Ceny jedn" xfId="1290" xr:uid="{00000000-0005-0000-0000-000002050000}"/>
    <cellStyle name="Not" xfId="1291" xr:uid="{00000000-0005-0000-0000-000003050000}"/>
    <cellStyle name="Note" xfId="1292" xr:uid="{00000000-0005-0000-0000-000004050000}"/>
    <cellStyle name="Note 2" xfId="1293" xr:uid="{00000000-0005-0000-0000-000005050000}"/>
    <cellStyle name="Note 2 2" xfId="1294" xr:uid="{00000000-0005-0000-0000-000006050000}"/>
    <cellStyle name="Note 2 3" xfId="1295" xr:uid="{00000000-0005-0000-0000-000007050000}"/>
    <cellStyle name="Note 2 4" xfId="1296" xr:uid="{00000000-0005-0000-0000-000008050000}"/>
    <cellStyle name="Note 3" xfId="1297" xr:uid="{00000000-0005-0000-0000-000009050000}"/>
    <cellStyle name="Note 4" xfId="1298" xr:uid="{00000000-0005-0000-0000-00000A050000}"/>
    <cellStyle name="Note 5" xfId="1299" xr:uid="{00000000-0005-0000-0000-00000B050000}"/>
    <cellStyle name="Note 6" xfId="1300" xr:uid="{00000000-0005-0000-0000-00000C050000}"/>
    <cellStyle name="Note 7" xfId="1301" xr:uid="{00000000-0005-0000-0000-00000D050000}"/>
    <cellStyle name="Note 8" xfId="1302" xr:uid="{00000000-0005-0000-0000-00000E050000}"/>
    <cellStyle name="Note 9" xfId="1303" xr:uid="{00000000-0005-0000-0000-00000F050000}"/>
    <cellStyle name="Nötr" xfId="1304" xr:uid="{00000000-0005-0000-0000-000010050000}"/>
    <cellStyle name="Numer katalog" xfId="1305" xr:uid="{00000000-0005-0000-0000-000011050000}"/>
    <cellStyle name="Œ…‹æØ‚è [0.00]_laroux" xfId="1306" xr:uid="{00000000-0005-0000-0000-000012050000}"/>
    <cellStyle name="Œ…‹æØ‚è_laroux" xfId="1307" xr:uid="{00000000-0005-0000-0000-000013050000}"/>
    <cellStyle name="Ôèíàíñîâûé [0]_PERSONAL" xfId="1308" xr:uid="{00000000-0005-0000-0000-000014050000}"/>
    <cellStyle name="Ôèíàíñîâûé_PERSONAL" xfId="1309" xr:uid="{00000000-0005-0000-0000-000015050000}"/>
    <cellStyle name="Option" xfId="1310" xr:uid="{00000000-0005-0000-0000-000016050000}"/>
    <cellStyle name="Option 2" xfId="1311" xr:uid="{00000000-0005-0000-0000-000017050000}"/>
    <cellStyle name="Option 3" xfId="1312" xr:uid="{00000000-0005-0000-0000-000018050000}"/>
    <cellStyle name="Option 4" xfId="1313" xr:uid="{00000000-0005-0000-0000-000019050000}"/>
    <cellStyle name="Option 5" xfId="1314" xr:uid="{00000000-0005-0000-0000-00001A050000}"/>
    <cellStyle name="Option 6" xfId="1315" xr:uid="{00000000-0005-0000-0000-00001B050000}"/>
    <cellStyle name="Option 7" xfId="1316" xr:uid="{00000000-0005-0000-0000-00001C050000}"/>
    <cellStyle name="Option 8" xfId="1317" xr:uid="{00000000-0005-0000-0000-00001D050000}"/>
    <cellStyle name="Option 9" xfId="1318" xr:uid="{00000000-0005-0000-0000-00001E050000}"/>
    <cellStyle name="OptionHeading" xfId="1319" xr:uid="{00000000-0005-0000-0000-00001F050000}"/>
    <cellStyle name="OptionHeading 2" xfId="1320" xr:uid="{00000000-0005-0000-0000-000020050000}"/>
    <cellStyle name="OptionHeading 3" xfId="1321" xr:uid="{00000000-0005-0000-0000-000021050000}"/>
    <cellStyle name="OptionHeading 4" xfId="1322" xr:uid="{00000000-0005-0000-0000-000022050000}"/>
    <cellStyle name="OptionHeading 5" xfId="1323" xr:uid="{00000000-0005-0000-0000-000023050000}"/>
    <cellStyle name="OptionHeading 6" xfId="1324" xr:uid="{00000000-0005-0000-0000-000024050000}"/>
    <cellStyle name="OptionHeading 7" xfId="1325" xr:uid="{00000000-0005-0000-0000-000025050000}"/>
    <cellStyle name="OptionHeading 8" xfId="1326" xr:uid="{00000000-0005-0000-0000-000026050000}"/>
    <cellStyle name="OptionHeading 9" xfId="1327" xr:uid="{00000000-0005-0000-0000-000027050000}"/>
    <cellStyle name="Osman" xfId="1328" xr:uid="{00000000-0005-0000-0000-000028050000}"/>
    <cellStyle name="Output" xfId="1329" xr:uid="{00000000-0005-0000-0000-000029050000}"/>
    <cellStyle name="Output 2" xfId="1330" xr:uid="{00000000-0005-0000-0000-00002A050000}"/>
    <cellStyle name="PÄÄSUMMA" xfId="1331" xr:uid="{00000000-0005-0000-0000-00002B050000}"/>
    <cellStyle name="ParaBirimi [0]_organizasyon" xfId="1332" xr:uid="{00000000-0005-0000-0000-00002C050000}"/>
    <cellStyle name="ParaBirimi_organizasyon" xfId="1333" xr:uid="{00000000-0005-0000-0000-00002D050000}"/>
    <cellStyle name="per.style" xfId="1334" xr:uid="{00000000-0005-0000-0000-00002E050000}"/>
    <cellStyle name="Percent (2dp)" xfId="1335" xr:uid="{00000000-0005-0000-0000-00002F050000}"/>
    <cellStyle name="Percent [0]" xfId="1336" xr:uid="{00000000-0005-0000-0000-000030050000}"/>
    <cellStyle name="Percent [00]" xfId="1337" xr:uid="{00000000-0005-0000-0000-000031050000}"/>
    <cellStyle name="Percent [2]" xfId="1338" xr:uid="{00000000-0005-0000-0000-000032050000}"/>
    <cellStyle name="Percent [2] 10" xfId="1339" xr:uid="{00000000-0005-0000-0000-000033050000}"/>
    <cellStyle name="Percent [2] 11" xfId="1340" xr:uid="{00000000-0005-0000-0000-000034050000}"/>
    <cellStyle name="Percent [2] 12" xfId="1341" xr:uid="{00000000-0005-0000-0000-000035050000}"/>
    <cellStyle name="Percent [2] 13" xfId="1342" xr:uid="{00000000-0005-0000-0000-000036050000}"/>
    <cellStyle name="Percent [2] 2" xfId="1343" xr:uid="{00000000-0005-0000-0000-000037050000}"/>
    <cellStyle name="Percent [2] 2 2" xfId="1344" xr:uid="{00000000-0005-0000-0000-000038050000}"/>
    <cellStyle name="Percent [2] 2 3" xfId="1345" xr:uid="{00000000-0005-0000-0000-000039050000}"/>
    <cellStyle name="Percent [2] 2 4" xfId="1346" xr:uid="{00000000-0005-0000-0000-00003A050000}"/>
    <cellStyle name="Percent [2] 3" xfId="1347" xr:uid="{00000000-0005-0000-0000-00003B050000}"/>
    <cellStyle name="Percent [2] 3 2" xfId="1348" xr:uid="{00000000-0005-0000-0000-00003C050000}"/>
    <cellStyle name="Percent [2] 3 3" xfId="1349" xr:uid="{00000000-0005-0000-0000-00003D050000}"/>
    <cellStyle name="Percent [2] 3 4" xfId="1350" xr:uid="{00000000-0005-0000-0000-00003E050000}"/>
    <cellStyle name="Percent [2] 4" xfId="1351" xr:uid="{00000000-0005-0000-0000-00003F050000}"/>
    <cellStyle name="Percent [2] 5" xfId="1352" xr:uid="{00000000-0005-0000-0000-000040050000}"/>
    <cellStyle name="Percent [2] 6" xfId="1353" xr:uid="{00000000-0005-0000-0000-000041050000}"/>
    <cellStyle name="Percent [2] 7" xfId="1354" xr:uid="{00000000-0005-0000-0000-000042050000}"/>
    <cellStyle name="Percent [2] 8" xfId="1355" xr:uid="{00000000-0005-0000-0000-000043050000}"/>
    <cellStyle name="Percent [2] 9" xfId="1356" xr:uid="{00000000-0005-0000-0000-000044050000}"/>
    <cellStyle name="Percent 2" xfId="1357" xr:uid="{00000000-0005-0000-0000-000045050000}"/>
    <cellStyle name="PrePop Currency (0)" xfId="1358" xr:uid="{00000000-0005-0000-0000-000046050000}"/>
    <cellStyle name="PrePop Currency (2)" xfId="1359" xr:uid="{00000000-0005-0000-0000-000047050000}"/>
    <cellStyle name="PrePop Units (0)" xfId="1360" xr:uid="{00000000-0005-0000-0000-000048050000}"/>
    <cellStyle name="PrePop Units (1)" xfId="1361" xr:uid="{00000000-0005-0000-0000-000049050000}"/>
    <cellStyle name="PrePop Units (2)" xfId="1362" xr:uid="{00000000-0005-0000-0000-00004A050000}"/>
    <cellStyle name="Price" xfId="1363" xr:uid="{00000000-0005-0000-0000-00004B050000}"/>
    <cellStyle name="Price 2" xfId="1364" xr:uid="{00000000-0005-0000-0000-00004C050000}"/>
    <cellStyle name="Price 3" xfId="1365" xr:uid="{00000000-0005-0000-0000-00004D050000}"/>
    <cellStyle name="Price 4" xfId="1366" xr:uid="{00000000-0005-0000-0000-00004E050000}"/>
    <cellStyle name="Price 5" xfId="1367" xr:uid="{00000000-0005-0000-0000-00004F050000}"/>
    <cellStyle name="Price 6" xfId="1368" xr:uid="{00000000-0005-0000-0000-000050050000}"/>
    <cellStyle name="Price 7" xfId="1369" xr:uid="{00000000-0005-0000-0000-000051050000}"/>
    <cellStyle name="Price 8" xfId="1370" xr:uid="{00000000-0005-0000-0000-000052050000}"/>
    <cellStyle name="Price 9" xfId="1371" xr:uid="{00000000-0005-0000-0000-000053050000}"/>
    <cellStyle name="pricing" xfId="1372" xr:uid="{00000000-0005-0000-0000-000054050000}"/>
    <cellStyle name="PSChar" xfId="1373" xr:uid="{00000000-0005-0000-0000-000055050000}"/>
    <cellStyle name="PSDate" xfId="1374" xr:uid="{00000000-0005-0000-0000-000056050000}"/>
    <cellStyle name="PSDec" xfId="1375" xr:uid="{00000000-0005-0000-0000-000057050000}"/>
    <cellStyle name="PSHeading" xfId="1376" xr:uid="{00000000-0005-0000-0000-000058050000}"/>
    <cellStyle name="PSInt" xfId="1377" xr:uid="{00000000-0005-0000-0000-000059050000}"/>
    <cellStyle name="PSSpacer" xfId="1378" xr:uid="{00000000-0005-0000-0000-00005A050000}"/>
    <cellStyle name="Quantité" xfId="1379" xr:uid="{00000000-0005-0000-0000-00005B050000}"/>
    <cellStyle name="RevList" xfId="1380" xr:uid="{00000000-0005-0000-0000-00005C050000}"/>
    <cellStyle name="S/Titre" xfId="1381" xr:uid="{00000000-0005-0000-0000-00005D050000}"/>
    <cellStyle name="S3" xfId="1382" xr:uid="{00000000-0005-0000-0000-00005E050000}"/>
    <cellStyle name="SALLITTU" xfId="1383" xr:uid="{00000000-0005-0000-0000-00005F050000}"/>
    <cellStyle name="Section Title" xfId="1384" xr:uid="{00000000-0005-0000-0000-000060050000}"/>
    <cellStyle name="Standard_ 4     " xfId="1385" xr:uid="{00000000-0005-0000-0000-000061050000}"/>
    <cellStyle name="Style 1" xfId="1386" xr:uid="{00000000-0005-0000-0000-000062050000}"/>
    <cellStyle name="Style 1 2" xfId="1387" xr:uid="{00000000-0005-0000-0000-000063050000}"/>
    <cellStyle name="Style 2" xfId="1388" xr:uid="{00000000-0005-0000-0000-000064050000}"/>
    <cellStyle name="Style 3" xfId="1389" xr:uid="{00000000-0005-0000-0000-000065050000}"/>
    <cellStyle name="Style 4" xfId="1390" xr:uid="{00000000-0005-0000-0000-000066050000}"/>
    <cellStyle name="Style 5" xfId="1391" xr:uid="{00000000-0005-0000-0000-000067050000}"/>
    <cellStyle name="Style 6" xfId="1392" xr:uid="{00000000-0005-0000-0000-000068050000}"/>
    <cellStyle name="SUAT1" xfId="1393" xr:uid="{00000000-0005-0000-0000-000069050000}"/>
    <cellStyle name="SUAT1 2" xfId="1394" xr:uid="{00000000-0005-0000-0000-00006A050000}"/>
    <cellStyle name="SUAT1 3" xfId="1395" xr:uid="{00000000-0005-0000-0000-00006B050000}"/>
    <cellStyle name="SUAT1 4" xfId="1396" xr:uid="{00000000-0005-0000-0000-00006C050000}"/>
    <cellStyle name="SUAT1 5" xfId="1397" xr:uid="{00000000-0005-0000-0000-00006D050000}"/>
    <cellStyle name="SUAT1 6" xfId="1398" xr:uid="{00000000-0005-0000-0000-00006E050000}"/>
    <cellStyle name="SUAT1 7" xfId="1399" xr:uid="{00000000-0005-0000-0000-00006F050000}"/>
    <cellStyle name="SUAT1 8" xfId="1400" xr:uid="{00000000-0005-0000-0000-000070050000}"/>
    <cellStyle name="Sub Section Title" xfId="1401" xr:uid="{00000000-0005-0000-0000-000071050000}"/>
    <cellStyle name="Subtotal" xfId="1402" xr:uid="{00000000-0005-0000-0000-000072050000}"/>
    <cellStyle name="SUMMARY" xfId="1403" xr:uid="{00000000-0005-0000-0000-000073050000}"/>
    <cellStyle name="tabel" xfId="1404" xr:uid="{00000000-0005-0000-0000-000074050000}"/>
    <cellStyle name="Text Indent A" xfId="1405" xr:uid="{00000000-0005-0000-0000-000075050000}"/>
    <cellStyle name="Text Indent B" xfId="1406" xr:uid="{00000000-0005-0000-0000-000076050000}"/>
    <cellStyle name="Text Indent C" xfId="1407" xr:uid="{00000000-0005-0000-0000-000077050000}"/>
    <cellStyle name="Thousands£" xfId="1408" xr:uid="{00000000-0005-0000-0000-000078050000}"/>
    <cellStyle name="Thousands£ (2dp)" xfId="1409" xr:uid="{00000000-0005-0000-0000-000079050000}"/>
    <cellStyle name="Titel" xfId="1410" xr:uid="{00000000-0005-0000-0000-00007A050000}"/>
    <cellStyle name="Title" xfId="1411" xr:uid="{00000000-0005-0000-0000-00007B050000}"/>
    <cellStyle name="Title 2" xfId="1412" xr:uid="{00000000-0005-0000-0000-00007C050000}"/>
    <cellStyle name="Toplam" xfId="1413" xr:uid="{00000000-0005-0000-0000-00007D050000}"/>
    <cellStyle name="Total" xfId="1414" xr:uid="{00000000-0005-0000-0000-00007E050000}"/>
    <cellStyle name="Total 2" xfId="1415" xr:uid="{00000000-0005-0000-0000-00007F050000}"/>
    <cellStyle name="Unit" xfId="1416" xr:uid="{00000000-0005-0000-0000-000080050000}"/>
    <cellStyle name="Unit 2" xfId="1417" xr:uid="{00000000-0005-0000-0000-000081050000}"/>
    <cellStyle name="Unit 3" xfId="1418" xr:uid="{00000000-0005-0000-0000-000082050000}"/>
    <cellStyle name="Unit 4" xfId="1419" xr:uid="{00000000-0005-0000-0000-000083050000}"/>
    <cellStyle name="Unit 5" xfId="1420" xr:uid="{00000000-0005-0000-0000-000084050000}"/>
    <cellStyle name="Unit 6" xfId="1421" xr:uid="{00000000-0005-0000-0000-000085050000}"/>
    <cellStyle name="Unit 7" xfId="1422" xr:uid="{00000000-0005-0000-0000-000086050000}"/>
    <cellStyle name="Unit 8" xfId="1423" xr:uid="{00000000-0005-0000-0000-000087050000}"/>
    <cellStyle name="Unit 9" xfId="1424" xr:uid="{00000000-0005-0000-0000-000088050000}"/>
    <cellStyle name="Update" xfId="1425" xr:uid="{00000000-0005-0000-0000-000089050000}"/>
    <cellStyle name="Uyarı Metni" xfId="1426" xr:uid="{00000000-0005-0000-0000-00008A050000}"/>
    <cellStyle name="Vertical" xfId="1427" xr:uid="{00000000-0005-0000-0000-00008B050000}"/>
    <cellStyle name="Vertical 2" xfId="1428" xr:uid="{00000000-0005-0000-0000-00008C050000}"/>
    <cellStyle name="Vertical 3" xfId="1429" xr:uid="{00000000-0005-0000-0000-00008D050000}"/>
    <cellStyle name="Vertical 4" xfId="1430" xr:uid="{00000000-0005-0000-0000-00008E050000}"/>
    <cellStyle name="Vertical 5" xfId="1431" xr:uid="{00000000-0005-0000-0000-00008F050000}"/>
    <cellStyle name="Vertical 6" xfId="1432" xr:uid="{00000000-0005-0000-0000-000090050000}"/>
    <cellStyle name="Vertical 7" xfId="1433" xr:uid="{00000000-0005-0000-0000-000091050000}"/>
    <cellStyle name="Vertical 8" xfId="1434" xr:uid="{00000000-0005-0000-0000-000092050000}"/>
    <cellStyle name="Vertical 9" xfId="1435" xr:uid="{00000000-0005-0000-0000-000093050000}"/>
    <cellStyle name="Virgül [0]_2.BLOK2.KAT" xfId="1436" xr:uid="{00000000-0005-0000-0000-000094050000}"/>
    <cellStyle name="Virgül_0216" xfId="1437" xr:uid="{00000000-0005-0000-0000-000095050000}"/>
    <cellStyle name="Vurgu1" xfId="1438" xr:uid="{00000000-0005-0000-0000-000096050000}"/>
    <cellStyle name="Vurgu2" xfId="1439" xr:uid="{00000000-0005-0000-0000-000097050000}"/>
    <cellStyle name="Vurgu3" xfId="1440" xr:uid="{00000000-0005-0000-0000-000098050000}"/>
    <cellStyle name="Vurgu4" xfId="1441" xr:uid="{00000000-0005-0000-0000-000099050000}"/>
    <cellStyle name="Vurgu5" xfId="1442" xr:uid="{00000000-0005-0000-0000-00009A050000}"/>
    <cellStyle name="Vurgu6" xfId="1443" xr:uid="{00000000-0005-0000-0000-00009B050000}"/>
    <cellStyle name="Währung [0]_building costs Riederhof-07-01-02" xfId="1444" xr:uid="{00000000-0005-0000-0000-00009C050000}"/>
    <cellStyle name="Währung_building costs Riederhof-07-01-02" xfId="1445" xr:uid="{00000000-0005-0000-0000-00009D050000}"/>
    <cellStyle name="Warning Text" xfId="1446" xr:uid="{00000000-0005-0000-0000-00009E050000}"/>
    <cellStyle name="Акцент1 2" xfId="1447" xr:uid="{00000000-0005-0000-0000-00009F050000}"/>
    <cellStyle name="Акцент1 3" xfId="1448" xr:uid="{00000000-0005-0000-0000-0000A0050000}"/>
    <cellStyle name="Акцент1 4" xfId="1449" xr:uid="{00000000-0005-0000-0000-0000A1050000}"/>
    <cellStyle name="Акцент2 2" xfId="1450" xr:uid="{00000000-0005-0000-0000-0000A2050000}"/>
    <cellStyle name="Акцент2 3" xfId="1451" xr:uid="{00000000-0005-0000-0000-0000A3050000}"/>
    <cellStyle name="Акцент2 4" xfId="1452" xr:uid="{00000000-0005-0000-0000-0000A4050000}"/>
    <cellStyle name="Акцент3 2" xfId="1453" xr:uid="{00000000-0005-0000-0000-0000A5050000}"/>
    <cellStyle name="Акцент3 3" xfId="1454" xr:uid="{00000000-0005-0000-0000-0000A6050000}"/>
    <cellStyle name="Акцент3 4" xfId="1455" xr:uid="{00000000-0005-0000-0000-0000A7050000}"/>
    <cellStyle name="Акцент4 2" xfId="1456" xr:uid="{00000000-0005-0000-0000-0000A8050000}"/>
    <cellStyle name="Акцент4 3" xfId="1457" xr:uid="{00000000-0005-0000-0000-0000A9050000}"/>
    <cellStyle name="Акцент4 4" xfId="1458" xr:uid="{00000000-0005-0000-0000-0000AA050000}"/>
    <cellStyle name="Акцент5 2" xfId="1459" xr:uid="{00000000-0005-0000-0000-0000AB050000}"/>
    <cellStyle name="Акцент5 3" xfId="1460" xr:uid="{00000000-0005-0000-0000-0000AC050000}"/>
    <cellStyle name="Акцент5 4" xfId="1461" xr:uid="{00000000-0005-0000-0000-0000AD050000}"/>
    <cellStyle name="Акцент6 2" xfId="1462" xr:uid="{00000000-0005-0000-0000-0000AE050000}"/>
    <cellStyle name="Акцент6 3" xfId="1463" xr:uid="{00000000-0005-0000-0000-0000AF050000}"/>
    <cellStyle name="Акцент6 4" xfId="1464" xr:uid="{00000000-0005-0000-0000-0000B0050000}"/>
    <cellStyle name="Ввод  2" xfId="1465" xr:uid="{00000000-0005-0000-0000-0000B1050000}"/>
    <cellStyle name="Ввод  3" xfId="1466" xr:uid="{00000000-0005-0000-0000-0000B2050000}"/>
    <cellStyle name="Ввод  4" xfId="1467" xr:uid="{00000000-0005-0000-0000-0000B3050000}"/>
    <cellStyle name="Вывод 2" xfId="1468" xr:uid="{00000000-0005-0000-0000-0000B4050000}"/>
    <cellStyle name="Вывод 3" xfId="1469" xr:uid="{00000000-0005-0000-0000-0000B5050000}"/>
    <cellStyle name="Вывод 4" xfId="1470" xr:uid="{00000000-0005-0000-0000-0000B6050000}"/>
    <cellStyle name="Вычисление 2" xfId="1471" xr:uid="{00000000-0005-0000-0000-0000B7050000}"/>
    <cellStyle name="Вычисление 3" xfId="1472" xr:uid="{00000000-0005-0000-0000-0000B8050000}"/>
    <cellStyle name="Вычисление 4" xfId="1473" xr:uid="{00000000-0005-0000-0000-0000B9050000}"/>
    <cellStyle name="Гиперссылка 2" xfId="1474" xr:uid="{00000000-0005-0000-0000-0000BA050000}"/>
    <cellStyle name="Гиперссылка 3" xfId="1475" xr:uid="{00000000-0005-0000-0000-0000BB050000}"/>
    <cellStyle name="Денежный 2" xfId="1476" xr:uid="{00000000-0005-0000-0000-0000BC050000}"/>
    <cellStyle name="Денежный 2 2" xfId="1477" xr:uid="{00000000-0005-0000-0000-0000BD050000}"/>
    <cellStyle name="Денежный 2_Мотивация 2012-100% с 01.08" xfId="1478" xr:uid="{00000000-0005-0000-0000-0000BE050000}"/>
    <cellStyle name="Заголовок 1 2" xfId="1479" xr:uid="{00000000-0005-0000-0000-0000BF050000}"/>
    <cellStyle name="Заголовок 1 3" xfId="1480" xr:uid="{00000000-0005-0000-0000-0000C0050000}"/>
    <cellStyle name="Заголовок 2 2" xfId="1481" xr:uid="{00000000-0005-0000-0000-0000C1050000}"/>
    <cellStyle name="Заголовок 2 3" xfId="1482" xr:uid="{00000000-0005-0000-0000-0000C2050000}"/>
    <cellStyle name="Заголовок 3 2" xfId="1483" xr:uid="{00000000-0005-0000-0000-0000C3050000}"/>
    <cellStyle name="Заголовок 3 3" xfId="1484" xr:uid="{00000000-0005-0000-0000-0000C4050000}"/>
    <cellStyle name="Заголовок 4 2" xfId="1485" xr:uid="{00000000-0005-0000-0000-0000C5050000}"/>
    <cellStyle name="Заголовок 4 3" xfId="1486" xr:uid="{00000000-0005-0000-0000-0000C6050000}"/>
    <cellStyle name="Итог 2" xfId="1487" xr:uid="{00000000-0005-0000-0000-0000C7050000}"/>
    <cellStyle name="Итог 3" xfId="1488" xr:uid="{00000000-0005-0000-0000-0000C8050000}"/>
    <cellStyle name="Контрольная ячейка 2" xfId="1489" xr:uid="{00000000-0005-0000-0000-0000C9050000}"/>
    <cellStyle name="Контрольная ячейка 3" xfId="1490" xr:uid="{00000000-0005-0000-0000-0000CA050000}"/>
    <cellStyle name="Контрольная ячейка 4" xfId="1491" xr:uid="{00000000-0005-0000-0000-0000CB050000}"/>
    <cellStyle name="Название 2" xfId="1492" xr:uid="{00000000-0005-0000-0000-0000CC050000}"/>
    <cellStyle name="Название 3" xfId="1493" xr:uid="{00000000-0005-0000-0000-0000CD050000}"/>
    <cellStyle name="Нейтральный 2" xfId="1494" xr:uid="{00000000-0005-0000-0000-0000CE050000}"/>
    <cellStyle name="Нейтральный 3" xfId="1495" xr:uid="{00000000-0005-0000-0000-0000CF050000}"/>
    <cellStyle name="Нейтральный 4" xfId="1496" xr:uid="{00000000-0005-0000-0000-0000D0050000}"/>
    <cellStyle name="Обычный" xfId="0" builtinId="0"/>
    <cellStyle name="Обычный 10" xfId="1497" xr:uid="{00000000-0005-0000-0000-0000D2050000}"/>
    <cellStyle name="Обычный 10 2" xfId="1498" xr:uid="{00000000-0005-0000-0000-0000D3050000}"/>
    <cellStyle name="Обычный 10 3" xfId="1499" xr:uid="{00000000-0005-0000-0000-0000D4050000}"/>
    <cellStyle name="Обычный 10_Налоговый прогноз ТОО ЦУМ_2015   08.12.14 Куандыкова А." xfId="1500" xr:uid="{00000000-0005-0000-0000-0000D5050000}"/>
    <cellStyle name="Обычный 11" xfId="1501" xr:uid="{00000000-0005-0000-0000-0000D6050000}"/>
    <cellStyle name="Обычный 11 2" xfId="1502" xr:uid="{00000000-0005-0000-0000-0000D7050000}"/>
    <cellStyle name="Обычный 12" xfId="1503" xr:uid="{00000000-0005-0000-0000-0000D8050000}"/>
    <cellStyle name="Обычный 12 2 2" xfId="1659" xr:uid="{AE19DCB6-438A-4D4D-8131-6766207EB74C}"/>
    <cellStyle name="Обычный 13" xfId="1504" xr:uid="{00000000-0005-0000-0000-0000D9050000}"/>
    <cellStyle name="Обычный 14" xfId="1505" xr:uid="{00000000-0005-0000-0000-0000DA050000}"/>
    <cellStyle name="Обычный 15" xfId="1652" xr:uid="{00000000-0005-0000-0000-0000DB050000}"/>
    <cellStyle name="Обычный 15 2" xfId="1653" xr:uid="{00000000-0005-0000-0000-0000DC050000}"/>
    <cellStyle name="Обычный 16" xfId="1654" xr:uid="{00000000-0005-0000-0000-0000DD050000}"/>
    <cellStyle name="Обычный 16 2" xfId="1656" xr:uid="{00000000-0005-0000-0000-0000DE050000}"/>
    <cellStyle name="Обычный 17" xfId="1655" xr:uid="{00000000-0005-0000-0000-0000DF050000}"/>
    <cellStyle name="Обычный 18" xfId="1657" xr:uid="{00000000-0005-0000-0000-0000E0050000}"/>
    <cellStyle name="Обычный 19" xfId="1658" xr:uid="{00000000-0005-0000-0000-0000E1050000}"/>
    <cellStyle name="Обычный 2" xfId="1" xr:uid="{00000000-0005-0000-0000-0000E2050000}"/>
    <cellStyle name="Обычный 2 2" xfId="1506" xr:uid="{00000000-0005-0000-0000-0000E3050000}"/>
    <cellStyle name="Обычный 2 2 2" xfId="1507" xr:uid="{00000000-0005-0000-0000-0000E4050000}"/>
    <cellStyle name="Обычный 2 2_Бюджет по доходам УК ЦУМ Караганда 2015 от 06 11 14" xfId="1508" xr:uid="{00000000-0005-0000-0000-0000E5050000}"/>
    <cellStyle name="Обычный 2 3" xfId="1509" xr:uid="{00000000-0005-0000-0000-0000E6050000}"/>
    <cellStyle name="Обычный 2 3 2" xfId="1510" xr:uid="{00000000-0005-0000-0000-0000E7050000}"/>
    <cellStyle name="Обычный 2 3_Налоговый прогноз ТОО ЦУМ_2015   08.12.14 Куандыкова А." xfId="1511" xr:uid="{00000000-0005-0000-0000-0000E8050000}"/>
    <cellStyle name="Обычный 2 4" xfId="1512" xr:uid="{00000000-0005-0000-0000-0000E9050000}"/>
    <cellStyle name="Обычный 2 5" xfId="1513" xr:uid="{00000000-0005-0000-0000-0000EA050000}"/>
    <cellStyle name="Обычный 2 6" xfId="1514" xr:uid="{00000000-0005-0000-0000-0000EB050000}"/>
    <cellStyle name="Обычный 2_АВАНСЫ в ДЕКАБРЕ арендаторы Костаная" xfId="1515" xr:uid="{00000000-0005-0000-0000-0000EC050000}"/>
    <cellStyle name="Обычный 3" xfId="2" xr:uid="{00000000-0005-0000-0000-0000ED050000}"/>
    <cellStyle name="Обычный 3 2" xfId="1516" xr:uid="{00000000-0005-0000-0000-0000EE050000}"/>
    <cellStyle name="Обычный 3 3" xfId="1517" xr:uid="{00000000-0005-0000-0000-0000EF050000}"/>
    <cellStyle name="Обычный 3 4" xfId="1518" xr:uid="{00000000-0005-0000-0000-0000F0050000}"/>
    <cellStyle name="Обычный 3 5" xfId="1519" xr:uid="{00000000-0005-0000-0000-0000F1050000}"/>
    <cellStyle name="Обычный 3_АВАНСЫ в ДЕКАБРЕ арендаторы Костаная" xfId="1520" xr:uid="{00000000-0005-0000-0000-0000F2050000}"/>
    <cellStyle name="Обычный 4" xfId="5" xr:uid="{00000000-0005-0000-0000-0000F3050000}"/>
    <cellStyle name="Обычный 4 2" xfId="1521" xr:uid="{00000000-0005-0000-0000-0000F4050000}"/>
    <cellStyle name="Обычный 4 2 2" xfId="1522" xr:uid="{00000000-0005-0000-0000-0000F5050000}"/>
    <cellStyle name="Обычный 4 2_Бюджет 2016 УК Рынок по м-плану14-07-02" xfId="1523" xr:uid="{00000000-0005-0000-0000-0000F6050000}"/>
    <cellStyle name="Обычный 4 3" xfId="1524" xr:uid="{00000000-0005-0000-0000-0000F7050000}"/>
    <cellStyle name="Обычный 4 4" xfId="1525" xr:uid="{00000000-0005-0000-0000-0000F8050000}"/>
    <cellStyle name="Обычный 4 5" xfId="1526" xr:uid="{00000000-0005-0000-0000-0000F9050000}"/>
    <cellStyle name="Обычный 4_3  Бюджет Космонавт_2014_апрель" xfId="1527" xr:uid="{00000000-0005-0000-0000-0000FA050000}"/>
    <cellStyle name="Обычный 5" xfId="1528" xr:uid="{00000000-0005-0000-0000-0000FB050000}"/>
    <cellStyle name="Обычный 5 2" xfId="1529" xr:uid="{00000000-0005-0000-0000-0000FC050000}"/>
    <cellStyle name="Обычный 5 3" xfId="1530" xr:uid="{00000000-0005-0000-0000-0000FD050000}"/>
    <cellStyle name="Обычный 5_Бюджет 2014 Аркада 2014-02-12" xfId="1531" xr:uid="{00000000-0005-0000-0000-0000FE050000}"/>
    <cellStyle name="Обычный 6" xfId="3" xr:uid="{00000000-0005-0000-0000-0000FF050000}"/>
    <cellStyle name="Обычный 6 2" xfId="1532" xr:uid="{00000000-0005-0000-0000-000000060000}"/>
    <cellStyle name="Обычный 6 3" xfId="1533" xr:uid="{00000000-0005-0000-0000-000001060000}"/>
    <cellStyle name="Обычный 6_Бюджет УК Костанай 2015_ 14-01-2015 на утв" xfId="1534" xr:uid="{00000000-0005-0000-0000-000002060000}"/>
    <cellStyle name="Обычный 7" xfId="1535" xr:uid="{00000000-0005-0000-0000-000003060000}"/>
    <cellStyle name="Обычный 7 2" xfId="1536" xr:uid="{00000000-0005-0000-0000-000004060000}"/>
    <cellStyle name="Обычный 7 3" xfId="1537" xr:uid="{00000000-0005-0000-0000-000005060000}"/>
    <cellStyle name="Обычный 7 4" xfId="1538" xr:uid="{00000000-0005-0000-0000-000006060000}"/>
    <cellStyle name="Обычный 7_Баланс бланк" xfId="1539" xr:uid="{00000000-0005-0000-0000-000007060000}"/>
    <cellStyle name="Обычный 8" xfId="1540" xr:uid="{00000000-0005-0000-0000-000008060000}"/>
    <cellStyle name="Обычный 8 2" xfId="1541" xr:uid="{00000000-0005-0000-0000-000009060000}"/>
    <cellStyle name="Обычный 8 3" xfId="1542" xr:uid="{00000000-0005-0000-0000-00000A060000}"/>
    <cellStyle name="Обычный 8_Бюджет Аркада 2013_июнь" xfId="1543" xr:uid="{00000000-0005-0000-0000-00000B060000}"/>
    <cellStyle name="Обычный 9" xfId="1544" xr:uid="{00000000-0005-0000-0000-00000C060000}"/>
    <cellStyle name="Обычный 9 2" xfId="1545" xr:uid="{00000000-0005-0000-0000-00000D060000}"/>
    <cellStyle name="Обычный 9_Книга1" xfId="1546" xr:uid="{00000000-0005-0000-0000-00000E060000}"/>
    <cellStyle name="Обычный_ОДД" xfId="6" xr:uid="{00000000-0005-0000-0000-000019060000}"/>
    <cellStyle name="Плохой 2" xfId="1547" xr:uid="{00000000-0005-0000-0000-00001E060000}"/>
    <cellStyle name="Плохой 3" xfId="1548" xr:uid="{00000000-0005-0000-0000-00001F060000}"/>
    <cellStyle name="Плохой 4" xfId="1549" xr:uid="{00000000-0005-0000-0000-000020060000}"/>
    <cellStyle name="Пояснение 2" xfId="1550" xr:uid="{00000000-0005-0000-0000-000021060000}"/>
    <cellStyle name="Пояснение 3" xfId="1551" xr:uid="{00000000-0005-0000-0000-000022060000}"/>
    <cellStyle name="Примечание 2" xfId="1552" xr:uid="{00000000-0005-0000-0000-000023060000}"/>
    <cellStyle name="Примечание 3" xfId="1553" xr:uid="{00000000-0005-0000-0000-000024060000}"/>
    <cellStyle name="Примечание 4" xfId="1554" xr:uid="{00000000-0005-0000-0000-000025060000}"/>
    <cellStyle name="Процентный 10" xfId="1555" xr:uid="{00000000-0005-0000-0000-000026060000}"/>
    <cellStyle name="Процентный 11" xfId="1556" xr:uid="{00000000-0005-0000-0000-000027060000}"/>
    <cellStyle name="Процентный 12" xfId="1557" xr:uid="{00000000-0005-0000-0000-000028060000}"/>
    <cellStyle name="Процентный 13" xfId="1558" xr:uid="{00000000-0005-0000-0000-000029060000}"/>
    <cellStyle name="Процентный 2" xfId="4" xr:uid="{00000000-0005-0000-0000-00002A060000}"/>
    <cellStyle name="Процентный 2 2" xfId="1559" xr:uid="{00000000-0005-0000-0000-00002B060000}"/>
    <cellStyle name="Процентный 2 2 2" xfId="1560" xr:uid="{00000000-0005-0000-0000-00002C060000}"/>
    <cellStyle name="Процентный 2 2 2 2" xfId="1561" xr:uid="{00000000-0005-0000-0000-00002D060000}"/>
    <cellStyle name="Процентный 2 2 2_Налоговый прогноз ТОО ЦУМ_2015   08.12.14 Куандыкова А." xfId="1562" xr:uid="{00000000-0005-0000-0000-00002E060000}"/>
    <cellStyle name="Процентный 2 2 3" xfId="1563" xr:uid="{00000000-0005-0000-0000-00002F060000}"/>
    <cellStyle name="Процентный 2 2_Кап. затраты  на 2015 год 14.11.2014 окончательно" xfId="1564" xr:uid="{00000000-0005-0000-0000-000030060000}"/>
    <cellStyle name="Процентный 2 3" xfId="1565" xr:uid="{00000000-0005-0000-0000-000031060000}"/>
    <cellStyle name="Процентный 2 4" xfId="1566" xr:uid="{00000000-0005-0000-0000-000032060000}"/>
    <cellStyle name="Процентный 2 5" xfId="1567" xr:uid="{00000000-0005-0000-0000-000033060000}"/>
    <cellStyle name="Процентный 2_Аркада Поступление денег от Космонавта 2014" xfId="1568" xr:uid="{00000000-0005-0000-0000-000034060000}"/>
    <cellStyle name="Процентный 3" xfId="1569" xr:uid="{00000000-0005-0000-0000-000035060000}"/>
    <cellStyle name="Процентный 3 2" xfId="1570" xr:uid="{00000000-0005-0000-0000-000036060000}"/>
    <cellStyle name="Процентный 3 2 2" xfId="1571" xr:uid="{00000000-0005-0000-0000-000037060000}"/>
    <cellStyle name="Процентный 3 2 3" xfId="1572" xr:uid="{00000000-0005-0000-0000-000038060000}"/>
    <cellStyle name="Процентный 3 2_Налоговый прогноз ТОО ЦУМ_2015   08.12.14 Куандыкова А." xfId="1573" xr:uid="{00000000-0005-0000-0000-000039060000}"/>
    <cellStyle name="Процентный 3 3" xfId="1574" xr:uid="{00000000-0005-0000-0000-00003A060000}"/>
    <cellStyle name="Процентный 3 4" xfId="1575" xr:uid="{00000000-0005-0000-0000-00003B060000}"/>
    <cellStyle name="Процентный 3 5" xfId="1576" xr:uid="{00000000-0005-0000-0000-00003C060000}"/>
    <cellStyle name="Процентный 3 5 2" xfId="1577" xr:uid="{00000000-0005-0000-0000-00003D060000}"/>
    <cellStyle name="Процентный 3 6" xfId="1578" xr:uid="{00000000-0005-0000-0000-00003E060000}"/>
    <cellStyle name="Процентный 3_Аркада Поступление денег от Космонавта 2014" xfId="1579" xr:uid="{00000000-0005-0000-0000-00003F060000}"/>
    <cellStyle name="Процентный 4" xfId="1580" xr:uid="{00000000-0005-0000-0000-000040060000}"/>
    <cellStyle name="Процентный 4 2" xfId="1581" xr:uid="{00000000-0005-0000-0000-000041060000}"/>
    <cellStyle name="Процентный 4 3" xfId="1582" xr:uid="{00000000-0005-0000-0000-000042060000}"/>
    <cellStyle name="Процентный 4 4" xfId="1583" xr:uid="{00000000-0005-0000-0000-000043060000}"/>
    <cellStyle name="Процентный 4 5" xfId="1584" xr:uid="{00000000-0005-0000-0000-000044060000}"/>
    <cellStyle name="Процентный 4_Бюджет по доходам УК ЦУМ Караганда 2015 от 06 11 14" xfId="1585" xr:uid="{00000000-0005-0000-0000-000045060000}"/>
    <cellStyle name="Процентный 5" xfId="1586" xr:uid="{00000000-0005-0000-0000-000046060000}"/>
    <cellStyle name="Процентный 5 2" xfId="1587" xr:uid="{00000000-0005-0000-0000-000047060000}"/>
    <cellStyle name="Процентный 5 3" xfId="1588" xr:uid="{00000000-0005-0000-0000-000048060000}"/>
    <cellStyle name="Процентный 6" xfId="1589" xr:uid="{00000000-0005-0000-0000-000049060000}"/>
    <cellStyle name="Процентный 6 2" xfId="1590" xr:uid="{00000000-0005-0000-0000-00004A060000}"/>
    <cellStyle name="Процентный 6 3" xfId="1591" xr:uid="{00000000-0005-0000-0000-00004B060000}"/>
    <cellStyle name="Процентный 7" xfId="1592" xr:uid="{00000000-0005-0000-0000-00004C060000}"/>
    <cellStyle name="Процентный 7 2" xfId="1593" xr:uid="{00000000-0005-0000-0000-00004D060000}"/>
    <cellStyle name="Процентный 7_Налоговый прогноз ТОО ЦУМ_2015   08.12.14 Куандыкова А." xfId="1594" xr:uid="{00000000-0005-0000-0000-00004E060000}"/>
    <cellStyle name="Процентный 8" xfId="1595" xr:uid="{00000000-0005-0000-0000-00004F060000}"/>
    <cellStyle name="Процентный 9" xfId="1596" xr:uid="{00000000-0005-0000-0000-000050060000}"/>
    <cellStyle name="Процентный 9 2" xfId="1597" xr:uid="{00000000-0005-0000-0000-000051060000}"/>
    <cellStyle name="Связанная ячейка 2" xfId="1598" xr:uid="{00000000-0005-0000-0000-000052060000}"/>
    <cellStyle name="Связанная ячейка 3" xfId="1599" xr:uid="{00000000-0005-0000-0000-000053060000}"/>
    <cellStyle name="Стиль 1" xfId="7" xr:uid="{00000000-0005-0000-0000-000054060000}"/>
    <cellStyle name="Стиль 1 2" xfId="1600" xr:uid="{00000000-0005-0000-0000-000055060000}"/>
    <cellStyle name="Стиль 1_АВАНСЫ в ДЕКАБРЕ арендаторы Костаная" xfId="1601" xr:uid="{00000000-0005-0000-0000-000056060000}"/>
    <cellStyle name="Текст предупреждения 2" xfId="1602" xr:uid="{00000000-0005-0000-0000-000057060000}"/>
    <cellStyle name="Текст предупреждения 3" xfId="1603" xr:uid="{00000000-0005-0000-0000-000058060000}"/>
    <cellStyle name="УровеньСтолб_1 2" xfId="1604" xr:uid="{00000000-0005-0000-0000-000059060000}"/>
    <cellStyle name="Финансовый 10" xfId="1605" xr:uid="{00000000-0005-0000-0000-00005A060000}"/>
    <cellStyle name="Финансовый 11" xfId="1606" xr:uid="{00000000-0005-0000-0000-00005B060000}"/>
    <cellStyle name="Финансовый 2" xfId="1607" xr:uid="{00000000-0005-0000-0000-00005C060000}"/>
    <cellStyle name="Финансовый 2 2" xfId="1608" xr:uid="{00000000-0005-0000-0000-00005D060000}"/>
    <cellStyle name="Финансовый 2 2 2" xfId="1609" xr:uid="{00000000-0005-0000-0000-00005E060000}"/>
    <cellStyle name="Финансовый 2 2_Налоговый прогноз ТОО ЦУМ_2015   08.12.14 Куандыкова А." xfId="1610" xr:uid="{00000000-0005-0000-0000-00005F060000}"/>
    <cellStyle name="Финансовый 2 3" xfId="1611" xr:uid="{00000000-0005-0000-0000-000060060000}"/>
    <cellStyle name="Финансовый 2 3 2" xfId="1612" xr:uid="{00000000-0005-0000-0000-000061060000}"/>
    <cellStyle name="Финансовый 2 4" xfId="1613" xr:uid="{00000000-0005-0000-0000-000062060000}"/>
    <cellStyle name="Финансовый 2 4 2" xfId="1614" xr:uid="{00000000-0005-0000-0000-000063060000}"/>
    <cellStyle name="Финансовый 2 4 3" xfId="1615" xr:uid="{00000000-0005-0000-0000-000064060000}"/>
    <cellStyle name="Финансовый 2 4_Бюджет 2016 УК Рынок по м-плану14-07-02" xfId="1616" xr:uid="{00000000-0005-0000-0000-000065060000}"/>
    <cellStyle name="Финансовый 2 5" xfId="1617" xr:uid="{00000000-0005-0000-0000-000066060000}"/>
    <cellStyle name="Финансовый 2 6" xfId="1618" xr:uid="{00000000-0005-0000-0000-000067060000}"/>
    <cellStyle name="Финансовый 2_АВАНСЫ в ДЕКАБРЕ арендаторы Костаная" xfId="1619" xr:uid="{00000000-0005-0000-0000-000068060000}"/>
    <cellStyle name="Финансовый 3" xfId="1620" xr:uid="{00000000-0005-0000-0000-000069060000}"/>
    <cellStyle name="Финансовый 3 2" xfId="1621" xr:uid="{00000000-0005-0000-0000-00006A060000}"/>
    <cellStyle name="Финансовый 3 3" xfId="1622" xr:uid="{00000000-0005-0000-0000-00006B060000}"/>
    <cellStyle name="Финансовый 3_Бюджет по доходам УК ЦУМ Караганда 2015 от 06 11 14" xfId="1623" xr:uid="{00000000-0005-0000-0000-00006C060000}"/>
    <cellStyle name="Финансовый 4" xfId="1624" xr:uid="{00000000-0005-0000-0000-00006D060000}"/>
    <cellStyle name="Финансовый 4 2" xfId="1625" xr:uid="{00000000-0005-0000-0000-00006E060000}"/>
    <cellStyle name="Финансовый 4 2 2" xfId="1626" xr:uid="{00000000-0005-0000-0000-00006F060000}"/>
    <cellStyle name="Финансовый 4 3" xfId="1627" xr:uid="{00000000-0005-0000-0000-000070060000}"/>
    <cellStyle name="Финансовый 4 4" xfId="1628" xr:uid="{00000000-0005-0000-0000-000071060000}"/>
    <cellStyle name="Финансовый 4_Мотивация 2012-100% с 01.08" xfId="1629" xr:uid="{00000000-0005-0000-0000-000072060000}"/>
    <cellStyle name="Финансовый 5" xfId="1630" xr:uid="{00000000-0005-0000-0000-000073060000}"/>
    <cellStyle name="Финансовый 5 2" xfId="1631" xr:uid="{00000000-0005-0000-0000-000074060000}"/>
    <cellStyle name="Финансовый 5 3" xfId="1632" xr:uid="{00000000-0005-0000-0000-000075060000}"/>
    <cellStyle name="Финансовый 5 4" xfId="1633" xr:uid="{00000000-0005-0000-0000-000076060000}"/>
    <cellStyle name="Финансовый 5_Мотивация 2012-100% с 01.08" xfId="1634" xr:uid="{00000000-0005-0000-0000-000077060000}"/>
    <cellStyle name="Финансовый 6" xfId="1635" xr:uid="{00000000-0005-0000-0000-000078060000}"/>
    <cellStyle name="Финансовый 6 2" xfId="1636" xr:uid="{00000000-0005-0000-0000-000079060000}"/>
    <cellStyle name="Финансовый 6_Аркада Поступление денег от Космонавта 2014" xfId="1637" xr:uid="{00000000-0005-0000-0000-00007A060000}"/>
    <cellStyle name="Финансовый 7" xfId="1638" xr:uid="{00000000-0005-0000-0000-00007B060000}"/>
    <cellStyle name="Финансовый 7 2" xfId="1639" xr:uid="{00000000-0005-0000-0000-00007C060000}"/>
    <cellStyle name="Финансовый 7_Налоговый прогноз ТОО ЦУМ_2015   08.12.14 Куандыкова А." xfId="1640" xr:uid="{00000000-0005-0000-0000-00007D060000}"/>
    <cellStyle name="Финансовый 8" xfId="1641" xr:uid="{00000000-0005-0000-0000-00007E060000}"/>
    <cellStyle name="Финансовый 8 2" xfId="1642" xr:uid="{00000000-0005-0000-0000-00007F060000}"/>
    <cellStyle name="Финансовый 8_Налоговый прогноз ТОО ЦУМ_2015   08.12.14 Куандыкова А." xfId="1643" xr:uid="{00000000-0005-0000-0000-000080060000}"/>
    <cellStyle name="Финансовый 9" xfId="1644" xr:uid="{00000000-0005-0000-0000-000081060000}"/>
    <cellStyle name="Финансовый 9 2" xfId="1645" xr:uid="{00000000-0005-0000-0000-000082060000}"/>
    <cellStyle name="Финансовый 9 2 2" xfId="1646" xr:uid="{00000000-0005-0000-0000-000083060000}"/>
    <cellStyle name="Финансовый 9 3" xfId="1647" xr:uid="{00000000-0005-0000-0000-000084060000}"/>
    <cellStyle name="Хороший 2" xfId="1648" xr:uid="{00000000-0005-0000-0000-000085060000}"/>
    <cellStyle name="Хороший 3" xfId="1649" xr:uid="{00000000-0005-0000-0000-000086060000}"/>
    <cellStyle name="Хороший 4" xfId="1650" xr:uid="{00000000-0005-0000-0000-000087060000}"/>
    <cellStyle name="標準_609-ME-BoQ_0" xfId="1651" xr:uid="{00000000-0005-0000-0000-000088060000}"/>
  </cellStyles>
  <dxfs count="0"/>
  <tableStyles count="0" defaultTableStyle="TableStyleMedium2" defaultPivotStyle="PivotStyleLight16"/>
  <colors>
    <mruColors>
      <color rgb="FFFFFF99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Almata%20Projeleri\Is%20ve%20Kongre%20Merkezleri\030512%20Bina%20Kesif%20SO%20+%20S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company\Budgets\West%20Pointe\master%20budg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server\teklif\2WI...%20Tender\oferty\bill_wy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ntl_elek_poz_listesi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rken\Document\&#1050;&#1072;&#1088;&#1073;&#1080;&#1076;\&#1047;&#1087;_&#1087;&#1077;&#1088;&#1089;&#1086;&#1085;&#1072;&#1083;\&#1064;&#1090;_&#1088;&#1072;&#1089;&#1087;\ZAVOD-T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 Katsayı"/>
      <sheetName val="Proje Icmal"/>
      <sheetName val="Personel List"/>
      <sheetName val="Lojman Kira"/>
      <sheetName val="Arac Kira"/>
      <sheetName val="Diğer K"/>
      <sheetName val="Otel Mek Icmal"/>
      <sheetName val="Otel Mek"/>
      <sheetName val="SPA Mek"/>
      <sheetName val="Otel Mek Icmal 1"/>
      <sheetName val="Otel Mek 1"/>
      <sheetName val="Hast Mek Icmal "/>
      <sheetName val="Hast Mek"/>
      <sheetName val="Hast Elk Icmal"/>
      <sheetName val="Hast Elk"/>
      <sheetName val="Hast Elk Icmal 1"/>
      <sheetName val="Hast Elk 1"/>
      <sheetName val="Otel Elk Icmal"/>
      <sheetName val="Otel Elk"/>
      <sheetName val="Otel Elk İcmal 1"/>
      <sheetName val="Otel Elk 1"/>
      <sheetName val="Otel Insaat"/>
      <sheetName val="Hastane Insaat"/>
      <sheetName val="Sarf Malzeme"/>
      <sheetName val="K_Katsay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Job #"/>
      <sheetName val="Project Info"/>
      <sheetName val="LAND"/>
      <sheetName val="Gen. Conditions"/>
      <sheetName val="SITE WORK"/>
      <sheetName val="CONCRETE WORK"/>
      <sheetName val="MASONARY"/>
      <sheetName val="METALS"/>
      <sheetName val="LUMBER"/>
      <sheetName val="Appliances"/>
      <sheetName val="Cabinets"/>
      <sheetName val="Floor Covering"/>
      <sheetName val="Windows"/>
      <sheetName val="Job_#"/>
      <sheetName val="Project_Info"/>
      <sheetName val="Gen__Conditions"/>
      <sheetName val="SITE_WORK"/>
      <sheetName val="CONCRETE_WORK"/>
      <sheetName val="Floor_Covering"/>
    </sheetNames>
    <sheetDataSet>
      <sheetData sheetId="0" refreshError="1"/>
      <sheetData sheetId="1" refreshError="1">
        <row r="63">
          <cell r="B63">
            <v>48</v>
          </cell>
          <cell r="G63">
            <v>6123200</v>
          </cell>
        </row>
        <row r="122">
          <cell r="B122">
            <v>45</v>
          </cell>
          <cell r="G122">
            <v>5444500</v>
          </cell>
        </row>
        <row r="182">
          <cell r="B182">
            <v>46</v>
          </cell>
          <cell r="G182">
            <v>5679232</v>
          </cell>
        </row>
        <row r="242">
          <cell r="B242">
            <v>46</v>
          </cell>
          <cell r="G242">
            <v>5679232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0">
          <cell r="B20">
            <v>2046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p"/>
      <sheetName val="15007"/>
      <sheetName val="15008"/>
      <sheetName val="15009"/>
    </sheetNames>
    <sheetDataSet>
      <sheetData sheetId="0">
        <row r="2">
          <cell r="D2">
            <v>1.0991240099744821</v>
          </cell>
        </row>
        <row r="3">
          <cell r="D3">
            <v>1.0991240099744821</v>
          </cell>
        </row>
        <row r="4">
          <cell r="D4">
            <v>0.99360810501693186</v>
          </cell>
        </row>
        <row r="5">
          <cell r="D5">
            <v>1.5695490862435604</v>
          </cell>
        </row>
        <row r="6">
          <cell r="D6">
            <v>1.5882341944131266</v>
          </cell>
        </row>
        <row r="7">
          <cell r="D7">
            <v>1.0991240099744821</v>
          </cell>
        </row>
        <row r="8">
          <cell r="D8">
            <v>1.0991240099744821</v>
          </cell>
        </row>
        <row r="9">
          <cell r="D9">
            <v>1.0991240099744821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DIKES2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Рабочие"/>
      <sheetName val="Численность апп. упр.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006B8-4B00-4C7A-9EF4-9C3A654A6B8D}">
  <sheetPr>
    <tabColor rgb="FFFF0000"/>
    <pageSetUpPr fitToPage="1"/>
  </sheetPr>
  <dimension ref="A1:F99"/>
  <sheetViews>
    <sheetView tabSelected="1" zoomScaleNormal="100" workbookViewId="0">
      <selection activeCell="H84" sqref="H84"/>
    </sheetView>
  </sheetViews>
  <sheetFormatPr defaultColWidth="9.28515625" defaultRowHeight="12" outlineLevelRow="1"/>
  <cols>
    <col min="1" max="1" width="73" style="4" customWidth="1"/>
    <col min="2" max="2" width="6.42578125" style="4" bestFit="1" customWidth="1"/>
    <col min="3" max="4" width="19.7109375" style="4" customWidth="1"/>
    <col min="5" max="5" width="17.5703125" style="4" bestFit="1" customWidth="1"/>
    <col min="6" max="6" width="9.28515625" style="85"/>
    <col min="7" max="16384" width="9.28515625" style="4"/>
  </cols>
  <sheetData>
    <row r="1" spans="1:5">
      <c r="A1" s="98" t="s">
        <v>215</v>
      </c>
      <c r="B1" s="95"/>
      <c r="C1" s="8"/>
      <c r="D1" s="93"/>
    </row>
    <row r="2" spans="1:5">
      <c r="B2" s="6"/>
      <c r="C2" s="89"/>
      <c r="D2" s="5"/>
      <c r="E2" s="6"/>
    </row>
    <row r="3" spans="1:5" ht="12.75">
      <c r="A3" s="99" t="s">
        <v>214</v>
      </c>
      <c r="B3" s="99"/>
      <c r="C3" s="99"/>
      <c r="D3" s="99"/>
    </row>
    <row r="4" spans="1:5">
      <c r="A4" s="100" t="s">
        <v>232</v>
      </c>
      <c r="B4" s="100"/>
      <c r="C4" s="100"/>
      <c r="D4" s="100"/>
    </row>
    <row r="5" spans="1:5">
      <c r="A5" s="7"/>
      <c r="B5" s="94"/>
      <c r="C5" s="90"/>
      <c r="D5" s="9" t="s">
        <v>213</v>
      </c>
    </row>
    <row r="6" spans="1:5" ht="24" customHeight="1">
      <c r="A6" s="10" t="s">
        <v>0</v>
      </c>
      <c r="B6" s="97" t="s">
        <v>216</v>
      </c>
      <c r="C6" s="10" t="s">
        <v>233</v>
      </c>
      <c r="D6" s="10" t="s">
        <v>240</v>
      </c>
    </row>
    <row r="7" spans="1:5" ht="12" customHeight="1">
      <c r="A7" s="11" t="s">
        <v>1</v>
      </c>
      <c r="B7" s="12"/>
      <c r="C7" s="13"/>
      <c r="D7" s="13"/>
      <c r="E7" s="14"/>
    </row>
    <row r="8" spans="1:5">
      <c r="A8" s="15" t="s">
        <v>2</v>
      </c>
      <c r="B8" s="16" t="s">
        <v>220</v>
      </c>
      <c r="C8" s="17">
        <v>71414</v>
      </c>
      <c r="D8" s="17">
        <v>59742</v>
      </c>
      <c r="E8" s="14"/>
    </row>
    <row r="9" spans="1:5">
      <c r="A9" s="15" t="s">
        <v>138</v>
      </c>
      <c r="B9" s="16"/>
      <c r="C9" s="17"/>
      <c r="D9" s="17"/>
      <c r="E9" s="14"/>
    </row>
    <row r="10" spans="1:5" ht="24">
      <c r="A10" s="15" t="s">
        <v>139</v>
      </c>
      <c r="B10" s="16"/>
      <c r="C10" s="17"/>
      <c r="D10" s="17"/>
      <c r="E10" s="14"/>
    </row>
    <row r="11" spans="1:5" ht="24">
      <c r="A11" s="15" t="s">
        <v>140</v>
      </c>
      <c r="B11" s="16"/>
      <c r="C11" s="17"/>
      <c r="D11" s="17"/>
      <c r="E11" s="14"/>
    </row>
    <row r="12" spans="1:5">
      <c r="A12" s="15" t="s">
        <v>141</v>
      </c>
      <c r="B12" s="16"/>
      <c r="C12" s="18"/>
      <c r="D12" s="18"/>
      <c r="E12" s="14"/>
    </row>
    <row r="13" spans="1:5">
      <c r="A13" s="15" t="s">
        <v>3</v>
      </c>
      <c r="B13" s="16"/>
      <c r="C13" s="17"/>
      <c r="D13" s="17"/>
      <c r="E13" s="14"/>
    </row>
    <row r="14" spans="1:5">
      <c r="A14" s="15" t="s">
        <v>4</v>
      </c>
      <c r="B14" s="16" t="s">
        <v>221</v>
      </c>
      <c r="C14" s="17">
        <v>19698</v>
      </c>
      <c r="D14" s="17">
        <v>92951</v>
      </c>
      <c r="E14" s="14"/>
    </row>
    <row r="15" spans="1:5">
      <c r="A15" s="15" t="s">
        <v>142</v>
      </c>
      <c r="B15" s="16"/>
      <c r="C15" s="18"/>
      <c r="D15" s="18"/>
      <c r="E15" s="14"/>
    </row>
    <row r="16" spans="1:5">
      <c r="A16" s="15" t="s">
        <v>143</v>
      </c>
      <c r="B16" s="16"/>
      <c r="C16" s="18"/>
      <c r="D16" s="18"/>
      <c r="E16" s="14"/>
    </row>
    <row r="17" spans="1:5">
      <c r="A17" s="15" t="s">
        <v>5</v>
      </c>
      <c r="B17" s="16"/>
      <c r="C17" s="18">
        <v>19</v>
      </c>
      <c r="D17" s="18">
        <v>19</v>
      </c>
      <c r="E17" s="14"/>
    </row>
    <row r="18" spans="1:5">
      <c r="A18" s="15" t="s">
        <v>6</v>
      </c>
      <c r="B18" s="16"/>
      <c r="C18" s="18"/>
      <c r="D18" s="18"/>
      <c r="E18" s="14"/>
    </row>
    <row r="19" spans="1:5">
      <c r="A19" s="15" t="s">
        <v>15</v>
      </c>
      <c r="B19" s="16"/>
      <c r="C19" s="18"/>
      <c r="D19" s="18"/>
      <c r="E19" s="14"/>
    </row>
    <row r="20" spans="1:5">
      <c r="A20" s="15" t="s">
        <v>7</v>
      </c>
      <c r="B20" s="16" t="s">
        <v>222</v>
      </c>
      <c r="C20" s="18">
        <v>155947</v>
      </c>
      <c r="D20" s="18">
        <v>3055</v>
      </c>
      <c r="E20" s="14"/>
    </row>
    <row r="21" spans="1:5">
      <c r="A21" s="19" t="s">
        <v>144</v>
      </c>
      <c r="B21" s="20"/>
      <c r="C21" s="21">
        <f>SUM(C8:C20)</f>
        <v>247078</v>
      </c>
      <c r="D21" s="21">
        <f t="shared" ref="D21" si="0">SUM(D8:D20)</f>
        <v>155767</v>
      </c>
      <c r="E21" s="14"/>
    </row>
    <row r="22" spans="1:5">
      <c r="A22" s="11" t="s">
        <v>8</v>
      </c>
      <c r="B22" s="22"/>
      <c r="C22" s="23"/>
      <c r="D22" s="23"/>
      <c r="E22" s="14"/>
    </row>
    <row r="23" spans="1:5">
      <c r="A23" s="11" t="s">
        <v>9</v>
      </c>
      <c r="B23" s="22"/>
      <c r="C23" s="13"/>
      <c r="D23" s="13"/>
      <c r="E23" s="14"/>
    </row>
    <row r="24" spans="1:5">
      <c r="A24" s="15" t="s">
        <v>145</v>
      </c>
      <c r="B24" s="16"/>
      <c r="C24" s="24"/>
      <c r="D24" s="24"/>
      <c r="E24" s="14"/>
    </row>
    <row r="25" spans="1:5" ht="24">
      <c r="A25" s="15" t="s">
        <v>146</v>
      </c>
      <c r="B25" s="16" t="s">
        <v>223</v>
      </c>
      <c r="C25" s="2">
        <v>20500</v>
      </c>
      <c r="D25" s="2">
        <v>150</v>
      </c>
      <c r="E25" s="14"/>
    </row>
    <row r="26" spans="1:5" ht="24">
      <c r="A26" s="15" t="s">
        <v>147</v>
      </c>
      <c r="B26" s="16"/>
      <c r="C26" s="24"/>
      <c r="D26" s="24"/>
      <c r="E26" s="14"/>
    </row>
    <row r="27" spans="1:5">
      <c r="A27" s="15" t="s">
        <v>148</v>
      </c>
      <c r="B27" s="16"/>
      <c r="C27" s="24"/>
      <c r="D27" s="24"/>
      <c r="E27" s="14"/>
    </row>
    <row r="28" spans="1:5">
      <c r="A28" s="15" t="s">
        <v>149</v>
      </c>
      <c r="B28" s="16"/>
      <c r="C28" s="17"/>
      <c r="D28" s="17"/>
      <c r="E28" s="14"/>
    </row>
    <row r="29" spans="1:5">
      <c r="A29" s="15" t="s">
        <v>12</v>
      </c>
      <c r="B29" s="16"/>
      <c r="C29" s="17"/>
      <c r="D29" s="17"/>
      <c r="E29" s="14"/>
    </row>
    <row r="30" spans="1:5">
      <c r="A30" s="15" t="s">
        <v>10</v>
      </c>
      <c r="B30" s="16" t="s">
        <v>224</v>
      </c>
      <c r="C30" s="2">
        <v>178511</v>
      </c>
      <c r="D30" s="17"/>
      <c r="E30" s="14"/>
    </row>
    <row r="31" spans="1:5">
      <c r="A31" s="15" t="s">
        <v>11</v>
      </c>
      <c r="B31" s="16"/>
      <c r="C31" s="17"/>
      <c r="D31" s="17"/>
      <c r="E31" s="14"/>
    </row>
    <row r="32" spans="1:5">
      <c r="A32" s="15" t="s">
        <v>150</v>
      </c>
      <c r="B32" s="16"/>
      <c r="C32" s="17"/>
      <c r="D32" s="17"/>
      <c r="E32" s="14"/>
    </row>
    <row r="33" spans="1:5">
      <c r="A33" s="15" t="s">
        <v>151</v>
      </c>
      <c r="B33" s="16"/>
      <c r="C33" s="17"/>
      <c r="D33" s="17"/>
      <c r="E33" s="14"/>
    </row>
    <row r="34" spans="1:5">
      <c r="A34" s="15" t="s">
        <v>13</v>
      </c>
      <c r="B34" s="16" t="s">
        <v>225</v>
      </c>
      <c r="C34" s="2">
        <v>3856759</v>
      </c>
      <c r="D34" s="2">
        <v>3629985</v>
      </c>
      <c r="E34" s="14"/>
    </row>
    <row r="35" spans="1:5">
      <c r="A35" s="15" t="s">
        <v>14</v>
      </c>
      <c r="B35" s="16"/>
      <c r="C35" s="2"/>
      <c r="D35" s="2"/>
      <c r="E35" s="14"/>
    </row>
    <row r="36" spans="1:5">
      <c r="A36" s="15" t="s">
        <v>152</v>
      </c>
      <c r="B36" s="16"/>
      <c r="C36" s="2"/>
      <c r="D36" s="2"/>
      <c r="E36" s="14"/>
    </row>
    <row r="37" spans="1:5">
      <c r="A37" s="15" t="s">
        <v>15</v>
      </c>
      <c r="B37" s="16"/>
      <c r="C37" s="2"/>
      <c r="D37" s="2"/>
      <c r="E37" s="14"/>
    </row>
    <row r="38" spans="1:5">
      <c r="A38" s="15" t="s">
        <v>16</v>
      </c>
      <c r="B38" s="16"/>
      <c r="C38" s="2"/>
      <c r="D38" s="2"/>
      <c r="E38" s="14"/>
    </row>
    <row r="39" spans="1:5">
      <c r="A39" s="15" t="s">
        <v>17</v>
      </c>
      <c r="B39" s="16"/>
      <c r="C39" s="3"/>
      <c r="D39" s="3"/>
      <c r="E39" s="14"/>
    </row>
    <row r="40" spans="1:5">
      <c r="A40" s="15" t="s">
        <v>18</v>
      </c>
      <c r="B40" s="16"/>
      <c r="C40" s="3"/>
      <c r="D40" s="3"/>
      <c r="E40" s="14"/>
    </row>
    <row r="41" spans="1:5">
      <c r="A41" s="15" t="s">
        <v>19</v>
      </c>
      <c r="B41" s="16" t="s">
        <v>236</v>
      </c>
      <c r="C41" s="2">
        <v>1500</v>
      </c>
      <c r="D41" s="17"/>
      <c r="E41" s="14"/>
    </row>
    <row r="42" spans="1:5">
      <c r="A42" s="19" t="s">
        <v>153</v>
      </c>
      <c r="B42" s="20"/>
      <c r="C42" s="21">
        <f>SUM(C24:C41)</f>
        <v>4057270</v>
      </c>
      <c r="D42" s="21">
        <f t="shared" ref="D42" si="1">SUM(D24:D41)</f>
        <v>3630135</v>
      </c>
      <c r="E42" s="14"/>
    </row>
    <row r="43" spans="1:5">
      <c r="A43" s="25" t="s">
        <v>20</v>
      </c>
      <c r="B43" s="26"/>
      <c r="C43" s="27">
        <f>C21+C22+C42</f>
        <v>4304348</v>
      </c>
      <c r="D43" s="27">
        <f>D21+D22+D42</f>
        <v>3785902</v>
      </c>
      <c r="E43" s="14"/>
    </row>
    <row r="44" spans="1:5" ht="24" customHeight="1">
      <c r="A44" s="15" t="s">
        <v>21</v>
      </c>
      <c r="B44" s="10"/>
      <c r="C44" s="10" t="s">
        <v>233</v>
      </c>
      <c r="D44" s="10" t="s">
        <v>240</v>
      </c>
      <c r="E44" s="14"/>
    </row>
    <row r="45" spans="1:5">
      <c r="A45" s="11" t="s">
        <v>22</v>
      </c>
      <c r="B45" s="12"/>
      <c r="C45" s="23"/>
      <c r="D45" s="23"/>
      <c r="E45" s="14"/>
    </row>
    <row r="46" spans="1:5">
      <c r="A46" s="15" t="s">
        <v>154</v>
      </c>
      <c r="B46" s="10">
        <v>12</v>
      </c>
      <c r="C46" s="1">
        <v>108552</v>
      </c>
      <c r="D46" s="1">
        <v>65000</v>
      </c>
      <c r="E46" s="14"/>
    </row>
    <row r="47" spans="1:5" ht="24">
      <c r="A47" s="15" t="s">
        <v>155</v>
      </c>
      <c r="B47" s="10"/>
      <c r="C47" s="24"/>
      <c r="D47" s="24"/>
      <c r="E47" s="14"/>
    </row>
    <row r="48" spans="1:5">
      <c r="A48" s="15" t="s">
        <v>141</v>
      </c>
      <c r="B48" s="10"/>
      <c r="C48" s="24"/>
      <c r="D48" s="24"/>
      <c r="E48" s="14"/>
    </row>
    <row r="49" spans="1:5">
      <c r="A49" s="15" t="s">
        <v>23</v>
      </c>
      <c r="B49" s="10"/>
      <c r="C49" s="1"/>
      <c r="D49" s="1"/>
      <c r="E49" s="14"/>
    </row>
    <row r="50" spans="1:5">
      <c r="A50" s="15" t="s">
        <v>24</v>
      </c>
      <c r="B50" s="10">
        <v>13</v>
      </c>
      <c r="C50" s="2">
        <v>43</v>
      </c>
      <c r="D50" s="2">
        <v>38</v>
      </c>
      <c r="E50" s="14"/>
    </row>
    <row r="51" spans="1:5">
      <c r="A51" s="15" t="s">
        <v>156</v>
      </c>
      <c r="B51" s="10">
        <v>14</v>
      </c>
      <c r="C51" s="2">
        <v>811</v>
      </c>
      <c r="D51" s="2">
        <v>811</v>
      </c>
      <c r="E51" s="14"/>
    </row>
    <row r="52" spans="1:5">
      <c r="A52" s="15" t="s">
        <v>25</v>
      </c>
      <c r="B52" s="10"/>
      <c r="C52" s="1"/>
      <c r="D52" s="1"/>
      <c r="E52" s="14"/>
    </row>
    <row r="53" spans="1:5">
      <c r="A53" s="15" t="s">
        <v>26</v>
      </c>
      <c r="B53" s="10"/>
      <c r="C53" s="2">
        <v>309</v>
      </c>
      <c r="D53" s="1"/>
      <c r="E53" s="14"/>
    </row>
    <row r="54" spans="1:5">
      <c r="A54" s="15" t="s">
        <v>157</v>
      </c>
      <c r="B54" s="10"/>
      <c r="C54" s="2"/>
      <c r="D54" s="2"/>
      <c r="E54" s="14"/>
    </row>
    <row r="55" spans="1:5">
      <c r="A55" s="15" t="s">
        <v>158</v>
      </c>
      <c r="B55" s="10"/>
      <c r="C55" s="17"/>
      <c r="D55" s="17"/>
      <c r="E55" s="14"/>
    </row>
    <row r="56" spans="1:5">
      <c r="A56" s="15" t="s">
        <v>159</v>
      </c>
      <c r="B56" s="10"/>
      <c r="C56" s="17"/>
      <c r="D56" s="17"/>
      <c r="E56" s="14"/>
    </row>
    <row r="57" spans="1:5">
      <c r="A57" s="15" t="s">
        <v>160</v>
      </c>
      <c r="B57" s="10"/>
      <c r="C57" s="17"/>
      <c r="D57" s="17"/>
      <c r="E57" s="14"/>
    </row>
    <row r="58" spans="1:5">
      <c r="A58" s="15" t="s">
        <v>27</v>
      </c>
      <c r="B58" s="10">
        <v>15</v>
      </c>
      <c r="C58" s="2">
        <v>24492</v>
      </c>
      <c r="D58" s="2">
        <v>16425</v>
      </c>
      <c r="E58" s="14"/>
    </row>
    <row r="59" spans="1:5">
      <c r="A59" s="19" t="s">
        <v>161</v>
      </c>
      <c r="B59" s="28"/>
      <c r="C59" s="21">
        <f>SUM(C46:C58)</f>
        <v>134207</v>
      </c>
      <c r="D59" s="21">
        <f>SUM(D46:D58)</f>
        <v>82274</v>
      </c>
      <c r="E59" s="14"/>
    </row>
    <row r="60" spans="1:5">
      <c r="A60" s="11" t="s">
        <v>28</v>
      </c>
      <c r="B60" s="12"/>
      <c r="C60" s="13"/>
      <c r="D60" s="13"/>
      <c r="E60" s="14"/>
    </row>
    <row r="61" spans="1:5">
      <c r="A61" s="11" t="s">
        <v>29</v>
      </c>
      <c r="B61" s="12"/>
      <c r="C61" s="13"/>
      <c r="D61" s="13"/>
      <c r="E61" s="14"/>
    </row>
    <row r="62" spans="1:5">
      <c r="A62" s="15" t="s">
        <v>162</v>
      </c>
      <c r="B62" s="10">
        <v>12</v>
      </c>
      <c r="C62" s="17">
        <v>2117456</v>
      </c>
      <c r="D62" s="17">
        <v>1997298</v>
      </c>
      <c r="E62" s="14"/>
    </row>
    <row r="63" spans="1:5" ht="24">
      <c r="A63" s="15" t="s">
        <v>163</v>
      </c>
      <c r="B63" s="10"/>
      <c r="C63" s="17"/>
      <c r="D63" s="17"/>
      <c r="E63" s="14"/>
    </row>
    <row r="64" spans="1:5">
      <c r="A64" s="15" t="s">
        <v>148</v>
      </c>
      <c r="B64" s="10"/>
      <c r="C64" s="17"/>
      <c r="D64" s="17"/>
      <c r="E64" s="14"/>
    </row>
    <row r="65" spans="1:5">
      <c r="A65" s="15" t="s">
        <v>30</v>
      </c>
      <c r="B65" s="10"/>
      <c r="C65" s="17"/>
      <c r="D65" s="17"/>
      <c r="E65" s="14"/>
    </row>
    <row r="66" spans="1:5">
      <c r="A66" s="15" t="s">
        <v>31</v>
      </c>
      <c r="B66" s="10"/>
      <c r="C66" s="17"/>
      <c r="D66" s="17"/>
      <c r="E66" s="14"/>
    </row>
    <row r="67" spans="1:5">
      <c r="A67" s="15" t="s">
        <v>164</v>
      </c>
      <c r="B67" s="10"/>
      <c r="C67" s="18"/>
      <c r="D67" s="18"/>
      <c r="E67" s="14"/>
    </row>
    <row r="68" spans="1:5">
      <c r="A68" s="15" t="s">
        <v>32</v>
      </c>
      <c r="B68" s="10"/>
      <c r="C68" s="17">
        <v>357219</v>
      </c>
      <c r="D68" s="17">
        <v>357219</v>
      </c>
      <c r="E68" s="14"/>
    </row>
    <row r="69" spans="1:5">
      <c r="A69" s="15" t="s">
        <v>26</v>
      </c>
      <c r="B69" s="10"/>
      <c r="C69" s="18"/>
      <c r="D69" s="18"/>
      <c r="E69" s="14"/>
    </row>
    <row r="70" spans="1:5">
      <c r="A70" s="15" t="s">
        <v>165</v>
      </c>
      <c r="B70" s="10"/>
      <c r="C70" s="18"/>
      <c r="D70" s="18"/>
      <c r="E70" s="14"/>
    </row>
    <row r="71" spans="1:5">
      <c r="A71" s="15" t="s">
        <v>203</v>
      </c>
      <c r="B71" s="10"/>
      <c r="C71" s="18"/>
      <c r="D71" s="18"/>
      <c r="E71" s="14"/>
    </row>
    <row r="72" spans="1:5">
      <c r="A72" s="15" t="s">
        <v>159</v>
      </c>
      <c r="B72" s="10"/>
      <c r="C72" s="18"/>
      <c r="D72" s="18"/>
      <c r="E72" s="14"/>
    </row>
    <row r="73" spans="1:5">
      <c r="A73" s="15" t="s">
        <v>33</v>
      </c>
      <c r="B73" s="10"/>
      <c r="C73" s="17"/>
      <c r="D73" s="17"/>
      <c r="E73" s="14"/>
    </row>
    <row r="74" spans="1:5">
      <c r="A74" s="19" t="s">
        <v>166</v>
      </c>
      <c r="B74" s="28"/>
      <c r="C74" s="21">
        <f t="shared" ref="C74" si="2">SUM(C62:C73)</f>
        <v>2474675</v>
      </c>
      <c r="D74" s="21">
        <f>SUM(D62:D73)</f>
        <v>2354517</v>
      </c>
      <c r="E74" s="14"/>
    </row>
    <row r="75" spans="1:5">
      <c r="A75" s="11" t="s">
        <v>34</v>
      </c>
      <c r="B75" s="12"/>
      <c r="C75" s="13"/>
      <c r="D75" s="13"/>
      <c r="E75" s="14"/>
    </row>
    <row r="76" spans="1:5">
      <c r="A76" s="15" t="s">
        <v>35</v>
      </c>
      <c r="B76" s="10">
        <v>16</v>
      </c>
      <c r="C76" s="17">
        <v>500</v>
      </c>
      <c r="D76" s="17">
        <v>500</v>
      </c>
      <c r="E76" s="14"/>
    </row>
    <row r="77" spans="1:5">
      <c r="A77" s="15" t="s">
        <v>36</v>
      </c>
      <c r="B77" s="10"/>
      <c r="C77" s="24"/>
      <c r="D77" s="24"/>
      <c r="E77" s="14"/>
    </row>
    <row r="78" spans="1:5">
      <c r="A78" s="15" t="s">
        <v>37</v>
      </c>
      <c r="B78" s="10"/>
      <c r="C78" s="24"/>
      <c r="D78" s="24"/>
      <c r="E78" s="14"/>
    </row>
    <row r="79" spans="1:5">
      <c r="A79" s="15" t="s">
        <v>167</v>
      </c>
      <c r="B79" s="10"/>
      <c r="C79" s="17">
        <v>0</v>
      </c>
      <c r="D79" s="17">
        <v>0</v>
      </c>
      <c r="E79" s="14"/>
    </row>
    <row r="80" spans="1:5">
      <c r="A80" s="15" t="s">
        <v>39</v>
      </c>
      <c r="B80" s="10"/>
      <c r="C80" s="17">
        <v>1694966</v>
      </c>
      <c r="D80" s="17">
        <v>1348611</v>
      </c>
      <c r="E80" s="14"/>
    </row>
    <row r="81" spans="1:5">
      <c r="A81" s="15" t="s">
        <v>168</v>
      </c>
      <c r="B81" s="10"/>
      <c r="C81" s="17"/>
      <c r="D81" s="17"/>
      <c r="E81" s="14"/>
    </row>
    <row r="82" spans="1:5" ht="24">
      <c r="A82" s="15" t="s">
        <v>40</v>
      </c>
      <c r="B82" s="10"/>
      <c r="C82" s="24">
        <f>SUM(C76:C81)</f>
        <v>1695466</v>
      </c>
      <c r="D82" s="24">
        <f>SUM(D76:D81)</f>
        <v>1349111</v>
      </c>
      <c r="E82" s="14"/>
    </row>
    <row r="83" spans="1:5">
      <c r="A83" s="15" t="s">
        <v>41</v>
      </c>
      <c r="B83" s="10"/>
      <c r="C83" s="24"/>
      <c r="D83" s="24"/>
      <c r="E83" s="14"/>
    </row>
    <row r="84" spans="1:5">
      <c r="A84" s="19" t="s">
        <v>42</v>
      </c>
      <c r="B84" s="28"/>
      <c r="C84" s="21">
        <f>C82+C83</f>
        <v>1695466</v>
      </c>
      <c r="D84" s="21">
        <f>D82+D83</f>
        <v>1349111</v>
      </c>
      <c r="E84" s="14"/>
    </row>
    <row r="85" spans="1:5">
      <c r="A85" s="25" t="s">
        <v>43</v>
      </c>
      <c r="B85" s="26"/>
      <c r="C85" s="27">
        <f>C59+C60+C74+C84</f>
        <v>4304348</v>
      </c>
      <c r="D85" s="27">
        <f>D59+D60+D74+D84</f>
        <v>3785902</v>
      </c>
      <c r="E85" s="14"/>
    </row>
    <row r="86" spans="1:5" outlineLevel="1">
      <c r="A86" s="29"/>
      <c r="C86" s="14">
        <f>C43-C85</f>
        <v>0</v>
      </c>
      <c r="D86" s="14">
        <f t="shared" ref="D86" si="3">D43-D85</f>
        <v>0</v>
      </c>
      <c r="E86" s="30"/>
    </row>
    <row r="87" spans="1:5">
      <c r="A87" s="29"/>
      <c r="C87" s="31"/>
      <c r="D87" s="31"/>
    </row>
    <row r="88" spans="1:5">
      <c r="A88" s="29"/>
    </row>
    <row r="89" spans="1:5" ht="13.15" customHeight="1">
      <c r="A89" s="32" t="s">
        <v>136</v>
      </c>
      <c r="B89" s="33" t="s">
        <v>219</v>
      </c>
      <c r="C89" s="33"/>
    </row>
    <row r="90" spans="1:5" ht="12.75">
      <c r="A90" s="33"/>
      <c r="B90" s="33"/>
      <c r="C90" s="33"/>
    </row>
    <row r="91" spans="1:5" ht="22.5" customHeight="1">
      <c r="A91" s="33" t="s">
        <v>44</v>
      </c>
      <c r="B91" s="33" t="s">
        <v>201</v>
      </c>
      <c r="C91" s="33"/>
    </row>
    <row r="92" spans="1:5">
      <c r="A92" s="29"/>
    </row>
    <row r="93" spans="1:5">
      <c r="A93" s="29"/>
    </row>
    <row r="94" spans="1:5">
      <c r="A94" s="29" t="s">
        <v>45</v>
      </c>
    </row>
    <row r="95" spans="1:5">
      <c r="A95" s="29"/>
    </row>
    <row r="97" spans="3:4">
      <c r="C97" s="31"/>
      <c r="D97" s="31"/>
    </row>
    <row r="98" spans="3:4">
      <c r="C98" s="31"/>
      <c r="D98" s="31"/>
    </row>
    <row r="99" spans="3:4">
      <c r="C99" s="31"/>
      <c r="D99" s="31"/>
    </row>
  </sheetData>
  <mergeCells count="2">
    <mergeCell ref="A3:D3"/>
    <mergeCell ref="A4:D4"/>
  </mergeCells>
  <printOptions horizontalCentered="1"/>
  <pageMargins left="0.78740157480314965" right="0.39370078740157483" top="0.19685039370078741" bottom="0.19685039370078741" header="0" footer="0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05E63-49E4-42DE-A219-6C5054D2B9FF}">
  <sheetPr>
    <tabColor rgb="FFFF0000"/>
    <pageSetUpPr fitToPage="1"/>
  </sheetPr>
  <dimension ref="A1:D64"/>
  <sheetViews>
    <sheetView zoomScaleNormal="100" workbookViewId="0">
      <selection activeCell="H18" sqref="H18"/>
    </sheetView>
  </sheetViews>
  <sheetFormatPr defaultColWidth="9.28515625" defaultRowHeight="12.75"/>
  <cols>
    <col min="1" max="1" width="73.42578125" style="34" customWidth="1"/>
    <col min="2" max="2" width="6.42578125" style="34" bestFit="1" customWidth="1"/>
    <col min="3" max="3" width="17.85546875" style="34" bestFit="1" customWidth="1"/>
    <col min="4" max="4" width="23.5703125" style="34" customWidth="1"/>
    <col min="5" max="5" width="9.28515625" style="34" customWidth="1"/>
    <col min="6" max="16384" width="9.28515625" style="34"/>
  </cols>
  <sheetData>
    <row r="1" spans="1:4">
      <c r="A1" s="98" t="s">
        <v>215</v>
      </c>
      <c r="B1" s="95"/>
      <c r="C1" s="4"/>
      <c r="D1" s="89"/>
    </row>
    <row r="2" spans="1:4">
      <c r="C2" s="4"/>
      <c r="D2" s="89"/>
    </row>
    <row r="3" spans="1:4">
      <c r="A3" s="99" t="s">
        <v>217</v>
      </c>
      <c r="B3" s="99"/>
      <c r="C3" s="99"/>
      <c r="D3" s="99"/>
    </row>
    <row r="4" spans="1:4">
      <c r="A4" s="100" t="s">
        <v>232</v>
      </c>
      <c r="B4" s="100"/>
      <c r="C4" s="100"/>
      <c r="D4" s="100"/>
    </row>
    <row r="5" spans="1:4">
      <c r="C5" s="35"/>
      <c r="D5" s="9" t="s">
        <v>213</v>
      </c>
    </row>
    <row r="6" spans="1:4" s="4" customFormat="1" ht="24" customHeight="1">
      <c r="A6" s="10" t="s">
        <v>46</v>
      </c>
      <c r="B6" s="97" t="s">
        <v>216</v>
      </c>
      <c r="C6" s="10" t="s">
        <v>233</v>
      </c>
      <c r="D6" s="10" t="s">
        <v>235</v>
      </c>
    </row>
    <row r="7" spans="1:4">
      <c r="A7" s="36" t="s">
        <v>204</v>
      </c>
      <c r="B7" s="37" t="s">
        <v>230</v>
      </c>
      <c r="C7" s="38">
        <v>393077</v>
      </c>
      <c r="D7" s="38">
        <v>284880</v>
      </c>
    </row>
    <row r="8" spans="1:4">
      <c r="A8" s="36" t="s">
        <v>47</v>
      </c>
      <c r="B8" s="37" t="s">
        <v>231</v>
      </c>
      <c r="C8" s="38">
        <v>10298</v>
      </c>
      <c r="D8" s="39">
        <v>27305</v>
      </c>
    </row>
    <row r="9" spans="1:4" s="43" customFormat="1">
      <c r="A9" s="40" t="s">
        <v>205</v>
      </c>
      <c r="B9" s="41"/>
      <c r="C9" s="42">
        <f>C7-C8</f>
        <v>382779</v>
      </c>
      <c r="D9" s="42">
        <f>D7-D8</f>
        <v>257575</v>
      </c>
    </row>
    <row r="10" spans="1:4">
      <c r="A10" s="36" t="s">
        <v>48</v>
      </c>
      <c r="B10" s="37"/>
      <c r="C10" s="44"/>
      <c r="D10" s="39"/>
    </row>
    <row r="11" spans="1:4">
      <c r="A11" s="36" t="s">
        <v>49</v>
      </c>
      <c r="B11" s="37" t="s">
        <v>226</v>
      </c>
      <c r="C11" s="39">
        <v>4796</v>
      </c>
      <c r="D11" s="39">
        <v>2262</v>
      </c>
    </row>
    <row r="12" spans="1:4" s="43" customFormat="1">
      <c r="A12" s="40" t="s">
        <v>202</v>
      </c>
      <c r="B12" s="41"/>
      <c r="C12" s="42">
        <f>C9-C10-C11</f>
        <v>377983</v>
      </c>
      <c r="D12" s="42">
        <f>D9-D10-D11</f>
        <v>255313</v>
      </c>
    </row>
    <row r="13" spans="1:4">
      <c r="A13" s="36" t="s">
        <v>169</v>
      </c>
      <c r="B13" s="37" t="s">
        <v>227</v>
      </c>
      <c r="C13" s="39">
        <v>7961</v>
      </c>
      <c r="D13" s="39">
        <v>3857</v>
      </c>
    </row>
    <row r="14" spans="1:4">
      <c r="A14" s="36" t="s">
        <v>170</v>
      </c>
      <c r="B14" s="37" t="s">
        <v>228</v>
      </c>
      <c r="C14" s="39">
        <v>263527</v>
      </c>
      <c r="D14" s="39">
        <v>25383</v>
      </c>
    </row>
    <row r="15" spans="1:4" ht="25.5">
      <c r="A15" s="36" t="s">
        <v>52</v>
      </c>
      <c r="B15" s="37"/>
      <c r="C15" s="44"/>
      <c r="D15" s="39"/>
    </row>
    <row r="16" spans="1:4">
      <c r="A16" s="36" t="s">
        <v>51</v>
      </c>
      <c r="B16" s="37" t="s">
        <v>229</v>
      </c>
      <c r="C16" s="39">
        <v>225622</v>
      </c>
      <c r="D16" s="39">
        <v>2355345</v>
      </c>
    </row>
    <row r="17" spans="1:4">
      <c r="A17" s="36" t="s">
        <v>50</v>
      </c>
      <c r="B17" s="37" t="s">
        <v>237</v>
      </c>
      <c r="C17" s="38">
        <v>667</v>
      </c>
      <c r="D17" s="39">
        <v>64</v>
      </c>
    </row>
    <row r="18" spans="1:4" s="43" customFormat="1">
      <c r="A18" s="40" t="s">
        <v>53</v>
      </c>
      <c r="B18" s="45"/>
      <c r="C18" s="42">
        <f>C12+C13-C14+C15+C16-C17</f>
        <v>347372</v>
      </c>
      <c r="D18" s="42">
        <f>D12+D13-D14+D15+D16-D17</f>
        <v>2589068</v>
      </c>
    </row>
    <row r="19" spans="1:4">
      <c r="A19" s="36" t="s">
        <v>206</v>
      </c>
      <c r="B19" s="46">
        <v>24</v>
      </c>
      <c r="C19" s="39">
        <v>-1017</v>
      </c>
      <c r="D19" s="39">
        <v>0</v>
      </c>
    </row>
    <row r="20" spans="1:4" ht="25.5">
      <c r="A20" s="36" t="s">
        <v>207</v>
      </c>
      <c r="B20" s="46"/>
      <c r="C20" s="44">
        <f>C18+C19</f>
        <v>346355</v>
      </c>
      <c r="D20" s="44">
        <f>D18+D19</f>
        <v>2589068</v>
      </c>
    </row>
    <row r="21" spans="1:4">
      <c r="A21" s="36" t="s">
        <v>54</v>
      </c>
      <c r="B21" s="46"/>
      <c r="C21" s="44"/>
      <c r="D21" s="39"/>
    </row>
    <row r="22" spans="1:4" s="43" customFormat="1">
      <c r="A22" s="47" t="s">
        <v>55</v>
      </c>
      <c r="B22" s="48"/>
      <c r="C22" s="49">
        <f>C20+C21</f>
        <v>346355</v>
      </c>
      <c r="D22" s="50">
        <f t="shared" ref="D22" si="0">D20+D21</f>
        <v>2589068</v>
      </c>
    </row>
    <row r="23" spans="1:4">
      <c r="A23" s="36" t="s">
        <v>56</v>
      </c>
      <c r="B23" s="46"/>
      <c r="C23" s="44">
        <f>C22</f>
        <v>346355</v>
      </c>
      <c r="D23" s="44">
        <f>D22</f>
        <v>2589068</v>
      </c>
    </row>
    <row r="24" spans="1:4">
      <c r="A24" s="36" t="s">
        <v>57</v>
      </c>
      <c r="B24" s="46"/>
      <c r="C24" s="44"/>
      <c r="D24" s="39"/>
    </row>
    <row r="25" spans="1:4">
      <c r="A25" s="51" t="s">
        <v>208</v>
      </c>
      <c r="B25" s="52"/>
      <c r="C25" s="53">
        <f>C36+C42</f>
        <v>0</v>
      </c>
      <c r="D25" s="53">
        <f>D36+D42</f>
        <v>0</v>
      </c>
    </row>
    <row r="26" spans="1:4">
      <c r="A26" s="36" t="s">
        <v>58</v>
      </c>
      <c r="B26" s="46"/>
      <c r="C26" s="44"/>
      <c r="D26" s="39"/>
    </row>
    <row r="27" spans="1:4" ht="25.5">
      <c r="A27" s="36" t="s">
        <v>171</v>
      </c>
      <c r="B27" s="46"/>
      <c r="C27" s="44"/>
      <c r="D27" s="39"/>
    </row>
    <row r="28" spans="1:4" ht="25.5">
      <c r="A28" s="36" t="s">
        <v>172</v>
      </c>
      <c r="B28" s="46"/>
      <c r="C28" s="44"/>
      <c r="D28" s="39"/>
    </row>
    <row r="29" spans="1:4">
      <c r="A29" s="36" t="s">
        <v>173</v>
      </c>
      <c r="B29" s="46"/>
      <c r="C29" s="44"/>
      <c r="D29" s="39"/>
    </row>
    <row r="30" spans="1:4">
      <c r="A30" s="36" t="s">
        <v>174</v>
      </c>
      <c r="B30" s="46"/>
      <c r="C30" s="44"/>
      <c r="D30" s="39"/>
    </row>
    <row r="31" spans="1:4">
      <c r="A31" s="36" t="s">
        <v>175</v>
      </c>
      <c r="B31" s="46"/>
      <c r="C31" s="44"/>
      <c r="D31" s="39"/>
    </row>
    <row r="32" spans="1:4">
      <c r="A32" s="36" t="s">
        <v>176</v>
      </c>
      <c r="B32" s="46"/>
      <c r="C32" s="44"/>
      <c r="D32" s="39"/>
    </row>
    <row r="33" spans="1:4">
      <c r="A33" s="36" t="s">
        <v>177</v>
      </c>
      <c r="B33" s="46"/>
      <c r="C33" s="44"/>
      <c r="D33" s="39"/>
    </row>
    <row r="34" spans="1:4">
      <c r="A34" s="36" t="s">
        <v>178</v>
      </c>
      <c r="B34" s="46"/>
      <c r="C34" s="44"/>
      <c r="D34" s="39"/>
    </row>
    <row r="35" spans="1:4">
      <c r="A35" s="36" t="s">
        <v>179</v>
      </c>
      <c r="B35" s="46"/>
      <c r="C35" s="44"/>
      <c r="D35" s="39"/>
    </row>
    <row r="36" spans="1:4" ht="38.25">
      <c r="A36" s="36" t="s">
        <v>180</v>
      </c>
      <c r="B36" s="46"/>
      <c r="C36" s="44">
        <f>C27+C28+C29+C30+C31+C32+C33+C34+C35</f>
        <v>0</v>
      </c>
      <c r="D36" s="44">
        <f>D27+D28+D29+D30+D31+D32+D33+D34+D35</f>
        <v>0</v>
      </c>
    </row>
    <row r="37" spans="1:4">
      <c r="A37" s="36" t="s">
        <v>181</v>
      </c>
      <c r="B37" s="46"/>
      <c r="C37" s="38"/>
      <c r="D37" s="88"/>
    </row>
    <row r="38" spans="1:4" ht="25.5">
      <c r="A38" s="36" t="s">
        <v>172</v>
      </c>
      <c r="B38" s="46"/>
      <c r="C38" s="44"/>
      <c r="D38" s="39"/>
    </row>
    <row r="39" spans="1:4">
      <c r="A39" s="36" t="s">
        <v>182</v>
      </c>
      <c r="B39" s="46"/>
      <c r="C39" s="44"/>
      <c r="D39" s="39"/>
    </row>
    <row r="40" spans="1:4">
      <c r="A40" s="36" t="s">
        <v>179</v>
      </c>
      <c r="B40" s="46"/>
      <c r="C40" s="39"/>
      <c r="D40" s="39"/>
    </row>
    <row r="41" spans="1:4" ht="25.5">
      <c r="A41" s="36" t="s">
        <v>183</v>
      </c>
      <c r="B41" s="46"/>
      <c r="C41" s="44"/>
      <c r="D41" s="39"/>
    </row>
    <row r="42" spans="1:4" ht="38.25">
      <c r="A42" s="36" t="s">
        <v>184</v>
      </c>
      <c r="B42" s="46"/>
      <c r="C42" s="44">
        <f>C38+C39+C40+C41+C37</f>
        <v>0</v>
      </c>
      <c r="D42" s="44">
        <f>D38+D39+D40+D41+D37</f>
        <v>0</v>
      </c>
    </row>
    <row r="43" spans="1:4" s="43" customFormat="1">
      <c r="A43" s="47" t="s">
        <v>209</v>
      </c>
      <c r="B43" s="48"/>
      <c r="C43" s="49">
        <f>C22+C25</f>
        <v>346355</v>
      </c>
      <c r="D43" s="49">
        <f>D22+D25</f>
        <v>2589068</v>
      </c>
    </row>
    <row r="44" spans="1:4">
      <c r="A44" s="36" t="s">
        <v>210</v>
      </c>
      <c r="B44" s="46"/>
      <c r="C44" s="44"/>
      <c r="D44" s="39"/>
    </row>
    <row r="45" spans="1:4">
      <c r="A45" s="36" t="s">
        <v>56</v>
      </c>
      <c r="B45" s="46"/>
      <c r="C45" s="44">
        <f>C43</f>
        <v>346355</v>
      </c>
      <c r="D45" s="39">
        <f>D43</f>
        <v>2589068</v>
      </c>
    </row>
    <row r="46" spans="1:4">
      <c r="A46" s="36" t="s">
        <v>59</v>
      </c>
      <c r="B46" s="46"/>
      <c r="C46" s="54"/>
      <c r="D46" s="55"/>
    </row>
    <row r="47" spans="1:4">
      <c r="A47" s="36" t="s">
        <v>60</v>
      </c>
      <c r="B47" s="46"/>
      <c r="C47" s="54">
        <f>C49</f>
        <v>0</v>
      </c>
      <c r="D47" s="54">
        <f>D49</f>
        <v>0</v>
      </c>
    </row>
    <row r="48" spans="1:4">
      <c r="A48" s="36" t="s">
        <v>58</v>
      </c>
      <c r="B48" s="46"/>
      <c r="C48" s="55"/>
      <c r="D48" s="54"/>
    </row>
    <row r="49" spans="1:4">
      <c r="A49" s="36" t="s">
        <v>61</v>
      </c>
      <c r="B49" s="46"/>
      <c r="C49" s="54">
        <f>C50</f>
        <v>0</v>
      </c>
      <c r="D49" s="54">
        <f>D50</f>
        <v>0</v>
      </c>
    </row>
    <row r="50" spans="1:4">
      <c r="A50" s="36" t="s">
        <v>62</v>
      </c>
      <c r="B50" s="46"/>
      <c r="C50" s="54"/>
      <c r="D50" s="54"/>
    </row>
    <row r="51" spans="1:4">
      <c r="A51" s="36" t="s">
        <v>63</v>
      </c>
      <c r="B51" s="46"/>
      <c r="C51" s="55"/>
      <c r="D51" s="55"/>
    </row>
    <row r="52" spans="1:4">
      <c r="A52" s="36" t="s">
        <v>64</v>
      </c>
      <c r="B52" s="46"/>
      <c r="C52" s="55"/>
      <c r="D52" s="55"/>
    </row>
    <row r="53" spans="1:4">
      <c r="A53" s="36" t="s">
        <v>62</v>
      </c>
      <c r="B53" s="46"/>
      <c r="C53" s="55"/>
      <c r="D53" s="55"/>
    </row>
    <row r="54" spans="1:4">
      <c r="A54" s="36" t="s">
        <v>63</v>
      </c>
      <c r="B54" s="46"/>
      <c r="C54" s="55"/>
      <c r="D54" s="55"/>
    </row>
    <row r="55" spans="1:4">
      <c r="A55" s="56"/>
    </row>
    <row r="56" spans="1:4">
      <c r="A56" s="56"/>
    </row>
    <row r="57" spans="1:4">
      <c r="A57" s="32" t="s">
        <v>136</v>
      </c>
      <c r="B57" s="33" t="s">
        <v>219</v>
      </c>
      <c r="C57" s="4"/>
      <c r="D57" s="33"/>
    </row>
    <row r="58" spans="1:4">
      <c r="A58" s="33"/>
      <c r="B58" s="33"/>
      <c r="C58" s="4"/>
      <c r="D58" s="33"/>
    </row>
    <row r="59" spans="1:4" ht="26.25" customHeight="1">
      <c r="A59" s="33" t="s">
        <v>44</v>
      </c>
      <c r="B59" s="33" t="s">
        <v>201</v>
      </c>
      <c r="C59" s="4"/>
      <c r="D59" s="33"/>
    </row>
    <row r="60" spans="1:4">
      <c r="A60" s="29"/>
      <c r="B60" s="4"/>
      <c r="C60" s="4"/>
      <c r="D60" s="4"/>
    </row>
    <row r="61" spans="1:4">
      <c r="A61" s="29"/>
      <c r="B61" s="4"/>
      <c r="C61" s="4"/>
      <c r="D61" s="4"/>
    </row>
    <row r="62" spans="1:4">
      <c r="A62" s="29" t="s">
        <v>45</v>
      </c>
      <c r="B62" s="4"/>
      <c r="C62" s="4"/>
      <c r="D62" s="4"/>
    </row>
    <row r="63" spans="1:4">
      <c r="C63" s="4"/>
    </row>
    <row r="64" spans="1:4">
      <c r="C64" s="4"/>
    </row>
  </sheetData>
  <mergeCells count="2">
    <mergeCell ref="A3:D3"/>
    <mergeCell ref="A4:D4"/>
  </mergeCells>
  <pageMargins left="0.78740157480314965" right="0.78740157480314965" top="0.59055118110236227" bottom="0.59055118110236227" header="0.51181102362204722" footer="0.51181102362204722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F17E9-7C32-4BDA-9468-9ED84E6C7699}">
  <sheetPr>
    <tabColor rgb="FFFF0000"/>
    <pageSetUpPr fitToPage="1"/>
  </sheetPr>
  <dimension ref="A1:E91"/>
  <sheetViews>
    <sheetView zoomScaleNormal="100" workbookViewId="0">
      <selection activeCell="E93" sqref="E93"/>
    </sheetView>
  </sheetViews>
  <sheetFormatPr defaultColWidth="8" defaultRowHeight="12.75" outlineLevelRow="1"/>
  <cols>
    <col min="1" max="1" width="80.7109375" style="34" customWidth="1"/>
    <col min="2" max="3" width="19.5703125" style="34" customWidth="1"/>
    <col min="4" max="4" width="14.5703125" style="34" customWidth="1"/>
    <col min="5" max="5" width="31" style="34" customWidth="1"/>
    <col min="6" max="6" width="14.7109375" style="34" customWidth="1"/>
    <col min="7" max="7" width="16.140625" style="34" customWidth="1"/>
    <col min="8" max="8" width="15.7109375" style="34" customWidth="1"/>
    <col min="9" max="9" width="8" style="34"/>
    <col min="10" max="10" width="14.5703125" style="34" bestFit="1" customWidth="1"/>
    <col min="11" max="16384" width="8" style="34"/>
  </cols>
  <sheetData>
    <row r="1" spans="1:5">
      <c r="A1" s="98" t="s">
        <v>215</v>
      </c>
      <c r="B1" s="4"/>
      <c r="C1" s="92"/>
    </row>
    <row r="2" spans="1:5">
      <c r="B2" s="4"/>
      <c r="C2" s="89"/>
    </row>
    <row r="3" spans="1:5">
      <c r="A3" s="99" t="s">
        <v>218</v>
      </c>
      <c r="B3" s="99"/>
      <c r="C3" s="99"/>
    </row>
    <row r="4" spans="1:5">
      <c r="A4" s="100" t="s">
        <v>232</v>
      </c>
      <c r="B4" s="100"/>
      <c r="C4" s="100"/>
    </row>
    <row r="5" spans="1:5">
      <c r="A5" s="57"/>
      <c r="B5" s="35"/>
      <c r="C5" s="9" t="s">
        <v>213</v>
      </c>
    </row>
    <row r="6" spans="1:5" ht="24" customHeight="1">
      <c r="A6" s="46" t="s">
        <v>46</v>
      </c>
      <c r="B6" s="10" t="s">
        <v>233</v>
      </c>
      <c r="C6" s="10" t="s">
        <v>235</v>
      </c>
      <c r="D6" s="58"/>
    </row>
    <row r="7" spans="1:5">
      <c r="A7" s="59" t="s">
        <v>65</v>
      </c>
      <c r="B7" s="60"/>
      <c r="C7" s="61"/>
      <c r="D7" s="62"/>
    </row>
    <row r="8" spans="1:5" s="43" customFormat="1">
      <c r="A8" s="63" t="s">
        <v>66</v>
      </c>
      <c r="B8" s="42">
        <f>SUM(B10:B15)</f>
        <v>520444</v>
      </c>
      <c r="C8" s="42">
        <f>SUM(C10:C15)</f>
        <v>372485</v>
      </c>
      <c r="D8" s="64"/>
      <c r="E8" s="65"/>
    </row>
    <row r="9" spans="1:5">
      <c r="A9" s="66" t="s">
        <v>58</v>
      </c>
      <c r="B9" s="44"/>
      <c r="C9" s="44"/>
      <c r="D9" s="58"/>
      <c r="E9" s="65"/>
    </row>
    <row r="10" spans="1:5">
      <c r="A10" s="66" t="s">
        <v>67</v>
      </c>
      <c r="B10" s="38">
        <v>513500</v>
      </c>
      <c r="C10" s="44">
        <v>369066</v>
      </c>
      <c r="D10" s="67"/>
      <c r="E10" s="65"/>
    </row>
    <row r="11" spans="1:5">
      <c r="A11" s="66" t="s">
        <v>68</v>
      </c>
      <c r="B11" s="44"/>
      <c r="C11" s="44"/>
      <c r="D11" s="67"/>
      <c r="E11" s="65"/>
    </row>
    <row r="12" spans="1:5">
      <c r="A12" s="66" t="s">
        <v>69</v>
      </c>
      <c r="B12" s="44"/>
      <c r="C12" s="44"/>
      <c r="D12" s="67"/>
      <c r="E12" s="65"/>
    </row>
    <row r="13" spans="1:5">
      <c r="A13" s="66" t="s">
        <v>70</v>
      </c>
      <c r="B13" s="44"/>
      <c r="C13" s="44"/>
      <c r="D13" s="67"/>
      <c r="E13" s="65"/>
    </row>
    <row r="14" spans="1:5">
      <c r="A14" s="66" t="s">
        <v>71</v>
      </c>
      <c r="B14" s="44">
        <v>6944</v>
      </c>
      <c r="C14" s="44">
        <v>3419</v>
      </c>
      <c r="D14" s="67"/>
      <c r="E14" s="65"/>
    </row>
    <row r="15" spans="1:5">
      <c r="A15" s="66" t="s">
        <v>72</v>
      </c>
      <c r="B15" s="44"/>
      <c r="C15" s="44"/>
      <c r="D15" s="67"/>
      <c r="E15" s="65"/>
    </row>
    <row r="16" spans="1:5" s="43" customFormat="1">
      <c r="A16" s="63" t="s">
        <v>73</v>
      </c>
      <c r="B16" s="42">
        <f>SUM(B18:B24)</f>
        <v>209040</v>
      </c>
      <c r="C16" s="42">
        <f>SUM(C18:C24)</f>
        <v>9446</v>
      </c>
      <c r="D16" s="64"/>
      <c r="E16" s="65"/>
    </row>
    <row r="17" spans="1:5">
      <c r="A17" s="66" t="s">
        <v>58</v>
      </c>
      <c r="B17" s="44"/>
      <c r="C17" s="44"/>
      <c r="D17" s="67"/>
      <c r="E17" s="65"/>
    </row>
    <row r="18" spans="1:5">
      <c r="A18" s="66" t="s">
        <v>74</v>
      </c>
      <c r="B18" s="44">
        <v>2120</v>
      </c>
      <c r="C18" s="44">
        <v>57</v>
      </c>
      <c r="D18" s="67"/>
      <c r="E18" s="65"/>
    </row>
    <row r="19" spans="1:5">
      <c r="A19" s="66" t="s">
        <v>75</v>
      </c>
      <c r="B19" s="44">
        <v>155232</v>
      </c>
      <c r="C19" s="44">
        <v>1806</v>
      </c>
      <c r="D19" s="67"/>
      <c r="E19" s="65"/>
    </row>
    <row r="20" spans="1:5">
      <c r="A20" s="66" t="s">
        <v>76</v>
      </c>
      <c r="B20" s="44">
        <v>1833</v>
      </c>
      <c r="C20" s="44">
        <v>1330</v>
      </c>
      <c r="D20" s="67"/>
      <c r="E20" s="65"/>
    </row>
    <row r="21" spans="1:5">
      <c r="A21" s="66" t="s">
        <v>77</v>
      </c>
      <c r="B21" s="44"/>
      <c r="C21" s="44"/>
      <c r="D21" s="67"/>
      <c r="E21" s="65"/>
    </row>
    <row r="22" spans="1:5">
      <c r="A22" s="66" t="s">
        <v>78</v>
      </c>
      <c r="B22" s="44"/>
      <c r="C22" s="44"/>
      <c r="D22" s="67"/>
      <c r="E22" s="65"/>
    </row>
    <row r="23" spans="1:5">
      <c r="A23" s="66" t="s">
        <v>79</v>
      </c>
      <c r="B23" s="44">
        <v>49496</v>
      </c>
      <c r="C23" s="44">
        <v>5890</v>
      </c>
      <c r="D23" s="67"/>
      <c r="E23" s="65"/>
    </row>
    <row r="24" spans="1:5">
      <c r="A24" s="66" t="s">
        <v>80</v>
      </c>
      <c r="B24" s="44">
        <v>359</v>
      </c>
      <c r="C24" s="44">
        <v>363</v>
      </c>
      <c r="D24" s="67"/>
      <c r="E24" s="65"/>
    </row>
    <row r="25" spans="1:5" s="43" customFormat="1">
      <c r="A25" s="68" t="s">
        <v>81</v>
      </c>
      <c r="B25" s="49">
        <f>B8-B16</f>
        <v>311404</v>
      </c>
      <c r="C25" s="49">
        <f>C8-C16</f>
        <v>363039</v>
      </c>
      <c r="D25" s="64"/>
      <c r="E25" s="65"/>
    </row>
    <row r="26" spans="1:5">
      <c r="A26" s="69" t="s">
        <v>82</v>
      </c>
      <c r="B26" s="70"/>
      <c r="C26" s="71"/>
      <c r="D26" s="62"/>
      <c r="E26" s="65"/>
    </row>
    <row r="27" spans="1:5" s="43" customFormat="1">
      <c r="A27" s="63" t="s">
        <v>185</v>
      </c>
      <c r="B27" s="42">
        <f>SUM(B29:B40)</f>
        <v>150</v>
      </c>
      <c r="C27" s="42">
        <f>SUM(C29:C40)</f>
        <v>161860</v>
      </c>
      <c r="D27" s="64"/>
      <c r="E27" s="65"/>
    </row>
    <row r="28" spans="1:5">
      <c r="A28" s="66" t="s">
        <v>58</v>
      </c>
      <c r="B28" s="44"/>
      <c r="C28" s="44"/>
      <c r="D28" s="67"/>
      <c r="E28" s="65"/>
    </row>
    <row r="29" spans="1:5">
      <c r="A29" s="66" t="s">
        <v>83</v>
      </c>
      <c r="B29" s="44">
        <v>150</v>
      </c>
      <c r="C29" s="44"/>
      <c r="D29" s="67"/>
      <c r="E29" s="65"/>
    </row>
    <row r="30" spans="1:5">
      <c r="A30" s="66" t="s">
        <v>84</v>
      </c>
      <c r="B30" s="44"/>
      <c r="C30" s="44"/>
      <c r="D30" s="67"/>
      <c r="E30" s="65"/>
    </row>
    <row r="31" spans="1:5">
      <c r="A31" s="66" t="s">
        <v>85</v>
      </c>
      <c r="B31" s="44"/>
      <c r="C31" s="44"/>
      <c r="D31" s="67"/>
      <c r="E31" s="65"/>
    </row>
    <row r="32" spans="1:5" ht="25.5">
      <c r="A32" s="66" t="s">
        <v>86</v>
      </c>
      <c r="B32" s="44"/>
      <c r="C32" s="44">
        <v>17750</v>
      </c>
      <c r="D32" s="67"/>
      <c r="E32" s="65"/>
    </row>
    <row r="33" spans="1:5">
      <c r="A33" s="66" t="s">
        <v>87</v>
      </c>
      <c r="B33" s="44"/>
      <c r="C33" s="44"/>
      <c r="D33" s="67"/>
      <c r="E33" s="65"/>
    </row>
    <row r="34" spans="1:5">
      <c r="A34" s="66" t="s">
        <v>88</v>
      </c>
      <c r="B34" s="44"/>
      <c r="C34" s="44"/>
      <c r="D34" s="67"/>
      <c r="E34" s="65"/>
    </row>
    <row r="35" spans="1:5">
      <c r="A35" s="66" t="s">
        <v>186</v>
      </c>
      <c r="B35" s="44"/>
      <c r="C35" s="44"/>
      <c r="D35" s="67"/>
      <c r="E35" s="65"/>
    </row>
    <row r="36" spans="1:5">
      <c r="A36" s="66" t="s">
        <v>89</v>
      </c>
      <c r="B36" s="44"/>
      <c r="C36" s="44"/>
      <c r="D36" s="67"/>
      <c r="E36" s="65"/>
    </row>
    <row r="37" spans="1:5">
      <c r="A37" s="66" t="s">
        <v>90</v>
      </c>
      <c r="B37" s="44"/>
      <c r="C37" s="44"/>
      <c r="D37" s="67"/>
      <c r="E37" s="65"/>
    </row>
    <row r="38" spans="1:5">
      <c r="A38" s="66" t="s">
        <v>91</v>
      </c>
      <c r="B38" s="44"/>
      <c r="C38" s="44"/>
      <c r="D38" s="67"/>
      <c r="E38" s="65"/>
    </row>
    <row r="39" spans="1:5">
      <c r="A39" s="66" t="s">
        <v>71</v>
      </c>
      <c r="B39" s="44"/>
      <c r="C39" s="44"/>
      <c r="D39" s="67"/>
      <c r="E39" s="65"/>
    </row>
    <row r="40" spans="1:5">
      <c r="A40" s="66" t="s">
        <v>72</v>
      </c>
      <c r="B40" s="44"/>
      <c r="C40" s="44">
        <v>144110</v>
      </c>
      <c r="D40" s="67"/>
      <c r="E40" s="65"/>
    </row>
    <row r="41" spans="1:5" s="43" customFormat="1">
      <c r="A41" s="63" t="s">
        <v>187</v>
      </c>
      <c r="B41" s="42">
        <f>SUM(B43:B55)</f>
        <v>200064</v>
      </c>
      <c r="C41" s="42">
        <f>SUM(C43:C55)</f>
        <v>9567</v>
      </c>
      <c r="D41" s="64"/>
      <c r="E41" s="65"/>
    </row>
    <row r="42" spans="1:5">
      <c r="A42" s="66" t="s">
        <v>58</v>
      </c>
      <c r="B42" s="44"/>
      <c r="C42" s="44"/>
      <c r="D42" s="58"/>
      <c r="E42" s="65"/>
    </row>
    <row r="43" spans="1:5">
      <c r="A43" s="66" t="s">
        <v>92</v>
      </c>
      <c r="B43" s="44">
        <v>1203</v>
      </c>
      <c r="C43" s="44">
        <v>9567</v>
      </c>
      <c r="D43" s="67"/>
      <c r="E43" s="65"/>
    </row>
    <row r="44" spans="1:5">
      <c r="A44" s="66" t="s">
        <v>93</v>
      </c>
      <c r="B44" s="44"/>
      <c r="C44" s="44"/>
      <c r="D44" s="67"/>
      <c r="E44" s="65"/>
    </row>
    <row r="45" spans="1:5">
      <c r="A45" s="66" t="s">
        <v>94</v>
      </c>
      <c r="B45" s="44"/>
      <c r="C45" s="44"/>
      <c r="D45" s="67"/>
      <c r="E45" s="65"/>
    </row>
    <row r="46" spans="1:5" ht="25.5">
      <c r="A46" s="66" t="s">
        <v>95</v>
      </c>
      <c r="B46" s="44">
        <v>20350</v>
      </c>
      <c r="C46" s="44"/>
      <c r="D46" s="67"/>
      <c r="E46" s="65"/>
    </row>
    <row r="47" spans="1:5">
      <c r="A47" s="66" t="s">
        <v>96</v>
      </c>
      <c r="B47" s="44"/>
      <c r="C47" s="44"/>
      <c r="D47" s="67"/>
      <c r="E47" s="65"/>
    </row>
    <row r="48" spans="1:5">
      <c r="A48" s="66" t="s">
        <v>97</v>
      </c>
      <c r="B48" s="44"/>
      <c r="C48" s="44"/>
      <c r="D48" s="67"/>
      <c r="E48" s="65"/>
    </row>
    <row r="49" spans="1:5">
      <c r="A49" s="66" t="s">
        <v>188</v>
      </c>
      <c r="B49" s="44">
        <v>178511</v>
      </c>
      <c r="C49" s="44"/>
      <c r="D49" s="67"/>
      <c r="E49" s="65"/>
    </row>
    <row r="50" spans="1:5">
      <c r="A50" s="66" t="s">
        <v>77</v>
      </c>
      <c r="B50" s="44"/>
      <c r="C50" s="44"/>
      <c r="D50" s="67"/>
      <c r="E50" s="65"/>
    </row>
    <row r="51" spans="1:5">
      <c r="A51" s="66" t="s">
        <v>98</v>
      </c>
      <c r="B51" s="38"/>
      <c r="C51" s="38"/>
      <c r="D51" s="67"/>
      <c r="E51" s="65"/>
    </row>
    <row r="52" spans="1:5">
      <c r="A52" s="66" t="s">
        <v>99</v>
      </c>
      <c r="B52" s="44"/>
      <c r="C52" s="44"/>
      <c r="D52" s="67"/>
      <c r="E52" s="65"/>
    </row>
    <row r="53" spans="1:5">
      <c r="A53" s="66" t="s">
        <v>90</v>
      </c>
      <c r="B53" s="44"/>
      <c r="C53" s="44"/>
      <c r="D53" s="67"/>
      <c r="E53" s="65"/>
    </row>
    <row r="54" spans="1:5">
      <c r="A54" s="66" t="s">
        <v>100</v>
      </c>
      <c r="B54" s="38"/>
      <c r="C54" s="38"/>
      <c r="D54" s="67"/>
      <c r="E54" s="65"/>
    </row>
    <row r="55" spans="1:5">
      <c r="A55" s="66" t="s">
        <v>80</v>
      </c>
      <c r="B55" s="44"/>
      <c r="C55" s="44"/>
      <c r="D55" s="67"/>
      <c r="E55" s="65"/>
    </row>
    <row r="56" spans="1:5" s="43" customFormat="1" ht="29.25" customHeight="1">
      <c r="A56" s="68" t="s">
        <v>101</v>
      </c>
      <c r="B56" s="49">
        <f>B27-B41</f>
        <v>-199914</v>
      </c>
      <c r="C56" s="49">
        <f>C27-C41</f>
        <v>152293</v>
      </c>
      <c r="D56" s="64"/>
      <c r="E56" s="65"/>
    </row>
    <row r="57" spans="1:5">
      <c r="A57" s="69" t="s">
        <v>102</v>
      </c>
      <c r="B57" s="70"/>
      <c r="C57" s="71"/>
      <c r="D57" s="62"/>
      <c r="E57" s="65"/>
    </row>
    <row r="58" spans="1:5" s="43" customFormat="1">
      <c r="A58" s="63" t="s">
        <v>103</v>
      </c>
      <c r="B58" s="42">
        <f>SUM(B60:B63)</f>
        <v>169585</v>
      </c>
      <c r="C58" s="42">
        <f>SUM(C60:C63)</f>
        <v>0</v>
      </c>
      <c r="D58" s="64"/>
      <c r="E58" s="65"/>
    </row>
    <row r="59" spans="1:5">
      <c r="A59" s="66" t="s">
        <v>58</v>
      </c>
      <c r="B59" s="44"/>
      <c r="C59" s="44"/>
      <c r="D59" s="67"/>
      <c r="E59" s="65"/>
    </row>
    <row r="60" spans="1:5">
      <c r="A60" s="66" t="s">
        <v>104</v>
      </c>
      <c r="B60" s="44"/>
      <c r="C60" s="44"/>
      <c r="D60" s="67"/>
      <c r="E60" s="65"/>
    </row>
    <row r="61" spans="1:5">
      <c r="A61" s="66" t="s">
        <v>105</v>
      </c>
      <c r="B61" s="44">
        <v>169585</v>
      </c>
      <c r="C61" s="44"/>
      <c r="D61" s="67"/>
      <c r="E61" s="65"/>
    </row>
    <row r="62" spans="1:5">
      <c r="A62" s="66" t="s">
        <v>71</v>
      </c>
      <c r="B62" s="44"/>
      <c r="C62" s="44"/>
      <c r="D62" s="67"/>
      <c r="E62" s="65"/>
    </row>
    <row r="63" spans="1:5">
      <c r="A63" s="66" t="s">
        <v>72</v>
      </c>
      <c r="B63" s="44"/>
      <c r="C63" s="44"/>
      <c r="D63" s="67"/>
      <c r="E63" s="65"/>
    </row>
    <row r="64" spans="1:5" s="43" customFormat="1">
      <c r="A64" s="63" t="s">
        <v>106</v>
      </c>
      <c r="B64" s="42">
        <f>SUM(B66:B70)</f>
        <v>269403</v>
      </c>
      <c r="C64" s="42">
        <f>SUM(C66:C70)</f>
        <v>444830</v>
      </c>
      <c r="D64" s="64"/>
      <c r="E64" s="65"/>
    </row>
    <row r="65" spans="1:5">
      <c r="A65" s="66" t="s">
        <v>58</v>
      </c>
      <c r="B65" s="44"/>
      <c r="C65" s="44"/>
      <c r="D65" s="67"/>
      <c r="E65" s="65"/>
    </row>
    <row r="66" spans="1:5">
      <c r="A66" s="66" t="s">
        <v>107</v>
      </c>
      <c r="B66" s="44">
        <v>7066</v>
      </c>
      <c r="C66" s="44">
        <v>418546</v>
      </c>
      <c r="D66" s="67"/>
      <c r="E66" s="65"/>
    </row>
    <row r="67" spans="1:5">
      <c r="A67" s="66" t="s">
        <v>77</v>
      </c>
      <c r="B67" s="44">
        <v>262337</v>
      </c>
      <c r="C67" s="44">
        <v>26284</v>
      </c>
      <c r="D67" s="67"/>
      <c r="E67" s="65"/>
    </row>
    <row r="68" spans="1:5">
      <c r="A68" s="66" t="s">
        <v>108</v>
      </c>
      <c r="B68" s="44"/>
      <c r="C68" s="44"/>
      <c r="D68" s="67"/>
      <c r="E68" s="65"/>
    </row>
    <row r="69" spans="1:5">
      <c r="A69" s="66" t="s">
        <v>109</v>
      </c>
      <c r="B69" s="44"/>
      <c r="C69" s="44"/>
      <c r="D69" s="67"/>
      <c r="E69" s="65"/>
    </row>
    <row r="70" spans="1:5">
      <c r="A70" s="66" t="s">
        <v>110</v>
      </c>
      <c r="B70" s="44"/>
      <c r="C70" s="44"/>
      <c r="D70" s="67"/>
      <c r="E70" s="65"/>
    </row>
    <row r="71" spans="1:5" s="43" customFormat="1">
      <c r="A71" s="68" t="s">
        <v>111</v>
      </c>
      <c r="B71" s="49">
        <f>B58-B64</f>
        <v>-99818</v>
      </c>
      <c r="C71" s="49">
        <f>C58-C64</f>
        <v>-444830</v>
      </c>
      <c r="D71" s="64"/>
      <c r="E71" s="65"/>
    </row>
    <row r="72" spans="1:5">
      <c r="A72" s="66" t="s">
        <v>112</v>
      </c>
      <c r="B72" s="44"/>
      <c r="C72" s="44"/>
      <c r="D72" s="67"/>
      <c r="E72" s="65"/>
    </row>
    <row r="73" spans="1:5">
      <c r="A73" s="66" t="s">
        <v>189</v>
      </c>
      <c r="B73" s="44"/>
      <c r="C73" s="44"/>
      <c r="D73" s="67"/>
      <c r="E73" s="65"/>
    </row>
    <row r="74" spans="1:5" s="43" customFormat="1" ht="25.5">
      <c r="A74" s="63" t="s">
        <v>190</v>
      </c>
      <c r="B74" s="42">
        <f>B25+B56+B71+B72</f>
        <v>11672</v>
      </c>
      <c r="C74" s="42">
        <f>C25+C56+C71+C72</f>
        <v>70502</v>
      </c>
      <c r="D74" s="64"/>
      <c r="E74" s="65"/>
    </row>
    <row r="75" spans="1:5">
      <c r="A75" s="66" t="s">
        <v>191</v>
      </c>
      <c r="B75" s="18">
        <v>59742</v>
      </c>
      <c r="C75" s="38">
        <v>44708</v>
      </c>
      <c r="D75" s="67"/>
      <c r="E75" s="65"/>
    </row>
    <row r="76" spans="1:5">
      <c r="A76" s="66" t="s">
        <v>192</v>
      </c>
      <c r="B76" s="18">
        <v>71414</v>
      </c>
      <c r="C76" s="18">
        <v>115210</v>
      </c>
      <c r="D76" s="67"/>
      <c r="E76" s="65"/>
    </row>
    <row r="77" spans="1:5" outlineLevel="1">
      <c r="A77" s="56"/>
      <c r="B77" s="87">
        <f>B75-B76+B74</f>
        <v>0</v>
      </c>
      <c r="C77" s="87">
        <f>C75-C76+C74</f>
        <v>0</v>
      </c>
      <c r="E77" s="65"/>
    </row>
    <row r="78" spans="1:5">
      <c r="A78" s="56"/>
      <c r="B78" s="72"/>
      <c r="E78" s="65"/>
    </row>
    <row r="79" spans="1:5">
      <c r="A79" s="56"/>
    </row>
    <row r="80" spans="1:5">
      <c r="A80" s="32" t="s">
        <v>136</v>
      </c>
      <c r="B80" s="33" t="s">
        <v>219</v>
      </c>
      <c r="C80" s="33"/>
    </row>
    <row r="81" spans="1:4">
      <c r="A81" s="33"/>
      <c r="B81" s="33"/>
      <c r="C81" s="33"/>
    </row>
    <row r="82" spans="1:4">
      <c r="A82" s="33" t="s">
        <v>44</v>
      </c>
      <c r="B82" s="33" t="s">
        <v>201</v>
      </c>
      <c r="C82" s="33"/>
    </row>
    <row r="83" spans="1:4">
      <c r="A83" s="29"/>
      <c r="B83" s="4"/>
      <c r="C83" s="4"/>
    </row>
    <row r="84" spans="1:4">
      <c r="A84" s="29"/>
      <c r="B84" s="4"/>
      <c r="C84" s="4"/>
    </row>
    <row r="85" spans="1:4">
      <c r="A85" s="29" t="s">
        <v>45</v>
      </c>
      <c r="B85" s="31"/>
      <c r="C85" s="4"/>
    </row>
    <row r="86" spans="1:4">
      <c r="D86" s="73"/>
    </row>
    <row r="87" spans="1:4">
      <c r="D87" s="73"/>
    </row>
    <row r="88" spans="1:4">
      <c r="D88" s="74"/>
    </row>
    <row r="89" spans="1:4">
      <c r="D89" s="74"/>
    </row>
    <row r="90" spans="1:4">
      <c r="D90" s="75"/>
    </row>
    <row r="91" spans="1:4">
      <c r="D91" s="75"/>
    </row>
  </sheetData>
  <mergeCells count="2">
    <mergeCell ref="A3:C3"/>
    <mergeCell ref="A4:C4"/>
  </mergeCells>
  <printOptions horizontalCentered="1"/>
  <pageMargins left="0.59055118110236227" right="0.19685039370078741" top="0.19685039370078741" bottom="0.19685039370078741" header="0" footer="0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B19FD-2691-4DC9-B537-8CBC7A013392}">
  <sheetPr>
    <tabColor rgb="FFFF0000"/>
    <pageSetUpPr fitToPage="1"/>
  </sheetPr>
  <dimension ref="A1:H81"/>
  <sheetViews>
    <sheetView topLeftCell="A55" zoomScaleNormal="100" workbookViewId="0">
      <selection activeCell="E85" sqref="E85"/>
    </sheetView>
  </sheetViews>
  <sheetFormatPr defaultColWidth="8" defaultRowHeight="12.75"/>
  <cols>
    <col min="1" max="1" width="69.42578125" style="34" customWidth="1"/>
    <col min="2" max="2" width="15.85546875" style="34" bestFit="1" customWidth="1"/>
    <col min="3" max="3" width="14.140625" style="34" customWidth="1"/>
    <col min="4" max="4" width="12.7109375" style="34" customWidth="1"/>
    <col min="5" max="5" width="14.28515625" style="34" bestFit="1" customWidth="1"/>
    <col min="6" max="7" width="18.42578125" style="34" customWidth="1"/>
    <col min="8" max="8" width="24.5703125" style="34" bestFit="1" customWidth="1"/>
    <col min="9" max="16384" width="8" style="34"/>
  </cols>
  <sheetData>
    <row r="1" spans="1:8">
      <c r="A1" s="98" t="s">
        <v>215</v>
      </c>
      <c r="G1" s="4"/>
      <c r="H1" s="89"/>
    </row>
    <row r="2" spans="1:8">
      <c r="G2" s="4"/>
      <c r="H2" s="89"/>
    </row>
    <row r="3" spans="1:8">
      <c r="A3" s="99" t="s">
        <v>193</v>
      </c>
      <c r="B3" s="99"/>
      <c r="C3" s="99"/>
      <c r="D3" s="99"/>
      <c r="E3" s="99"/>
      <c r="F3" s="99"/>
      <c r="G3" s="99"/>
      <c r="H3" s="99"/>
    </row>
    <row r="4" spans="1:8">
      <c r="A4" s="101" t="s">
        <v>232</v>
      </c>
      <c r="B4" s="101"/>
      <c r="C4" s="101"/>
      <c r="D4" s="101"/>
      <c r="E4" s="101"/>
      <c r="F4" s="101"/>
      <c r="G4" s="101"/>
      <c r="H4" s="101"/>
    </row>
    <row r="5" spans="1:8">
      <c r="A5" s="76"/>
      <c r="H5" s="9" t="s">
        <v>213</v>
      </c>
    </row>
    <row r="6" spans="1:8">
      <c r="A6" s="102" t="s">
        <v>113</v>
      </c>
      <c r="B6" s="102" t="s">
        <v>114</v>
      </c>
      <c r="C6" s="102"/>
      <c r="D6" s="102"/>
      <c r="E6" s="102"/>
      <c r="F6" s="102"/>
      <c r="G6" s="102" t="s">
        <v>41</v>
      </c>
      <c r="H6" s="102" t="s">
        <v>115</v>
      </c>
    </row>
    <row r="7" spans="1:8" ht="51">
      <c r="A7" s="102"/>
      <c r="B7" s="91" t="s">
        <v>35</v>
      </c>
      <c r="C7" s="91" t="s">
        <v>36</v>
      </c>
      <c r="D7" s="91" t="s">
        <v>37</v>
      </c>
      <c r="E7" s="91" t="s">
        <v>38</v>
      </c>
      <c r="F7" s="91" t="s">
        <v>116</v>
      </c>
      <c r="G7" s="102"/>
      <c r="H7" s="102"/>
    </row>
    <row r="8" spans="1:8" s="43" customFormat="1">
      <c r="A8" s="47" t="s">
        <v>238</v>
      </c>
      <c r="B8" s="77">
        <v>500</v>
      </c>
      <c r="C8" s="77"/>
      <c r="D8" s="77"/>
      <c r="E8" s="77"/>
      <c r="F8" s="77">
        <v>-574286</v>
      </c>
      <c r="G8" s="77">
        <v>0</v>
      </c>
      <c r="H8" s="78">
        <f>SUM(B8:G8)</f>
        <v>-573786</v>
      </c>
    </row>
    <row r="9" spans="1:8">
      <c r="A9" s="36" t="s">
        <v>117</v>
      </c>
      <c r="B9" s="79"/>
      <c r="C9" s="79"/>
      <c r="D9" s="79"/>
      <c r="E9" s="79"/>
      <c r="F9" s="80"/>
      <c r="G9" s="79"/>
      <c r="H9" s="79"/>
    </row>
    <row r="10" spans="1:8" s="43" customFormat="1">
      <c r="A10" s="40" t="s">
        <v>118</v>
      </c>
      <c r="B10" s="81">
        <f>B8+B9</f>
        <v>500</v>
      </c>
      <c r="C10" s="81">
        <f t="shared" ref="C10:G10" si="0">C8+C9</f>
        <v>0</v>
      </c>
      <c r="D10" s="81">
        <f t="shared" si="0"/>
        <v>0</v>
      </c>
      <c r="E10" s="81">
        <f t="shared" si="0"/>
        <v>0</v>
      </c>
      <c r="F10" s="81">
        <f t="shared" si="0"/>
        <v>-574286</v>
      </c>
      <c r="G10" s="81">
        <f t="shared" si="0"/>
        <v>0</v>
      </c>
      <c r="H10" s="81">
        <f>H8+H9</f>
        <v>-573786</v>
      </c>
    </row>
    <row r="11" spans="1:8" s="43" customFormat="1">
      <c r="A11" s="40" t="s">
        <v>194</v>
      </c>
      <c r="B11" s="81">
        <f>B12+B13</f>
        <v>0</v>
      </c>
      <c r="C11" s="81">
        <f t="shared" ref="C11:G11" si="1">C12+C13</f>
        <v>0</v>
      </c>
      <c r="D11" s="81">
        <f t="shared" si="1"/>
        <v>0</v>
      </c>
      <c r="E11" s="81">
        <f t="shared" si="1"/>
        <v>0</v>
      </c>
      <c r="F11" s="81">
        <f>F12+F13</f>
        <v>1922897</v>
      </c>
      <c r="G11" s="81">
        <f t="shared" si="1"/>
        <v>0</v>
      </c>
      <c r="H11" s="81">
        <f>SUM(B11:G11)</f>
        <v>1922897</v>
      </c>
    </row>
    <row r="12" spans="1:8">
      <c r="A12" s="36" t="s">
        <v>119</v>
      </c>
      <c r="B12" s="79"/>
      <c r="C12" s="79"/>
      <c r="D12" s="79"/>
      <c r="E12" s="79"/>
      <c r="F12" s="79">
        <v>1922897</v>
      </c>
      <c r="G12" s="79"/>
      <c r="H12" s="82">
        <f t="shared" ref="H12:H23" si="2">SUM(B12:G12)</f>
        <v>1922897</v>
      </c>
    </row>
    <row r="13" spans="1:8">
      <c r="A13" s="51" t="s">
        <v>195</v>
      </c>
      <c r="B13" s="83">
        <f>SUM(B15:B23)</f>
        <v>0</v>
      </c>
      <c r="C13" s="83">
        <f t="shared" ref="C13:G13" si="3">SUM(C15:C23)</f>
        <v>0</v>
      </c>
      <c r="D13" s="83">
        <f t="shared" si="3"/>
        <v>0</v>
      </c>
      <c r="E13" s="83">
        <f t="shared" si="3"/>
        <v>0</v>
      </c>
      <c r="F13" s="83">
        <f t="shared" si="3"/>
        <v>0</v>
      </c>
      <c r="G13" s="83">
        <f t="shared" si="3"/>
        <v>0</v>
      </c>
      <c r="H13" s="83">
        <f t="shared" si="2"/>
        <v>0</v>
      </c>
    </row>
    <row r="14" spans="1:8">
      <c r="A14" s="36" t="s">
        <v>58</v>
      </c>
      <c r="B14" s="79"/>
      <c r="C14" s="79"/>
      <c r="D14" s="79"/>
      <c r="E14" s="79"/>
      <c r="F14" s="79"/>
      <c r="G14" s="79"/>
      <c r="H14" s="82"/>
    </row>
    <row r="15" spans="1:8" ht="25.5">
      <c r="A15" s="36" t="s">
        <v>196</v>
      </c>
      <c r="B15" s="79"/>
      <c r="C15" s="79"/>
      <c r="D15" s="79"/>
      <c r="E15" s="79"/>
      <c r="F15" s="79"/>
      <c r="G15" s="79"/>
      <c r="H15" s="84">
        <f>SUM(B15:G15)</f>
        <v>0</v>
      </c>
    </row>
    <row r="16" spans="1:8" ht="25.5">
      <c r="A16" s="36" t="s">
        <v>197</v>
      </c>
      <c r="B16" s="79"/>
      <c r="C16" s="79"/>
      <c r="D16" s="79"/>
      <c r="E16" s="79"/>
      <c r="F16" s="79"/>
      <c r="G16" s="79"/>
      <c r="H16" s="84">
        <f t="shared" si="2"/>
        <v>0</v>
      </c>
    </row>
    <row r="17" spans="1:8" ht="25.5">
      <c r="A17" s="36" t="s">
        <v>198</v>
      </c>
      <c r="B17" s="79"/>
      <c r="C17" s="79"/>
      <c r="D17" s="79"/>
      <c r="E17" s="79"/>
      <c r="F17" s="79"/>
      <c r="G17" s="79"/>
      <c r="H17" s="84">
        <f t="shared" si="2"/>
        <v>0</v>
      </c>
    </row>
    <row r="18" spans="1:8" ht="25.5">
      <c r="A18" s="36" t="s">
        <v>172</v>
      </c>
      <c r="B18" s="79"/>
      <c r="C18" s="79"/>
      <c r="D18" s="79"/>
      <c r="E18" s="79"/>
      <c r="F18" s="79"/>
      <c r="G18" s="79"/>
      <c r="H18" s="84">
        <f t="shared" si="2"/>
        <v>0</v>
      </c>
    </row>
    <row r="19" spans="1:8">
      <c r="A19" s="36" t="s">
        <v>182</v>
      </c>
      <c r="B19" s="79"/>
      <c r="C19" s="79"/>
      <c r="D19" s="79"/>
      <c r="E19" s="79"/>
      <c r="F19" s="79"/>
      <c r="G19" s="79"/>
      <c r="H19" s="84">
        <f t="shared" si="2"/>
        <v>0</v>
      </c>
    </row>
    <row r="20" spans="1:8">
      <c r="A20" s="36" t="s">
        <v>173</v>
      </c>
      <c r="B20" s="79"/>
      <c r="C20" s="79"/>
      <c r="D20" s="79"/>
      <c r="E20" s="79"/>
      <c r="F20" s="79"/>
      <c r="G20" s="79"/>
      <c r="H20" s="84">
        <f t="shared" si="2"/>
        <v>0</v>
      </c>
    </row>
    <row r="21" spans="1:8">
      <c r="A21" s="36" t="s">
        <v>199</v>
      </c>
      <c r="B21" s="79"/>
      <c r="C21" s="79"/>
      <c r="D21" s="79"/>
      <c r="E21" s="79"/>
      <c r="F21" s="79"/>
      <c r="G21" s="79"/>
      <c r="H21" s="84">
        <f t="shared" si="2"/>
        <v>0</v>
      </c>
    </row>
    <row r="22" spans="1:8">
      <c r="A22" s="36" t="s">
        <v>176</v>
      </c>
      <c r="B22" s="79"/>
      <c r="C22" s="79"/>
      <c r="D22" s="79"/>
      <c r="E22" s="79"/>
      <c r="F22" s="79"/>
      <c r="G22" s="79"/>
      <c r="H22" s="84">
        <f t="shared" si="2"/>
        <v>0</v>
      </c>
    </row>
    <row r="23" spans="1:8">
      <c r="A23" s="36" t="s">
        <v>175</v>
      </c>
      <c r="B23" s="79"/>
      <c r="C23" s="79"/>
      <c r="D23" s="79"/>
      <c r="E23" s="79"/>
      <c r="F23" s="79"/>
      <c r="G23" s="79"/>
      <c r="H23" s="84">
        <f t="shared" si="2"/>
        <v>0</v>
      </c>
    </row>
    <row r="24" spans="1:8" s="43" customFormat="1">
      <c r="A24" s="40" t="s">
        <v>120</v>
      </c>
      <c r="B24" s="81">
        <f>SUM(B31:B38)+B26</f>
        <v>0</v>
      </c>
      <c r="C24" s="81">
        <f t="shared" ref="C24:G24" si="4">SUM(C31:C38)+C26</f>
        <v>0</v>
      </c>
      <c r="D24" s="81">
        <f t="shared" si="4"/>
        <v>0</v>
      </c>
      <c r="E24" s="81">
        <f t="shared" si="4"/>
        <v>0</v>
      </c>
      <c r="F24" s="81">
        <f t="shared" si="4"/>
        <v>0</v>
      </c>
      <c r="G24" s="81">
        <f t="shared" si="4"/>
        <v>0</v>
      </c>
      <c r="H24" s="81">
        <f>SUM(B24:G24)</f>
        <v>0</v>
      </c>
    </row>
    <row r="25" spans="1:8">
      <c r="A25" s="36" t="s">
        <v>58</v>
      </c>
      <c r="B25" s="79"/>
      <c r="C25" s="79"/>
      <c r="D25" s="79"/>
      <c r="E25" s="79"/>
      <c r="F25" s="79"/>
      <c r="G25" s="79"/>
      <c r="H25" s="84">
        <f t="shared" ref="H25:H38" si="5">SUM(B25:G25)</f>
        <v>0</v>
      </c>
    </row>
    <row r="26" spans="1:8">
      <c r="A26" s="36" t="s">
        <v>121</v>
      </c>
      <c r="B26" s="79"/>
      <c r="C26" s="79"/>
      <c r="D26" s="79"/>
      <c r="E26" s="79"/>
      <c r="F26" s="79"/>
      <c r="G26" s="79"/>
      <c r="H26" s="84">
        <f t="shared" si="5"/>
        <v>0</v>
      </c>
    </row>
    <row r="27" spans="1:8">
      <c r="A27" s="36" t="s">
        <v>58</v>
      </c>
      <c r="B27" s="79"/>
      <c r="C27" s="79"/>
      <c r="D27" s="79"/>
      <c r="E27" s="79"/>
      <c r="F27" s="79"/>
      <c r="G27" s="79"/>
      <c r="H27" s="84">
        <f t="shared" si="5"/>
        <v>0</v>
      </c>
    </row>
    <row r="28" spans="1:8">
      <c r="A28" s="36" t="s">
        <v>122</v>
      </c>
      <c r="B28" s="79"/>
      <c r="C28" s="79"/>
      <c r="D28" s="79"/>
      <c r="E28" s="79"/>
      <c r="F28" s="79"/>
      <c r="G28" s="79"/>
      <c r="H28" s="84">
        <f t="shared" si="5"/>
        <v>0</v>
      </c>
    </row>
    <row r="29" spans="1:8">
      <c r="A29" s="36" t="s">
        <v>123</v>
      </c>
      <c r="B29" s="79"/>
      <c r="C29" s="79"/>
      <c r="D29" s="79"/>
      <c r="E29" s="79"/>
      <c r="F29" s="79"/>
      <c r="G29" s="79"/>
      <c r="H29" s="84">
        <f t="shared" si="5"/>
        <v>0</v>
      </c>
    </row>
    <row r="30" spans="1:8">
      <c r="A30" s="36" t="s">
        <v>124</v>
      </c>
      <c r="B30" s="79"/>
      <c r="C30" s="79"/>
      <c r="D30" s="79"/>
      <c r="E30" s="79"/>
      <c r="F30" s="79"/>
      <c r="G30" s="79"/>
      <c r="H30" s="84">
        <f t="shared" si="5"/>
        <v>0</v>
      </c>
    </row>
    <row r="31" spans="1:8">
      <c r="A31" s="36" t="s">
        <v>125</v>
      </c>
      <c r="B31" s="79"/>
      <c r="C31" s="79"/>
      <c r="D31" s="79"/>
      <c r="E31" s="79"/>
      <c r="F31" s="79"/>
      <c r="G31" s="79"/>
      <c r="H31" s="84">
        <f t="shared" si="5"/>
        <v>0</v>
      </c>
    </row>
    <row r="32" spans="1:8">
      <c r="A32" s="36" t="s">
        <v>126</v>
      </c>
      <c r="B32" s="79"/>
      <c r="C32" s="79"/>
      <c r="D32" s="79"/>
      <c r="E32" s="79"/>
      <c r="F32" s="79"/>
      <c r="G32" s="79"/>
      <c r="H32" s="84">
        <f t="shared" si="5"/>
        <v>0</v>
      </c>
    </row>
    <row r="33" spans="1:8">
      <c r="A33" s="36" t="s">
        <v>127</v>
      </c>
      <c r="B33" s="79"/>
      <c r="C33" s="79"/>
      <c r="D33" s="79"/>
      <c r="E33" s="79"/>
      <c r="F33" s="79"/>
      <c r="G33" s="79"/>
      <c r="H33" s="84">
        <f t="shared" si="5"/>
        <v>0</v>
      </c>
    </row>
    <row r="34" spans="1:8" ht="25.5">
      <c r="A34" s="36" t="s">
        <v>128</v>
      </c>
      <c r="B34" s="79"/>
      <c r="C34" s="79"/>
      <c r="D34" s="79"/>
      <c r="E34" s="79"/>
      <c r="F34" s="79"/>
      <c r="G34" s="79"/>
      <c r="H34" s="84">
        <f t="shared" si="5"/>
        <v>0</v>
      </c>
    </row>
    <row r="35" spans="1:8">
      <c r="A35" s="36" t="s">
        <v>129</v>
      </c>
      <c r="B35" s="79"/>
      <c r="C35" s="79"/>
      <c r="D35" s="79"/>
      <c r="E35" s="79"/>
      <c r="F35" s="79"/>
      <c r="G35" s="79"/>
      <c r="H35" s="84">
        <f t="shared" si="5"/>
        <v>0</v>
      </c>
    </row>
    <row r="36" spans="1:8">
      <c r="A36" s="36" t="s">
        <v>130</v>
      </c>
      <c r="B36" s="79"/>
      <c r="C36" s="79"/>
      <c r="D36" s="79"/>
      <c r="E36" s="79"/>
      <c r="F36" s="79"/>
      <c r="G36" s="79"/>
      <c r="H36" s="84">
        <f t="shared" si="5"/>
        <v>0</v>
      </c>
    </row>
    <row r="37" spans="1:8">
      <c r="A37" s="36" t="s">
        <v>131</v>
      </c>
      <c r="B37" s="79"/>
      <c r="C37" s="79"/>
      <c r="D37" s="79"/>
      <c r="E37" s="79"/>
      <c r="F37" s="79"/>
      <c r="G37" s="79"/>
      <c r="H37" s="84">
        <f t="shared" si="5"/>
        <v>0</v>
      </c>
    </row>
    <row r="38" spans="1:8" ht="25.5">
      <c r="A38" s="36" t="s">
        <v>132</v>
      </c>
      <c r="B38" s="79"/>
      <c r="C38" s="79"/>
      <c r="D38" s="79"/>
      <c r="E38" s="79"/>
      <c r="F38" s="79"/>
      <c r="G38" s="79"/>
      <c r="H38" s="84">
        <f t="shared" si="5"/>
        <v>0</v>
      </c>
    </row>
    <row r="39" spans="1:8">
      <c r="A39" s="40" t="s">
        <v>200</v>
      </c>
      <c r="B39" s="81"/>
      <c r="C39" s="81"/>
      <c r="D39" s="81"/>
      <c r="E39" s="81"/>
      <c r="F39" s="81"/>
      <c r="G39" s="81"/>
      <c r="H39" s="81">
        <f>SUM(B39:G39)</f>
        <v>0</v>
      </c>
    </row>
    <row r="40" spans="1:8">
      <c r="A40" s="47" t="s">
        <v>239</v>
      </c>
      <c r="B40" s="77">
        <f>B10+B11+B24</f>
        <v>500</v>
      </c>
      <c r="C40" s="77">
        <f t="shared" ref="C40:G40" si="6">C10+C11+C24</f>
        <v>0</v>
      </c>
      <c r="D40" s="77">
        <f t="shared" si="6"/>
        <v>0</v>
      </c>
      <c r="E40" s="77">
        <f t="shared" si="6"/>
        <v>0</v>
      </c>
      <c r="F40" s="77">
        <f>F10+F11+F24</f>
        <v>1348611</v>
      </c>
      <c r="G40" s="77">
        <f t="shared" si="6"/>
        <v>0</v>
      </c>
      <c r="H40" s="77">
        <f>SUM(B40:G40)</f>
        <v>1349111</v>
      </c>
    </row>
    <row r="41" spans="1:8">
      <c r="A41" s="36" t="s">
        <v>117</v>
      </c>
      <c r="B41" s="79"/>
      <c r="C41" s="79"/>
      <c r="D41" s="79"/>
      <c r="E41" s="79"/>
      <c r="F41" s="80"/>
      <c r="G41" s="79"/>
      <c r="H41" s="82">
        <f t="shared" ref="H41:H70" si="7">SUM(B41:G41)</f>
        <v>0</v>
      </c>
    </row>
    <row r="42" spans="1:8">
      <c r="A42" s="40" t="s">
        <v>133</v>
      </c>
      <c r="B42" s="81">
        <f>B40+B41</f>
        <v>500</v>
      </c>
      <c r="C42" s="81">
        <f t="shared" ref="C42:G42" si="8">C40+C41</f>
        <v>0</v>
      </c>
      <c r="D42" s="81">
        <f t="shared" si="8"/>
        <v>0</v>
      </c>
      <c r="E42" s="81">
        <f t="shared" si="8"/>
        <v>0</v>
      </c>
      <c r="F42" s="81">
        <f t="shared" si="8"/>
        <v>1348611</v>
      </c>
      <c r="G42" s="81">
        <f t="shared" si="8"/>
        <v>0</v>
      </c>
      <c r="H42" s="81">
        <f>H40+H41</f>
        <v>1349111</v>
      </c>
    </row>
    <row r="43" spans="1:8" s="43" customFormat="1">
      <c r="A43" s="40" t="s">
        <v>211</v>
      </c>
      <c r="B43" s="81">
        <f t="shared" ref="B43:G43" si="9">B44+B45</f>
        <v>0</v>
      </c>
      <c r="C43" s="81">
        <f t="shared" si="9"/>
        <v>0</v>
      </c>
      <c r="D43" s="81">
        <f t="shared" si="9"/>
        <v>0</v>
      </c>
      <c r="E43" s="81">
        <f>E44+E45</f>
        <v>0</v>
      </c>
      <c r="F43" s="81">
        <f t="shared" si="9"/>
        <v>346355</v>
      </c>
      <c r="G43" s="81">
        <f t="shared" si="9"/>
        <v>0</v>
      </c>
      <c r="H43" s="81">
        <f>SUM(B43:G43)</f>
        <v>346355</v>
      </c>
    </row>
    <row r="44" spans="1:8">
      <c r="A44" s="36" t="s">
        <v>134</v>
      </c>
      <c r="B44" s="79"/>
      <c r="C44" s="79"/>
      <c r="D44" s="79"/>
      <c r="E44" s="79"/>
      <c r="F44" s="79">
        <v>346355</v>
      </c>
      <c r="G44" s="79"/>
      <c r="H44" s="82">
        <f t="shared" si="7"/>
        <v>346355</v>
      </c>
    </row>
    <row r="45" spans="1:8">
      <c r="A45" s="51" t="s">
        <v>212</v>
      </c>
      <c r="B45" s="83">
        <f>SUM(B47:B55)</f>
        <v>0</v>
      </c>
      <c r="C45" s="83">
        <f t="shared" ref="C45:G45" si="10">SUM(C47:C55)</f>
        <v>0</v>
      </c>
      <c r="D45" s="83">
        <f t="shared" si="10"/>
        <v>0</v>
      </c>
      <c r="E45" s="83">
        <f t="shared" si="10"/>
        <v>0</v>
      </c>
      <c r="F45" s="83">
        <f t="shared" si="10"/>
        <v>0</v>
      </c>
      <c r="G45" s="83">
        <f t="shared" si="10"/>
        <v>0</v>
      </c>
      <c r="H45" s="81">
        <f>SUM(B45:G45)</f>
        <v>0</v>
      </c>
    </row>
    <row r="46" spans="1:8">
      <c r="A46" s="36" t="s">
        <v>58</v>
      </c>
      <c r="B46" s="79"/>
      <c r="C46" s="79"/>
      <c r="D46" s="79"/>
      <c r="E46" s="79"/>
      <c r="F46" s="79"/>
      <c r="G46" s="79"/>
      <c r="H46" s="84">
        <f t="shared" si="7"/>
        <v>0</v>
      </c>
    </row>
    <row r="47" spans="1:8" ht="25.5">
      <c r="A47" s="36" t="s">
        <v>196</v>
      </c>
      <c r="B47" s="79"/>
      <c r="C47" s="79"/>
      <c r="D47" s="79"/>
      <c r="E47" s="79"/>
      <c r="F47" s="79"/>
      <c r="G47" s="79"/>
      <c r="H47" s="84">
        <f t="shared" si="7"/>
        <v>0</v>
      </c>
    </row>
    <row r="48" spans="1:8" ht="25.5">
      <c r="A48" s="36" t="s">
        <v>197</v>
      </c>
      <c r="B48" s="79"/>
      <c r="C48" s="79"/>
      <c r="D48" s="79"/>
      <c r="E48" s="79"/>
      <c r="F48" s="79"/>
      <c r="G48" s="79"/>
      <c r="H48" s="84">
        <f t="shared" si="7"/>
        <v>0</v>
      </c>
    </row>
    <row r="49" spans="1:8" ht="25.5">
      <c r="A49" s="36" t="s">
        <v>198</v>
      </c>
      <c r="B49" s="79"/>
      <c r="C49" s="79"/>
      <c r="D49" s="79"/>
      <c r="E49" s="96"/>
      <c r="F49" s="96"/>
      <c r="G49" s="79"/>
      <c r="H49" s="84">
        <f t="shared" si="7"/>
        <v>0</v>
      </c>
    </row>
    <row r="50" spans="1:8" ht="25.5">
      <c r="A50" s="36" t="s">
        <v>172</v>
      </c>
      <c r="B50" s="79"/>
      <c r="C50" s="79"/>
      <c r="D50" s="79"/>
      <c r="E50" s="79"/>
      <c r="F50" s="79"/>
      <c r="G50" s="79"/>
      <c r="H50" s="84">
        <f t="shared" si="7"/>
        <v>0</v>
      </c>
    </row>
    <row r="51" spans="1:8">
      <c r="A51" s="36" t="s">
        <v>182</v>
      </c>
      <c r="B51" s="79"/>
      <c r="C51" s="79"/>
      <c r="D51" s="79"/>
      <c r="E51" s="79"/>
      <c r="F51" s="79"/>
      <c r="G51" s="79"/>
      <c r="H51" s="84">
        <f t="shared" si="7"/>
        <v>0</v>
      </c>
    </row>
    <row r="52" spans="1:8">
      <c r="A52" s="36" t="s">
        <v>173</v>
      </c>
      <c r="B52" s="79"/>
      <c r="C52" s="79"/>
      <c r="D52" s="79"/>
      <c r="E52" s="79"/>
      <c r="F52" s="79"/>
      <c r="G52" s="79"/>
      <c r="H52" s="84">
        <f t="shared" si="7"/>
        <v>0</v>
      </c>
    </row>
    <row r="53" spans="1:8">
      <c r="A53" s="36" t="s">
        <v>199</v>
      </c>
      <c r="B53" s="79"/>
      <c r="C53" s="79"/>
      <c r="D53" s="79"/>
      <c r="E53" s="79"/>
      <c r="F53" s="79"/>
      <c r="G53" s="79"/>
      <c r="H53" s="84">
        <f t="shared" si="7"/>
        <v>0</v>
      </c>
    </row>
    <row r="54" spans="1:8">
      <c r="A54" s="36" t="s">
        <v>176</v>
      </c>
      <c r="B54" s="79"/>
      <c r="C54" s="79"/>
      <c r="D54" s="79"/>
      <c r="E54" s="79"/>
      <c r="F54" s="79"/>
      <c r="G54" s="79"/>
      <c r="H54" s="84">
        <f t="shared" si="7"/>
        <v>0</v>
      </c>
    </row>
    <row r="55" spans="1:8">
      <c r="A55" s="36" t="s">
        <v>175</v>
      </c>
      <c r="B55" s="79"/>
      <c r="C55" s="79"/>
      <c r="D55" s="79"/>
      <c r="E55" s="79"/>
      <c r="F55" s="79"/>
      <c r="G55" s="79"/>
      <c r="H55" s="84">
        <f t="shared" si="7"/>
        <v>0</v>
      </c>
    </row>
    <row r="56" spans="1:8" s="43" customFormat="1">
      <c r="A56" s="40" t="s">
        <v>135</v>
      </c>
      <c r="B56" s="81">
        <f t="shared" ref="B56:G56" si="11">SUM(B63:B70)+B58</f>
        <v>0</v>
      </c>
      <c r="C56" s="81">
        <f t="shared" si="11"/>
        <v>0</v>
      </c>
      <c r="D56" s="81">
        <f t="shared" si="11"/>
        <v>0</v>
      </c>
      <c r="E56" s="81">
        <f t="shared" si="11"/>
        <v>0</v>
      </c>
      <c r="F56" s="81">
        <f>SUM(F63:F70)+F58</f>
        <v>0</v>
      </c>
      <c r="G56" s="81">
        <f t="shared" si="11"/>
        <v>0</v>
      </c>
      <c r="H56" s="81">
        <f t="shared" si="7"/>
        <v>0</v>
      </c>
    </row>
    <row r="57" spans="1:8">
      <c r="A57" s="36" t="s">
        <v>58</v>
      </c>
      <c r="B57" s="79"/>
      <c r="C57" s="79"/>
      <c r="D57" s="79"/>
      <c r="E57" s="79"/>
      <c r="F57" s="79"/>
      <c r="G57" s="79"/>
      <c r="H57" s="84">
        <f>SUM(B57:G57)</f>
        <v>0</v>
      </c>
    </row>
    <row r="58" spans="1:8">
      <c r="A58" s="36" t="s">
        <v>121</v>
      </c>
      <c r="B58" s="79"/>
      <c r="C58" s="79"/>
      <c r="D58" s="79"/>
      <c r="E58" s="79"/>
      <c r="F58" s="79"/>
      <c r="G58" s="79"/>
      <c r="H58" s="84">
        <f>SUM(B58:G58)</f>
        <v>0</v>
      </c>
    </row>
    <row r="59" spans="1:8">
      <c r="A59" s="36" t="s">
        <v>58</v>
      </c>
      <c r="B59" s="79"/>
      <c r="C59" s="79"/>
      <c r="D59" s="79"/>
      <c r="E59" s="79"/>
      <c r="F59" s="79"/>
      <c r="G59" s="79"/>
      <c r="H59" s="84">
        <f>SUM(B59:G59)</f>
        <v>0</v>
      </c>
    </row>
    <row r="60" spans="1:8">
      <c r="A60" s="36" t="s">
        <v>122</v>
      </c>
      <c r="B60" s="79"/>
      <c r="C60" s="79"/>
      <c r="D60" s="79"/>
      <c r="E60" s="79"/>
      <c r="F60" s="79"/>
      <c r="G60" s="79"/>
      <c r="H60" s="84">
        <f t="shared" si="7"/>
        <v>0</v>
      </c>
    </row>
    <row r="61" spans="1:8">
      <c r="A61" s="36" t="s">
        <v>123</v>
      </c>
      <c r="B61" s="79"/>
      <c r="C61" s="79"/>
      <c r="D61" s="79"/>
      <c r="E61" s="79"/>
      <c r="F61" s="79"/>
      <c r="G61" s="79"/>
      <c r="H61" s="84">
        <f t="shared" si="7"/>
        <v>0</v>
      </c>
    </row>
    <row r="62" spans="1:8">
      <c r="A62" s="36" t="s">
        <v>124</v>
      </c>
      <c r="B62" s="79"/>
      <c r="C62" s="79"/>
      <c r="D62" s="79"/>
      <c r="E62" s="79"/>
      <c r="F62" s="79"/>
      <c r="G62" s="79"/>
      <c r="H62" s="84">
        <f t="shared" si="7"/>
        <v>0</v>
      </c>
    </row>
    <row r="63" spans="1:8">
      <c r="A63" s="36" t="s">
        <v>125</v>
      </c>
      <c r="B63" s="79"/>
      <c r="C63" s="79"/>
      <c r="D63" s="79"/>
      <c r="E63" s="79"/>
      <c r="F63" s="79"/>
      <c r="G63" s="79"/>
      <c r="H63" s="84">
        <f t="shared" si="7"/>
        <v>0</v>
      </c>
    </row>
    <row r="64" spans="1:8">
      <c r="A64" s="36" t="s">
        <v>126</v>
      </c>
      <c r="B64" s="79"/>
      <c r="C64" s="79"/>
      <c r="D64" s="79"/>
      <c r="E64" s="79"/>
      <c r="F64" s="79"/>
      <c r="G64" s="79"/>
      <c r="H64" s="84">
        <f t="shared" si="7"/>
        <v>0</v>
      </c>
    </row>
    <row r="65" spans="1:8">
      <c r="A65" s="36" t="s">
        <v>127</v>
      </c>
      <c r="B65" s="79"/>
      <c r="C65" s="79"/>
      <c r="D65" s="79"/>
      <c r="E65" s="79"/>
      <c r="F65" s="79"/>
      <c r="G65" s="79"/>
      <c r="H65" s="84">
        <f t="shared" si="7"/>
        <v>0</v>
      </c>
    </row>
    <row r="66" spans="1:8" ht="25.5">
      <c r="A66" s="36" t="s">
        <v>128</v>
      </c>
      <c r="B66" s="79"/>
      <c r="C66" s="79"/>
      <c r="D66" s="79"/>
      <c r="E66" s="79"/>
      <c r="F66" s="79"/>
      <c r="G66" s="79"/>
      <c r="H66" s="84">
        <f t="shared" si="7"/>
        <v>0</v>
      </c>
    </row>
    <row r="67" spans="1:8">
      <c r="A67" s="36" t="s">
        <v>129</v>
      </c>
      <c r="B67" s="79"/>
      <c r="C67" s="79"/>
      <c r="D67" s="79"/>
      <c r="E67" s="79"/>
      <c r="F67" s="79"/>
      <c r="G67" s="79"/>
      <c r="H67" s="84">
        <f t="shared" si="7"/>
        <v>0</v>
      </c>
    </row>
    <row r="68" spans="1:8">
      <c r="A68" s="36" t="s">
        <v>130</v>
      </c>
      <c r="B68" s="79"/>
      <c r="C68" s="79"/>
      <c r="D68" s="79"/>
      <c r="E68" s="79"/>
      <c r="F68" s="79"/>
      <c r="G68" s="79"/>
      <c r="H68" s="84">
        <f t="shared" si="7"/>
        <v>0</v>
      </c>
    </row>
    <row r="69" spans="1:8">
      <c r="A69" s="36" t="s">
        <v>131</v>
      </c>
      <c r="B69" s="79"/>
      <c r="C69" s="79"/>
      <c r="D69" s="79"/>
      <c r="E69" s="79"/>
      <c r="F69" s="79"/>
      <c r="G69" s="79"/>
      <c r="H69" s="84">
        <f t="shared" si="7"/>
        <v>0</v>
      </c>
    </row>
    <row r="70" spans="1:8" ht="25.5">
      <c r="A70" s="36" t="s">
        <v>132</v>
      </c>
      <c r="B70" s="79"/>
      <c r="C70" s="79"/>
      <c r="D70" s="79"/>
      <c r="E70" s="79"/>
      <c r="F70" s="79"/>
      <c r="G70" s="79"/>
      <c r="H70" s="84">
        <f t="shared" si="7"/>
        <v>0</v>
      </c>
    </row>
    <row r="71" spans="1:8">
      <c r="A71" s="40" t="s">
        <v>137</v>
      </c>
      <c r="B71" s="81"/>
      <c r="C71" s="81"/>
      <c r="D71" s="81"/>
      <c r="E71" s="81"/>
      <c r="F71" s="81"/>
      <c r="G71" s="81"/>
      <c r="H71" s="81"/>
    </row>
    <row r="72" spans="1:8" s="43" customFormat="1">
      <c r="A72" s="47" t="s">
        <v>234</v>
      </c>
      <c r="B72" s="77">
        <f>B42+B43+B56</f>
        <v>500</v>
      </c>
      <c r="C72" s="77">
        <f t="shared" ref="C72:G72" si="12">C42+C43+C56</f>
        <v>0</v>
      </c>
      <c r="D72" s="77">
        <f t="shared" si="12"/>
        <v>0</v>
      </c>
      <c r="E72" s="77">
        <f t="shared" si="12"/>
        <v>0</v>
      </c>
      <c r="F72" s="77">
        <f>F42+F43+F56</f>
        <v>1694966</v>
      </c>
      <c r="G72" s="77">
        <f t="shared" si="12"/>
        <v>0</v>
      </c>
      <c r="H72" s="77">
        <f>SUM(B72:G72)</f>
        <v>1695466</v>
      </c>
    </row>
    <row r="73" spans="1:8">
      <c r="A73" s="56"/>
    </row>
    <row r="74" spans="1:8">
      <c r="A74" s="56"/>
      <c r="B74" s="86"/>
      <c r="E74" s="86"/>
      <c r="F74" s="86"/>
    </row>
    <row r="75" spans="1:8">
      <c r="A75" s="56"/>
      <c r="F75" s="72"/>
    </row>
    <row r="76" spans="1:8">
      <c r="A76" s="32" t="s">
        <v>136</v>
      </c>
      <c r="B76" s="33" t="s">
        <v>219</v>
      </c>
      <c r="C76" s="33"/>
    </row>
    <row r="77" spans="1:8">
      <c r="A77" s="33"/>
      <c r="B77" s="33"/>
      <c r="C77" s="33"/>
    </row>
    <row r="78" spans="1:8">
      <c r="A78" s="33" t="s">
        <v>44</v>
      </c>
      <c r="B78" s="33" t="s">
        <v>201</v>
      </c>
      <c r="C78" s="33"/>
    </row>
    <row r="79" spans="1:8">
      <c r="A79" s="29"/>
      <c r="B79" s="4"/>
      <c r="C79" s="4"/>
    </row>
    <row r="80" spans="1:8">
      <c r="A80" s="29"/>
      <c r="B80" s="4"/>
      <c r="C80" s="4"/>
    </row>
    <row r="81" spans="1:3">
      <c r="A81" s="29" t="s">
        <v>45</v>
      </c>
      <c r="B81" s="4"/>
      <c r="C81" s="4"/>
    </row>
  </sheetData>
  <mergeCells count="6">
    <mergeCell ref="A3:H3"/>
    <mergeCell ref="A4:H4"/>
    <mergeCell ref="A6:A7"/>
    <mergeCell ref="B6:F6"/>
    <mergeCell ref="G6:G7"/>
    <mergeCell ref="H6:H7"/>
  </mergeCells>
  <printOptions horizontalCentered="1"/>
  <pageMargins left="0.59055118110236227" right="0.19685039370078741" top="0.19685039370078741" bottom="0.19685039370078741" header="0" footer="0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ОФП тыс</vt:lpstr>
      <vt:lpstr>ОПиУ тыс</vt:lpstr>
      <vt:lpstr>ОДД тыс</vt:lpstr>
      <vt:lpstr>Капитал тыс</vt:lpstr>
      <vt:lpstr>'Капитал тыс'!Заголовки_для_печати</vt:lpstr>
      <vt:lpstr>'Капитал тыс'!Область_печати</vt:lpstr>
      <vt:lpstr>'ОДД тыс'!Область_печати</vt:lpstr>
      <vt:lpstr>'ОПиУ тыс'!Область_печати</vt:lpstr>
      <vt:lpstr>'ОФП тыс'!Область_печати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Разливаева А.Ю.</dc:creator>
  <cp:lastModifiedBy>User</cp:lastModifiedBy>
  <cp:lastPrinted>2023-07-19T04:35:29Z</cp:lastPrinted>
  <dcterms:created xsi:type="dcterms:W3CDTF">2015-10-21T10:17:14Z</dcterms:created>
  <dcterms:modified xsi:type="dcterms:W3CDTF">2023-07-19T04:41:07Z</dcterms:modified>
</cp:coreProperties>
</file>