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7950" activeTab="3"/>
  </bookViews>
  <sheets>
    <sheet name="F1" sheetId="9" r:id="rId1"/>
    <sheet name="F2_3кв" sheetId="10" r:id="rId2"/>
    <sheet name="F3" sheetId="11" r:id="rId3"/>
    <sheet name="F4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0">'F1'!Макрос1</definedName>
    <definedName name="Макрос1" localSheetId="1">F2_3кв!Макрос1</definedName>
    <definedName name="Макрос1" localSheetId="2">'F3'!Макрос1</definedName>
    <definedName name="Макрос1" localSheetId="3">'F4'!Макрос1</definedName>
    <definedName name="Макрос1">[0]!Макрос1</definedName>
    <definedName name="МБК_для_рез_по_МСБУ__итог_">[1]МБК!$A$1:$H$23</definedName>
    <definedName name="_xlnm.Print_Area" localSheetId="0">'F1'!$B$1:$E$59</definedName>
    <definedName name="_xlnm.Print_Area" localSheetId="1">F2_3кв!$B$1:$F$64</definedName>
    <definedName name="_xlnm.Print_Area" localSheetId="2">'F3'!$A$1:$E$54</definedName>
    <definedName name="Резервы_по_корп_кред_МСБУ__итог_">'[1]Корп кред'!$A$1:$H$141</definedName>
    <definedName name="СМ2010">[6]АУР_2010!$B$230:$H$372</definedName>
  </definedNames>
  <calcPr calcId="144525"/>
</workbook>
</file>

<file path=xl/calcChain.xml><?xml version="1.0" encoding="utf-8"?>
<calcChain xmlns="http://schemas.openxmlformats.org/spreadsheetml/2006/main">
  <c r="E28" i="12" l="1"/>
  <c r="D28" i="12"/>
  <c r="C28" i="12"/>
  <c r="B28" i="12"/>
  <c r="F28" i="12" s="1"/>
  <c r="F27" i="12"/>
  <c r="F26" i="12"/>
  <c r="F25" i="12"/>
  <c r="F24" i="12"/>
  <c r="F23" i="12"/>
  <c r="F22" i="12"/>
  <c r="F21" i="12"/>
  <c r="D36" i="11"/>
  <c r="C36" i="11"/>
  <c r="D30" i="11"/>
  <c r="C30" i="11"/>
  <c r="D18" i="11"/>
  <c r="C18" i="11"/>
  <c r="D13" i="11"/>
  <c r="D23" i="11" s="1"/>
  <c r="D25" i="11" s="1"/>
  <c r="D40" i="11" s="1"/>
  <c r="C13" i="11"/>
  <c r="C23" i="11" s="1"/>
  <c r="C25" i="11" s="1"/>
  <c r="C40" i="11" s="1"/>
  <c r="D40" i="9" l="1"/>
  <c r="D41" i="9" s="1"/>
  <c r="C40" i="9"/>
  <c r="D30" i="9"/>
  <c r="C30" i="9"/>
  <c r="C41" i="9" s="1"/>
  <c r="D22" i="9"/>
  <c r="C22" i="9"/>
</calcChain>
</file>

<file path=xl/sharedStrings.xml><?xml version="1.0" encoding="utf-8"?>
<sst xmlns="http://schemas.openxmlformats.org/spreadsheetml/2006/main" count="178" uniqueCount="135">
  <si>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</si>
  <si>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</si>
  <si>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</si>
  <si>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</si>
  <si>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</si>
  <si>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>(в тысячах  тенге)</t>
  </si>
  <si>
    <t>Наименование</t>
  </si>
  <si>
    <t>АКТИВЫ</t>
  </si>
  <si>
    <t>Денежные средства и их эквиваленты</t>
  </si>
  <si>
    <t>Средства в кредитных учреждениях</t>
  </si>
  <si>
    <t xml:space="preserve">Займы, предоставленные клиентам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</si>
  <si>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</si>
  <si>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</si>
  <si>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</si>
  <si>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</si>
  <si>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</si>
  <si>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</si>
  <si>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</si>
  <si>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</si>
  <si>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</si>
  <si>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</si>
  <si>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</si>
  <si>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</si>
  <si>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</si>
  <si>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</si>
  <si>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</si>
  <si>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в том числе:</t>
  </si>
  <si>
    <t>простые акции</t>
  </si>
  <si>
    <t>привилегированные акции</t>
  </si>
  <si>
    <t>Динамические резервы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</si>
  <si>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</si>
  <si>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</si>
  <si>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</si>
  <si>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</si>
  <si>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</si>
  <si>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</si>
  <si>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</si>
  <si>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</si>
  <si>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</si>
  <si>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</si>
  <si>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</si>
  <si>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</si>
  <si>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</si>
  <si>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</si>
  <si>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</si>
  <si>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</si>
  <si>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</si>
  <si>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</si>
  <si>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</si>
  <si>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</si>
  <si>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</si>
  <si>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</si>
  <si>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</si>
  <si>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</si>
  <si>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</si>
  <si>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</si>
  <si>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</si>
  <si>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За отчетный период</t>
  </si>
  <si>
    <t>За аналогичный период предыдущего года</t>
  </si>
  <si>
    <t>Итого чистая прибыль</t>
  </si>
  <si>
    <t xml:space="preserve">Прибыль до налогообложения </t>
  </si>
  <si>
    <t>на 01.01.2018 г.</t>
  </si>
  <si>
    <t>Финансовые активы, оцениваемые по справедливой стоимости через прибыль или убыток</t>
  </si>
  <si>
    <t xml:space="preserve">Финансовые активы, оцениваемые по справедливой стоимости через прочий совокупный доход </t>
  </si>
  <si>
    <t xml:space="preserve">Резервы переоценки стоимости финансовых активов, оцениваемых по справедливой стоимости через прочий совокупный доход 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</si>
  <si>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</si>
  <si>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Форма №3</t>
  </si>
  <si>
    <t xml:space="preserve">ОТЧЕТ О ДВИЖЕНИИ ДЕНЕЖНЫХ СРЕДСТВ 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</si>
  <si>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</si>
  <si>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</si>
  <si>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</si>
  <si>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</si>
  <si>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</si>
  <si>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</si>
  <si>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</si>
  <si>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</si>
  <si>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</si>
  <si>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</si>
  <si>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</si>
  <si>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</si>
  <si>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</si>
  <si>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</si>
  <si>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</si>
  <si>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</si>
  <si>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</si>
  <si>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</si>
  <si>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</si>
  <si>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</si>
  <si>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</si>
  <si>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</si>
  <si>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</si>
  <si>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</si>
  <si>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</si>
  <si>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</si>
  <si>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</si>
  <si>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</si>
  <si>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Резервы переоценки стоимости финансовых активов, имеющихся в наличии для продажи</t>
  </si>
  <si>
    <t>Итого</t>
  </si>
  <si>
    <t>Остаток на 01 января 2017 года</t>
  </si>
  <si>
    <t>Остаток на 01 января 2018 года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</si>
  <si>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</si>
  <si>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</si>
  <si>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</si>
  <si>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 xml:space="preserve"> по состоянию на 01/10/2018 года</t>
  </si>
  <si>
    <t>на 01.10.2018 г.</t>
  </si>
  <si>
    <t>Уставный капитал</t>
  </si>
  <si>
    <t>Накопленный дефицит</t>
  </si>
  <si>
    <t>Чистая прибыль за период по МСФО</t>
  </si>
  <si>
    <t>Исполнитель: Пак С.</t>
  </si>
  <si>
    <t>Тел. 6282</t>
  </si>
  <si>
    <t>за период, закончившийся 01/10/2018 года</t>
  </si>
  <si>
    <t>(Убытки)/доходы от изменения стоимости финансовых активов, оцениваемых по справедливой стоимости через прибыль или убыток, и финансовых активов, оцениваемых по справедливой стоимости через прочий совокупный доход (нетто)</t>
  </si>
  <si>
    <t>Доходы по операциям с иностранной валютой (нетто)</t>
  </si>
  <si>
    <t>Убытки от переоценки финансовых активов, выраженных в иностранной валюте (нетто)</t>
  </si>
  <si>
    <t>Чистый доход, не связанный с получением вознаграждения</t>
  </si>
  <si>
    <t>Операционная прибыль</t>
  </si>
  <si>
    <t>(Формирование)/восстановление резервов на потери по прочим операциям</t>
  </si>
  <si>
    <t xml:space="preserve">(Расходы)/экономия по корпоративному подоходному налогу </t>
  </si>
  <si>
    <t>Прочий совокупный доход/(убыток)</t>
  </si>
  <si>
    <t>Прочий совокупный доход/(убыток), подлежащий реклассификации в состав прибыли или убытка в последующих периодах</t>
  </si>
  <si>
    <t>Итого прочий совокупный доход/(убыток)</t>
  </si>
  <si>
    <t>Итого совокупный доход</t>
  </si>
  <si>
    <t>Базовая и разводненная прибыль на акцию (тенге)</t>
  </si>
  <si>
    <t>за период, закончившийся 01/10/2017 года</t>
  </si>
  <si>
    <t>Покупка/продажа/погашение финансовых активов, оцениваемых по справедливой стоимости через прочий совокупный доход</t>
  </si>
  <si>
    <t>Покупка/погашение ценных бумаг, оцениваемых по амортизированной стоимости</t>
  </si>
  <si>
    <t>Размещение/выкуп собственных акций</t>
  </si>
  <si>
    <t xml:space="preserve">Исполнитель: Пак С. </t>
  </si>
  <si>
    <t xml:space="preserve">Прочий совокупный убыток за отчетный период </t>
  </si>
  <si>
    <t>Резервы переоценки стоимости финансовых активов, оцениваемых по справедливой стоимости через прочий совокупный доход</t>
  </si>
  <si>
    <t>Размещение собственных акций</t>
  </si>
  <si>
    <t xml:space="preserve">Прочий совокупный доход за отчетный период </t>
  </si>
  <si>
    <t>Остаток на 01 октября 2018 года</t>
  </si>
  <si>
    <t>Председатель Правления:______________________________________ Д. Забелло</t>
  </si>
  <si>
    <t>Главный бухгалтер:__________________________________________ А. Лаврентьева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</si>
</sst>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00%"/>
    <numFmt numFmtId="169" formatCode="_(* #,##0_);_(* \(#,##0\);_(* &quot;-&quot;_);_(@_)"/>
    <numFmt numFmtId="170" formatCode="0.0%"/>
    <numFmt numFmtId="171" formatCode="#,##0.00_);\(#,##0.00\);0.00_);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_);\(&quot;$&quot;#,##0\)"/>
    <numFmt numFmtId="175" formatCode="_-* #,##0\ _F_t_-;\-* #,##0\ _F_t_-;_-* &quot;-&quot;\ _F_t_-;_-@_-"/>
    <numFmt numFmtId="176" formatCode="_(* #,##0.0_);_(* \(#,##0.0\);_(* &quot;-&quot;_);_(@_)"/>
    <numFmt numFmtId="177" formatCode="_-* #,##0.00\ _ _-;\-* #,##0.00\ _ _-;_-* &quot;-&quot;??\ _ _-;_-@_-"/>
    <numFmt numFmtId="178" formatCode="_(* #,##0.0_);_(* \(#,##0.0\);_(* &quot;-&quot;??_);_(@_)"/>
    <numFmt numFmtId="179" formatCode="_(* #,##0.00_);_(* \(#,##0.00\);_(* &quot;-&quot;??_);_(@_)"/>
    <numFmt numFmtId="180" formatCode="&quot;$&quot;\ ########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.00_ _ _-;\-* #,##0.00_ _ _-;_-* &quot;-&quot;??_ _ _-;_-@_-"/>
    <numFmt numFmtId="185" formatCode="_-* #,##0.00_ _-;\-* #,##0.00_ _-;_-* &quot;-&quot;??_ _-;_-@_-"/>
    <numFmt numFmtId="186" formatCode="0000"/>
    <numFmt numFmtId="187" formatCode="#,##0.00_ ;[Red]\-#,##0.00\ "/>
    <numFmt numFmtId="188" formatCode="000000"/>
    <numFmt numFmtId="189" formatCode="dd/mm/yy;@"/>
    <numFmt numFmtId="190" formatCode="_-* #,##0.0_р_._-;\-* #,##0.0_р_._-;_-* &quot;-&quot;??_р_._-;_-@_-"/>
    <numFmt numFmtId="191" formatCode="_(* #,##0.00_);_(* \(#,##0.00\);_(* &quot;-&quot;_);_(@_)"/>
  </numFmts>
  <fonts count="97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2" fillId="0" borderId="24" applyAlignment="0" applyProtection="0"/>
    <xf numFmtId="174" fontId="33" fillId="0" borderId="24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80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81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164" fontId="84" fillId="60" borderId="18" applyFill="0" applyBorder="0">
      <alignment wrapText="1"/>
    </xf>
    <xf numFmtId="164" fontId="85" fillId="61" borderId="18" applyBorder="0">
      <alignment wrapText="1"/>
    </xf>
    <xf numFmtId="164" fontId="86" fillId="61" borderId="34" applyNumberFormat="0" applyBorder="0">
      <alignment horizontal="right" wrapText="1"/>
    </xf>
    <xf numFmtId="164" fontId="86" fillId="61" borderId="34" applyNumberFormat="0" applyBorder="0">
      <alignment horizontal="right" wrapText="1"/>
    </xf>
    <xf numFmtId="164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5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218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8" fillId="0" borderId="10" xfId="1" applyNumberFormat="1" applyFont="1" applyBorder="1" applyAlignment="1">
      <alignment horizontal="right" vertical="center" wrapText="1"/>
    </xf>
    <xf numFmtId="167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8" fontId="4" fillId="0" borderId="0" xfId="2" applyNumberFormat="1" applyFont="1"/>
    <xf numFmtId="0" fontId="7" fillId="33" borderId="14" xfId="3" applyFont="1" applyFill="1" applyBorder="1" applyAlignment="1">
      <alignment wrapText="1"/>
    </xf>
    <xf numFmtId="167" fontId="7" fillId="33" borderId="15" xfId="1" applyNumberFormat="1" applyFont="1" applyFill="1" applyBorder="1"/>
    <xf numFmtId="167" fontId="7" fillId="33" borderId="16" xfId="1" applyNumberFormat="1" applyFont="1" applyFill="1" applyBorder="1"/>
    <xf numFmtId="167" fontId="4" fillId="0" borderId="0" xfId="1" applyNumberFormat="1" applyFont="1"/>
    <xf numFmtId="167" fontId="4" fillId="0" borderId="0" xfId="0" applyNumberFormat="1" applyFont="1"/>
    <xf numFmtId="0" fontId="6" fillId="0" borderId="17" xfId="3" applyFont="1" applyBorder="1" applyAlignment="1">
      <alignment wrapText="1"/>
    </xf>
    <xf numFmtId="169" fontId="4" fillId="0" borderId="0" xfId="0" applyNumberFormat="1" applyFont="1"/>
    <xf numFmtId="170" fontId="4" fillId="0" borderId="0" xfId="0" applyNumberFormat="1" applyFont="1"/>
    <xf numFmtId="170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6" fontId="4" fillId="0" borderId="0" xfId="1" applyFont="1"/>
    <xf numFmtId="0" fontId="7" fillId="0" borderId="17" xfId="3" applyFont="1" applyBorder="1" applyAlignment="1">
      <alignment wrapText="1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0" fontId="4" fillId="0" borderId="0" xfId="0" applyFont="1" applyBorder="1"/>
    <xf numFmtId="10" fontId="4" fillId="0" borderId="0" xfId="1" applyNumberFormat="1" applyFont="1"/>
    <xf numFmtId="167" fontId="10" fillId="0" borderId="0" xfId="1" applyNumberFormat="1" applyFont="1" applyBorder="1" applyAlignment="1">
      <alignment horizontal="right" vertical="center" wrapText="1"/>
    </xf>
    <xf numFmtId="167" fontId="11" fillId="0" borderId="0" xfId="1" applyNumberFormat="1" applyFont="1" applyBorder="1" applyAlignment="1">
      <alignment horizontal="right" vertical="center" wrapText="1"/>
    </xf>
    <xf numFmtId="169" fontId="6" fillId="0" borderId="18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166" fontId="4" fillId="0" borderId="0" xfId="1" applyFont="1" applyBorder="1"/>
    <xf numFmtId="169" fontId="6" fillId="0" borderId="18" xfId="1" applyNumberFormat="1" applyFont="1" applyBorder="1" applyAlignment="1">
      <alignment horizontal="right"/>
    </xf>
    <xf numFmtId="169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7" fontId="13" fillId="0" borderId="0" xfId="1" applyNumberFormat="1" applyFont="1" applyFill="1" applyBorder="1" applyAlignment="1">
      <alignment horizontal="right"/>
    </xf>
    <xf numFmtId="170" fontId="4" fillId="0" borderId="0" xfId="0" applyNumberFormat="1" applyFont="1" applyBorder="1"/>
    <xf numFmtId="0" fontId="4" fillId="0" borderId="0" xfId="0" applyFont="1" applyFill="1" applyAlignment="1">
      <alignment wrapText="1"/>
    </xf>
    <xf numFmtId="167" fontId="4" fillId="0" borderId="0" xfId="1" applyNumberFormat="1" applyFont="1" applyFill="1"/>
    <xf numFmtId="167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7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7" fontId="13" fillId="0" borderId="0" xfId="1" applyNumberFormat="1" applyFont="1"/>
    <xf numFmtId="0" fontId="6" fillId="0" borderId="0" xfId="3" applyFont="1" applyAlignment="1">
      <alignment wrapText="1"/>
    </xf>
    <xf numFmtId="167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167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7" fontId="6" fillId="0" borderId="0" xfId="1" applyNumberFormat="1" applyFont="1" applyBorder="1" applyAlignment="1">
      <alignment horizontal="center" wrapText="1"/>
    </xf>
    <xf numFmtId="167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7" fontId="13" fillId="0" borderId="0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2" fontId="7" fillId="0" borderId="0" xfId="3" applyNumberFormat="1" applyFont="1" applyAlignment="1"/>
    <xf numFmtId="0" fontId="17" fillId="0" borderId="0" xfId="0" applyFont="1"/>
    <xf numFmtId="167" fontId="7" fillId="0" borderId="35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87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7" fontId="16" fillId="0" borderId="0" xfId="1" applyNumberFormat="1" applyFont="1" applyAlignment="1">
      <alignment horizontal="center"/>
    </xf>
    <xf numFmtId="167" fontId="17" fillId="0" borderId="0" xfId="1" applyNumberFormat="1" applyFont="1" applyAlignment="1">
      <alignment horizontal="center"/>
    </xf>
    <xf numFmtId="169" fontId="6" fillId="0" borderId="18" xfId="1" applyNumberFormat="1" applyFont="1" applyFill="1" applyBorder="1" applyAlignment="1">
      <alignment horizontal="right"/>
    </xf>
    <xf numFmtId="169" fontId="7" fillId="33" borderId="39" xfId="1" applyNumberFormat="1" applyFont="1" applyFill="1" applyBorder="1" applyAlignment="1">
      <alignment horizontal="right"/>
    </xf>
    <xf numFmtId="169" fontId="7" fillId="33" borderId="40" xfId="1" applyNumberFormat="1" applyFont="1" applyFill="1" applyBorder="1" applyAlignment="1">
      <alignment horizontal="right"/>
    </xf>
    <xf numFmtId="169" fontId="6" fillId="0" borderId="19" xfId="1" applyNumberFormat="1" applyFont="1" applyFill="1" applyBorder="1" applyAlignment="1">
      <alignment horizontal="right"/>
    </xf>
    <xf numFmtId="169" fontId="7" fillId="33" borderId="18" xfId="1" applyNumberFormat="1" applyFont="1" applyFill="1" applyBorder="1" applyAlignment="1">
      <alignment horizontal="right"/>
    </xf>
    <xf numFmtId="169" fontId="7" fillId="33" borderId="19" xfId="1" applyNumberFormat="1" applyFont="1" applyFill="1" applyBorder="1" applyAlignment="1">
      <alignment horizontal="right"/>
    </xf>
    <xf numFmtId="169" fontId="7" fillId="0" borderId="41" xfId="1" applyNumberFormat="1" applyFont="1" applyFill="1" applyBorder="1" applyAlignment="1">
      <alignment horizontal="right" wrapText="1"/>
    </xf>
    <xf numFmtId="169" fontId="7" fillId="0" borderId="18" xfId="1" applyNumberFormat="1" applyFont="1" applyFill="1" applyBorder="1" applyAlignment="1">
      <alignment horizontal="right"/>
    </xf>
    <xf numFmtId="169" fontId="7" fillId="0" borderId="19" xfId="1" applyNumberFormat="1" applyFont="1" applyFill="1" applyBorder="1" applyAlignment="1">
      <alignment horizontal="right"/>
    </xf>
    <xf numFmtId="169" fontId="6" fillId="0" borderId="18" xfId="1" applyNumberFormat="1" applyFont="1" applyBorder="1" applyAlignment="1">
      <alignment horizontal="center"/>
    </xf>
    <xf numFmtId="169" fontId="7" fillId="0" borderId="18" xfId="1" applyNumberFormat="1" applyFont="1" applyBorder="1" applyAlignment="1">
      <alignment horizontal="center"/>
    </xf>
    <xf numFmtId="169" fontId="7" fillId="0" borderId="19" xfId="1" applyNumberFormat="1" applyFont="1" applyBorder="1" applyAlignment="1">
      <alignment horizontal="right"/>
    </xf>
    <xf numFmtId="169" fontId="7" fillId="33" borderId="18" xfId="1" applyNumberFormat="1" applyFont="1" applyFill="1" applyBorder="1" applyAlignment="1">
      <alignment horizontal="center"/>
    </xf>
    <xf numFmtId="169" fontId="7" fillId="33" borderId="19" xfId="1" applyNumberFormat="1" applyFont="1" applyFill="1" applyBorder="1"/>
    <xf numFmtId="169" fontId="6" fillId="0" borderId="19" xfId="1" applyNumberFormat="1" applyFont="1" applyBorder="1" applyAlignment="1">
      <alignment horizontal="center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953" applyFont="1"/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42" xfId="3" applyFont="1" applyBorder="1" applyAlignment="1">
      <alignment horizontal="center" vertical="center" wrapText="1"/>
    </xf>
    <xf numFmtId="14" fontId="91" fillId="62" borderId="43" xfId="953" applyNumberFormat="1" applyFont="1" applyFill="1" applyBorder="1" applyAlignment="1">
      <alignment horizontal="center" wrapText="1"/>
    </xf>
    <xf numFmtId="0" fontId="92" fillId="62" borderId="44" xfId="953" applyFont="1" applyFill="1" applyBorder="1" applyAlignment="1">
      <alignment horizontal="center" wrapText="1"/>
    </xf>
    <xf numFmtId="0" fontId="92" fillId="62" borderId="0" xfId="953" applyFont="1" applyFill="1" applyBorder="1" applyAlignment="1">
      <alignment horizontal="center" wrapText="1"/>
    </xf>
    <xf numFmtId="0" fontId="92" fillId="62" borderId="45" xfId="953" applyFont="1" applyFill="1" applyBorder="1" applyAlignment="1">
      <alignment horizontal="center" wrapText="1"/>
    </xf>
    <xf numFmtId="0" fontId="93" fillId="0" borderId="14" xfId="953" applyFont="1" applyFill="1" applyBorder="1" applyAlignment="1">
      <alignment wrapText="1"/>
    </xf>
    <xf numFmtId="0" fontId="92" fillId="0" borderId="15" xfId="953" applyFont="1" applyFill="1" applyBorder="1" applyAlignment="1">
      <alignment wrapText="1"/>
    </xf>
    <xf numFmtId="0" fontId="6" fillId="0" borderId="16" xfId="953" applyFont="1" applyFill="1" applyBorder="1" applyAlignment="1">
      <alignment wrapText="1"/>
    </xf>
    <xf numFmtId="0" fontId="92" fillId="0" borderId="17" xfId="953" applyFont="1" applyFill="1" applyBorder="1" applyAlignment="1">
      <alignment wrapText="1"/>
    </xf>
    <xf numFmtId="169" fontId="92" fillId="0" borderId="18" xfId="1" applyNumberFormat="1" applyFont="1" applyFill="1" applyBorder="1" applyAlignment="1">
      <alignment wrapText="1"/>
    </xf>
    <xf numFmtId="49" fontId="4" fillId="0" borderId="0" xfId="0" applyNumberFormat="1" applyFont="1"/>
    <xf numFmtId="4" fontId="4" fillId="0" borderId="0" xfId="0" applyNumberFormat="1" applyFont="1"/>
    <xf numFmtId="169" fontId="7" fillId="33" borderId="18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9" fontId="7" fillId="33" borderId="19" xfId="1" applyNumberFormat="1" applyFont="1" applyFill="1" applyBorder="1" applyAlignment="1">
      <alignment horizontal="left" wrapText="1"/>
    </xf>
    <xf numFmtId="0" fontId="93" fillId="0" borderId="17" xfId="953" applyFont="1" applyFill="1" applyBorder="1" applyAlignment="1">
      <alignment wrapText="1"/>
    </xf>
    <xf numFmtId="0" fontId="6" fillId="0" borderId="17" xfId="953" applyFont="1" applyFill="1" applyBorder="1" applyAlignment="1">
      <alignment wrapText="1"/>
    </xf>
    <xf numFmtId="43" fontId="4" fillId="0" borderId="0" xfId="0" applyNumberFormat="1" applyFont="1"/>
    <xf numFmtId="0" fontId="92" fillId="0" borderId="20" xfId="953" applyFont="1" applyFill="1" applyBorder="1" applyAlignment="1">
      <alignment wrapText="1"/>
    </xf>
    <xf numFmtId="169" fontId="92" fillId="0" borderId="21" xfId="1" applyNumberFormat="1" applyFont="1" applyFill="1" applyBorder="1" applyAlignment="1">
      <alignment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9" fontId="13" fillId="0" borderId="0" xfId="953" applyNumberFormat="1" applyFont="1" applyBorder="1" applyAlignment="1">
      <alignment horizontal="right"/>
    </xf>
    <xf numFmtId="3" fontId="94" fillId="0" borderId="0" xfId="953" applyNumberFormat="1" applyFont="1" applyBorder="1" applyAlignment="1">
      <alignment horizontal="right"/>
    </xf>
    <xf numFmtId="0" fontId="95" fillId="0" borderId="0" xfId="0" applyFont="1"/>
    <xf numFmtId="0" fontId="96" fillId="0" borderId="0" xfId="953" applyFont="1" applyBorder="1" applyAlignment="1">
      <alignment horizontal="right"/>
    </xf>
    <xf numFmtId="169" fontId="96" fillId="0" borderId="0" xfId="953" applyNumberFormat="1" applyFont="1" applyBorder="1" applyAlignment="1">
      <alignment horizontal="right"/>
    </xf>
    <xf numFmtId="169" fontId="6" fillId="0" borderId="0" xfId="953" applyNumberFormat="1" applyFont="1" applyBorder="1" applyAlignment="1">
      <alignment horizontal="right"/>
    </xf>
    <xf numFmtId="167" fontId="7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0" fontId="16" fillId="0" borderId="0" xfId="0" applyFont="1"/>
    <xf numFmtId="0" fontId="6" fillId="0" borderId="0" xfId="1422" applyFont="1" applyAlignment="1" applyProtection="1">
      <alignment vertical="top"/>
      <protection locked="0"/>
    </xf>
    <xf numFmtId="0" fontId="16" fillId="0" borderId="0" xfId="953" applyFont="1"/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2" xfId="1028" applyFont="1" applyBorder="1" applyAlignment="1">
      <alignment horizontal="center" vertical="center"/>
    </xf>
    <xf numFmtId="0" fontId="7" fillId="0" borderId="43" xfId="1028" applyFont="1" applyBorder="1" applyAlignment="1">
      <alignment horizontal="center" vertical="center" wrapText="1"/>
    </xf>
    <xf numFmtId="0" fontId="91" fillId="0" borderId="43" xfId="1028" applyFont="1" applyBorder="1" applyAlignment="1">
      <alignment horizontal="center" vertical="center" wrapText="1"/>
    </xf>
    <xf numFmtId="0" fontId="91" fillId="0" borderId="46" xfId="1028" applyFont="1" applyBorder="1" applyAlignment="1">
      <alignment horizontal="center" vertical="center" wrapText="1"/>
    </xf>
    <xf numFmtId="0" fontId="7" fillId="0" borderId="47" xfId="1028" applyFont="1" applyBorder="1" applyAlignment="1">
      <alignment horizontal="center" vertical="center" wrapText="1"/>
    </xf>
    <xf numFmtId="0" fontId="6" fillId="0" borderId="42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/>
    </xf>
    <xf numFmtId="0" fontId="6" fillId="0" borderId="46" xfId="1028" applyFont="1" applyBorder="1" applyAlignment="1">
      <alignment horizontal="center"/>
    </xf>
    <xf numFmtId="0" fontId="6" fillId="0" borderId="47" xfId="1028" applyFont="1" applyBorder="1" applyAlignment="1">
      <alignment horizontal="center"/>
    </xf>
    <xf numFmtId="0" fontId="7" fillId="63" borderId="17" xfId="1028" applyFont="1" applyFill="1" applyBorder="1" applyAlignment="1">
      <alignment vertical="top" wrapText="1"/>
    </xf>
    <xf numFmtId="169" fontId="7" fillId="63" borderId="18" xfId="1" applyNumberFormat="1" applyFont="1" applyFill="1" applyBorder="1"/>
    <xf numFmtId="169" fontId="7" fillId="33" borderId="48" xfId="1" applyNumberFormat="1" applyFont="1" applyFill="1" applyBorder="1" applyAlignment="1">
      <alignment horizontal="right"/>
    </xf>
    <xf numFmtId="169" fontId="7" fillId="63" borderId="19" xfId="1" applyNumberFormat="1" applyFont="1" applyFill="1" applyBorder="1" applyAlignment="1">
      <alignment horizontal="right"/>
    </xf>
    <xf numFmtId="190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9" fontId="6" fillId="0" borderId="18" xfId="1" applyNumberFormat="1" applyFont="1" applyBorder="1" applyAlignment="1" applyProtection="1">
      <alignment vertical="center"/>
      <protection locked="0"/>
    </xf>
    <xf numFmtId="169" fontId="6" fillId="0" borderId="18" xfId="1" applyNumberFormat="1" applyFont="1" applyBorder="1" applyAlignment="1" applyProtection="1">
      <alignment vertical="center"/>
    </xf>
    <xf numFmtId="169" fontId="6" fillId="0" borderId="48" xfId="1" applyNumberFormat="1" applyFont="1" applyBorder="1" applyAlignment="1" applyProtection="1">
      <alignment vertical="center"/>
    </xf>
    <xf numFmtId="169" fontId="6" fillId="0" borderId="48" xfId="1" applyNumberFormat="1" applyFont="1" applyBorder="1" applyAlignment="1" applyProtection="1">
      <alignment vertical="center"/>
      <protection locked="0"/>
    </xf>
    <xf numFmtId="169" fontId="6" fillId="0" borderId="49" xfId="1" applyNumberFormat="1" applyFont="1" applyBorder="1" applyAlignment="1" applyProtection="1">
      <alignment vertical="center"/>
      <protection locked="0"/>
    </xf>
    <xf numFmtId="169" fontId="6" fillId="0" borderId="49" xfId="1" applyNumberFormat="1" applyFont="1" applyBorder="1" applyAlignment="1" applyProtection="1">
      <alignment vertical="center"/>
    </xf>
    <xf numFmtId="169" fontId="6" fillId="0" borderId="24" xfId="1" applyNumberFormat="1" applyFont="1" applyBorder="1" applyAlignment="1" applyProtection="1">
      <alignment vertical="center"/>
      <protection locked="0"/>
    </xf>
    <xf numFmtId="0" fontId="7" fillId="63" borderId="20" xfId="1028" applyFont="1" applyFill="1" applyBorder="1" applyAlignment="1">
      <alignment vertical="top" wrapText="1"/>
    </xf>
    <xf numFmtId="169" fontId="7" fillId="63" borderId="21" xfId="1" applyNumberFormat="1" applyFont="1" applyFill="1" applyBorder="1"/>
    <xf numFmtId="169" fontId="6" fillId="0" borderId="0" xfId="1028" applyNumberFormat="1" applyFont="1"/>
    <xf numFmtId="167" fontId="13" fillId="0" borderId="0" xfId="1028" applyNumberFormat="1" applyFont="1"/>
    <xf numFmtId="2" fontId="7" fillId="0" borderId="0" xfId="3" applyNumberFormat="1" applyFont="1" applyAlignment="1">
      <alignment horizontal="left"/>
    </xf>
    <xf numFmtId="0" fontId="6" fillId="0" borderId="0" xfId="3" applyFont="1" applyBorder="1"/>
    <xf numFmtId="3" fontId="6" fillId="0" borderId="0" xfId="3" applyNumberFormat="1" applyFont="1" applyBorder="1"/>
    <xf numFmtId="191" fontId="6" fillId="0" borderId="21" xfId="1" applyNumberFormat="1" applyFont="1" applyFill="1" applyBorder="1" applyAlignment="1">
      <alignment horizontal="center"/>
    </xf>
    <xf numFmtId="191" fontId="6" fillId="0" borderId="22" xfId="1" applyNumberFormat="1" applyFont="1" applyFill="1" applyBorder="1" applyAlignment="1">
      <alignment horizontal="right"/>
    </xf>
    <xf numFmtId="0" fontId="4" fillId="0" borderId="0" xfId="0" applyFont="1" applyFill="1" applyBorder="1"/>
    <xf numFmtId="3" fontId="12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/>
    <xf numFmtId="191" fontId="6" fillId="33" borderId="21" xfId="1" applyNumberFormat="1" applyFont="1" applyFill="1" applyBorder="1" applyAlignment="1">
      <alignment horizontal="right"/>
    </xf>
    <xf numFmtId="14" fontId="91" fillId="62" borderId="46" xfId="953" applyNumberFormat="1" applyFont="1" applyFill="1" applyBorder="1" applyAlignment="1">
      <alignment horizontal="center" wrapText="1"/>
    </xf>
    <xf numFmtId="0" fontId="4" fillId="0" borderId="50" xfId="0" applyFont="1" applyBorder="1" applyAlignment="1">
      <alignment wrapText="1"/>
    </xf>
    <xf numFmtId="169" fontId="92" fillId="0" borderId="19" xfId="1" applyNumberFormat="1" applyFont="1" applyFill="1" applyBorder="1" applyAlignment="1">
      <alignment wrapText="1"/>
    </xf>
    <xf numFmtId="169" fontId="7" fillId="33" borderId="48" xfId="1" applyNumberFormat="1" applyFont="1" applyFill="1" applyBorder="1" applyAlignment="1">
      <alignment horizontal="left" wrapText="1"/>
    </xf>
    <xf numFmtId="169" fontId="92" fillId="0" borderId="37" xfId="1" applyNumberFormat="1" applyFont="1" applyFill="1" applyBorder="1" applyAlignment="1">
      <alignment wrapText="1"/>
    </xf>
    <xf numFmtId="0" fontId="4" fillId="0" borderId="50" xfId="0" applyFont="1" applyBorder="1"/>
    <xf numFmtId="0" fontId="6" fillId="0" borderId="0" xfId="953" applyFont="1" applyFill="1"/>
    <xf numFmtId="2" fontId="7" fillId="0" borderId="0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Fill="1" applyBorder="1" applyAlignment="1">
      <alignment horizontal="left" vertical="center" wrapText="1"/>
    </xf>
    <xf numFmtId="2" fontId="14" fillId="0" borderId="0" xfId="3" applyNumberFormat="1" applyFont="1" applyFill="1" applyAlignment="1">
      <alignment horizontal="left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colors>
    <mruColors>
      <color rgb="FFEEF7E5"/>
      <color rgb="FFE9FA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view="pageBreakPreview" zoomScaleNormal="80" zoomScaleSheetLayoutView="100" workbookViewId="0">
      <selection activeCell="B54" sqref="B54:D54"/>
    </sheetView>
  </sheetViews>
  <sheetFormatPr defaultColWidth="9.33203125" defaultRowHeight="15"/>
  <cols>
    <col min="1" max="1" width="8.33203125" style="1" customWidth="1"/>
    <col min="2" max="2" width="66" style="5" customWidth="1"/>
    <col min="3" max="3" width="29.1640625" style="18" customWidth="1"/>
    <col min="4" max="4" width="26.33203125" style="18" customWidth="1"/>
    <col min="5" max="5" width="6.33203125" style="1" customWidth="1"/>
    <col min="6" max="6" width="17.5" style="1" customWidth="1"/>
    <col min="7" max="7" width="18.5" style="1" customWidth="1"/>
    <col min="8" max="8" width="9.33203125" style="1"/>
    <col min="9" max="9" width="19.6640625" style="1" bestFit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10" t="s">
        <v>2</v>
      </c>
      <c r="C3" s="210"/>
      <c r="D3" s="210"/>
      <c r="E3" s="210"/>
    </row>
    <row r="4" spans="2:12">
      <c r="B4" s="211" t="s">
        <v>3</v>
      </c>
      <c r="C4" s="211"/>
      <c r="D4" s="211"/>
      <c r="E4" s="211"/>
    </row>
    <row r="5" spans="2:12">
      <c r="B5" s="212" t="s">
        <v>4</v>
      </c>
      <c r="C5" s="212"/>
      <c r="D5" s="212"/>
      <c r="E5" s="212"/>
    </row>
    <row r="6" spans="2:12">
      <c r="B6" s="211" t="s">
        <v>103</v>
      </c>
      <c r="C6" s="211"/>
      <c r="D6" s="211"/>
      <c r="E6" s="211"/>
    </row>
    <row r="7" spans="2:12">
      <c r="B7" s="113"/>
      <c r="C7" s="113"/>
      <c r="D7" s="113"/>
      <c r="E7" s="113"/>
    </row>
    <row r="8" spans="2:12" ht="14.25" customHeight="1" thickBot="1">
      <c r="C8" s="6"/>
      <c r="D8" s="7" t="s">
        <v>5</v>
      </c>
    </row>
    <row r="9" spans="2:12" ht="15.75" thickBot="1">
      <c r="B9" s="8" t="s">
        <v>6</v>
      </c>
      <c r="C9" s="9" t="s">
        <v>104</v>
      </c>
      <c r="D9" s="10" t="s">
        <v>61</v>
      </c>
    </row>
    <row r="10" spans="2:12" ht="15.75" thickBot="1">
      <c r="B10" s="11">
        <v>1</v>
      </c>
      <c r="C10" s="12">
        <v>2</v>
      </c>
      <c r="D10" s="13">
        <v>3</v>
      </c>
      <c r="E10" s="14"/>
    </row>
    <row r="11" spans="2:12">
      <c r="B11" s="15" t="s">
        <v>7</v>
      </c>
      <c r="C11" s="16"/>
      <c r="D11" s="17"/>
      <c r="J11" s="18"/>
      <c r="K11" s="19"/>
    </row>
    <row r="12" spans="2:12">
      <c r="B12" s="20" t="s">
        <v>8</v>
      </c>
      <c r="C12" s="105">
        <v>34038227</v>
      </c>
      <c r="D12" s="38">
        <v>43372860</v>
      </c>
      <c r="F12" s="21"/>
      <c r="G12" s="21"/>
      <c r="I12" s="22"/>
      <c r="J12" s="23"/>
      <c r="K12" s="24"/>
      <c r="L12" s="23"/>
    </row>
    <row r="13" spans="2:12" ht="30">
      <c r="B13" s="20" t="s">
        <v>62</v>
      </c>
      <c r="C13" s="105">
        <v>4667370</v>
      </c>
      <c r="D13" s="38">
        <v>22547605</v>
      </c>
      <c r="F13" s="21"/>
      <c r="G13" s="21"/>
      <c r="I13" s="22"/>
      <c r="J13" s="23"/>
      <c r="K13" s="24"/>
      <c r="L13" s="23"/>
    </row>
    <row r="14" spans="2:12">
      <c r="B14" s="20" t="s">
        <v>9</v>
      </c>
      <c r="C14" s="105">
        <v>5434150</v>
      </c>
      <c r="D14" s="38">
        <v>5489775</v>
      </c>
      <c r="F14" s="21"/>
      <c r="G14" s="21"/>
      <c r="I14" s="22"/>
      <c r="J14" s="23"/>
      <c r="K14" s="24"/>
      <c r="L14" s="23"/>
    </row>
    <row r="15" spans="2:12">
      <c r="B15" s="20" t="s">
        <v>10</v>
      </c>
      <c r="C15" s="105">
        <v>83130179</v>
      </c>
      <c r="D15" s="38">
        <v>72517630</v>
      </c>
      <c r="F15" s="21"/>
      <c r="G15" s="21"/>
      <c r="I15" s="22"/>
      <c r="J15" s="23"/>
      <c r="K15" s="24"/>
      <c r="L15" s="23"/>
    </row>
    <row r="16" spans="2:12" ht="30">
      <c r="B16" s="20" t="s">
        <v>63</v>
      </c>
      <c r="C16" s="105">
        <v>573952</v>
      </c>
      <c r="D16" s="38">
        <v>577362</v>
      </c>
      <c r="F16" s="21"/>
      <c r="G16" s="21"/>
      <c r="I16" s="22"/>
      <c r="J16" s="23"/>
      <c r="K16" s="24"/>
      <c r="L16" s="23"/>
    </row>
    <row r="17" spans="2:18">
      <c r="B17" s="20" t="s">
        <v>11</v>
      </c>
      <c r="C17" s="105">
        <v>74267</v>
      </c>
      <c r="D17" s="38">
        <v>53415</v>
      </c>
      <c r="F17" s="21"/>
      <c r="G17" s="21"/>
      <c r="I17" s="22"/>
      <c r="J17" s="23"/>
      <c r="K17" s="24"/>
      <c r="L17" s="23"/>
    </row>
    <row r="18" spans="2:18">
      <c r="B18" s="20" t="s">
        <v>12</v>
      </c>
      <c r="C18" s="105">
        <v>2461766</v>
      </c>
      <c r="D18" s="38">
        <v>2694405</v>
      </c>
      <c r="F18" s="21"/>
      <c r="G18" s="21"/>
      <c r="I18" s="22"/>
      <c r="J18" s="23"/>
      <c r="K18" s="24"/>
      <c r="L18" s="23"/>
    </row>
    <row r="19" spans="2:18">
      <c r="B19" s="20" t="s">
        <v>13</v>
      </c>
      <c r="C19" s="105">
        <v>1825306</v>
      </c>
      <c r="D19" s="38">
        <v>1715263</v>
      </c>
      <c r="F19" s="21"/>
      <c r="G19" s="21"/>
      <c r="I19" s="22"/>
      <c r="J19" s="23"/>
      <c r="K19" s="24"/>
      <c r="L19" s="23"/>
    </row>
    <row r="20" spans="2:18" ht="30">
      <c r="B20" s="20" t="s">
        <v>14</v>
      </c>
      <c r="C20" s="105">
        <v>1565302</v>
      </c>
      <c r="D20" s="38">
        <v>2192415</v>
      </c>
      <c r="F20" s="21"/>
      <c r="G20" s="21"/>
      <c r="I20" s="22"/>
      <c r="J20" s="23"/>
      <c r="K20" s="24"/>
      <c r="L20" s="23"/>
    </row>
    <row r="21" spans="2:18" ht="20.25" customHeight="1">
      <c r="B21" s="20" t="s">
        <v>15</v>
      </c>
      <c r="C21" s="105">
        <v>3160996</v>
      </c>
      <c r="D21" s="38">
        <v>1871021</v>
      </c>
      <c r="F21" s="21"/>
      <c r="G21" s="21"/>
      <c r="H21" s="25"/>
      <c r="I21" s="26"/>
      <c r="J21" s="23"/>
      <c r="K21" s="24"/>
      <c r="L21" s="23"/>
    </row>
    <row r="22" spans="2:18">
      <c r="B22" s="27" t="s">
        <v>16</v>
      </c>
      <c r="C22" s="106">
        <f>SUM(C12:C21)</f>
        <v>136931515</v>
      </c>
      <c r="D22" s="107">
        <f>SUM(D12:D21)</f>
        <v>153031751</v>
      </c>
      <c r="F22" s="21"/>
      <c r="G22" s="21"/>
      <c r="I22" s="26"/>
      <c r="J22" s="23"/>
      <c r="K22" s="28"/>
      <c r="L22" s="23"/>
    </row>
    <row r="23" spans="2:18">
      <c r="B23" s="29" t="s">
        <v>17</v>
      </c>
      <c r="C23" s="108"/>
      <c r="D23" s="109"/>
      <c r="F23" s="21"/>
      <c r="G23" s="21"/>
      <c r="J23" s="19"/>
    </row>
    <row r="24" spans="2:18">
      <c r="B24" s="20" t="s">
        <v>18</v>
      </c>
      <c r="C24" s="105">
        <v>18511226</v>
      </c>
      <c r="D24" s="38">
        <v>17912141</v>
      </c>
      <c r="F24" s="21"/>
      <c r="G24" s="21"/>
      <c r="I24" s="26"/>
      <c r="J24" s="23"/>
      <c r="K24" s="23"/>
    </row>
    <row r="25" spans="2:18">
      <c r="B25" s="20" t="s">
        <v>19</v>
      </c>
      <c r="C25" s="105">
        <v>62732708</v>
      </c>
      <c r="D25" s="38">
        <v>82949837</v>
      </c>
      <c r="F25" s="21"/>
      <c r="G25" s="21"/>
      <c r="I25" s="26"/>
      <c r="J25" s="23"/>
      <c r="K25" s="23"/>
    </row>
    <row r="26" spans="2:18">
      <c r="B26" s="20" t="s">
        <v>20</v>
      </c>
      <c r="C26" s="105">
        <v>19867561</v>
      </c>
      <c r="D26" s="38">
        <v>19878909</v>
      </c>
      <c r="F26" s="21"/>
      <c r="G26" s="21"/>
      <c r="I26" s="22"/>
      <c r="J26" s="23"/>
      <c r="K26" s="23"/>
    </row>
    <row r="27" spans="2:18">
      <c r="B27" s="20" t="s">
        <v>21</v>
      </c>
      <c r="C27" s="105">
        <v>13836530</v>
      </c>
      <c r="D27" s="38">
        <v>14476889</v>
      </c>
      <c r="F27" s="21"/>
      <c r="G27" s="21"/>
      <c r="I27" s="26"/>
      <c r="J27" s="23"/>
      <c r="K27" s="23"/>
    </row>
    <row r="28" spans="2:18">
      <c r="B28" s="20" t="s">
        <v>22</v>
      </c>
      <c r="C28" s="105">
        <v>132413</v>
      </c>
      <c r="D28" s="38">
        <v>19695</v>
      </c>
      <c r="F28" s="21"/>
      <c r="G28" s="21"/>
      <c r="I28" s="22"/>
      <c r="J28" s="23"/>
      <c r="K28" s="23"/>
    </row>
    <row r="29" spans="2:18">
      <c r="B29" s="20" t="s">
        <v>23</v>
      </c>
      <c r="C29" s="105">
        <v>1374727</v>
      </c>
      <c r="D29" s="38">
        <v>1471205</v>
      </c>
      <c r="F29" s="21"/>
      <c r="G29" s="21"/>
      <c r="I29" s="22"/>
      <c r="J29" s="23"/>
      <c r="K29" s="23"/>
      <c r="O29" s="30"/>
      <c r="P29" s="30"/>
      <c r="Q29" s="30"/>
      <c r="R29" s="30"/>
    </row>
    <row r="30" spans="2:18">
      <c r="B30" s="27" t="s">
        <v>24</v>
      </c>
      <c r="C30" s="106">
        <f>SUM(C24:C29)</f>
        <v>116455165</v>
      </c>
      <c r="D30" s="107">
        <f>SUM(D24:D29)</f>
        <v>136708676</v>
      </c>
      <c r="F30" s="21"/>
      <c r="G30" s="21"/>
      <c r="I30" s="22"/>
      <c r="J30" s="31"/>
      <c r="O30" s="30"/>
      <c r="P30" s="30"/>
      <c r="Q30" s="30"/>
      <c r="R30" s="30"/>
    </row>
    <row r="31" spans="2:18">
      <c r="B31" s="29" t="s">
        <v>25</v>
      </c>
      <c r="C31" s="108"/>
      <c r="D31" s="109"/>
      <c r="F31" s="21"/>
      <c r="G31" s="21"/>
      <c r="J31" s="26"/>
      <c r="O31" s="32"/>
      <c r="P31" s="30"/>
      <c r="Q31" s="30"/>
      <c r="R31" s="30"/>
    </row>
    <row r="32" spans="2:18">
      <c r="B32" s="20" t="s">
        <v>105</v>
      </c>
      <c r="C32" s="105">
        <v>29957000</v>
      </c>
      <c r="D32" s="110">
        <v>27357000</v>
      </c>
      <c r="F32" s="21"/>
      <c r="G32" s="21"/>
      <c r="O32" s="32"/>
      <c r="P32" s="30"/>
      <c r="Q32" s="30"/>
      <c r="R32" s="30"/>
    </row>
    <row r="33" spans="1:18">
      <c r="B33" s="20" t="s">
        <v>26</v>
      </c>
      <c r="C33" s="105"/>
      <c r="D33" s="110"/>
      <c r="F33" s="21"/>
      <c r="G33" s="21"/>
      <c r="O33" s="32"/>
      <c r="P33" s="30"/>
      <c r="Q33" s="30"/>
      <c r="R33" s="30"/>
    </row>
    <row r="34" spans="1:18">
      <c r="B34" s="20" t="s">
        <v>27</v>
      </c>
      <c r="C34" s="105">
        <v>29957000</v>
      </c>
      <c r="D34" s="110">
        <v>27357000</v>
      </c>
      <c r="F34" s="21"/>
      <c r="G34" s="21"/>
      <c r="O34" s="33"/>
      <c r="P34" s="30"/>
      <c r="Q34" s="30"/>
      <c r="R34" s="30"/>
    </row>
    <row r="35" spans="1:18">
      <c r="B35" s="20" t="s">
        <v>28</v>
      </c>
      <c r="C35" s="105">
        <v>0</v>
      </c>
      <c r="D35" s="110">
        <v>0</v>
      </c>
      <c r="F35" s="21"/>
      <c r="G35" s="21"/>
      <c r="O35" s="32"/>
      <c r="P35" s="30"/>
      <c r="Q35" s="30"/>
      <c r="R35" s="30"/>
    </row>
    <row r="36" spans="1:18">
      <c r="B36" s="20" t="s">
        <v>106</v>
      </c>
      <c r="C36" s="37">
        <v>-13212195</v>
      </c>
      <c r="D36" s="35">
        <v>-13869842</v>
      </c>
      <c r="F36" s="21"/>
      <c r="G36" s="21"/>
      <c r="O36" s="36"/>
      <c r="P36" s="30"/>
      <c r="Q36" s="30"/>
      <c r="R36" s="30"/>
    </row>
    <row r="37" spans="1:18">
      <c r="B37" s="20" t="s">
        <v>29</v>
      </c>
      <c r="C37" s="105">
        <v>0</v>
      </c>
      <c r="D37" s="35">
        <v>1011802</v>
      </c>
      <c r="F37" s="21"/>
      <c r="G37" s="21"/>
      <c r="O37" s="30"/>
      <c r="P37" s="30"/>
      <c r="Q37" s="30"/>
      <c r="R37" s="30"/>
    </row>
    <row r="38" spans="1:18" ht="45">
      <c r="B38" s="20" t="s">
        <v>64</v>
      </c>
      <c r="C38" s="34">
        <v>-42563</v>
      </c>
      <c r="D38" s="35">
        <v>-64361</v>
      </c>
      <c r="F38" s="21"/>
      <c r="G38" s="21"/>
      <c r="J38" s="19"/>
      <c r="O38" s="30"/>
      <c r="P38" s="30"/>
      <c r="Q38" s="30"/>
      <c r="R38" s="30"/>
    </row>
    <row r="39" spans="1:18">
      <c r="B39" s="20" t="s">
        <v>107</v>
      </c>
      <c r="C39" s="105">
        <v>3774108</v>
      </c>
      <c r="D39" s="38">
        <v>1888476</v>
      </c>
      <c r="F39" s="21"/>
      <c r="G39" s="21"/>
      <c r="O39" s="30"/>
      <c r="P39" s="30"/>
      <c r="Q39" s="30"/>
      <c r="R39" s="30"/>
    </row>
    <row r="40" spans="1:18">
      <c r="B40" s="39" t="s">
        <v>30</v>
      </c>
      <c r="C40" s="106">
        <f>SUM(C34:C39)</f>
        <v>20476350</v>
      </c>
      <c r="D40" s="107">
        <f>SUM(D34:D39)</f>
        <v>16323075</v>
      </c>
      <c r="F40" s="21"/>
      <c r="G40" s="21"/>
      <c r="O40" s="30"/>
      <c r="P40" s="30"/>
      <c r="Q40" s="30"/>
      <c r="R40" s="30"/>
    </row>
    <row r="41" spans="1:18">
      <c r="B41" s="27" t="s">
        <v>31</v>
      </c>
      <c r="C41" s="106">
        <f>C40+C30</f>
        <v>136931515</v>
      </c>
      <c r="D41" s="107">
        <f>D40+D30</f>
        <v>153031751</v>
      </c>
      <c r="F41" s="21"/>
      <c r="G41" s="21"/>
      <c r="J41" s="19"/>
      <c r="O41" s="30"/>
      <c r="P41" s="30"/>
      <c r="Q41" s="40"/>
      <c r="R41" s="30"/>
    </row>
    <row r="42" spans="1:18">
      <c r="B42" s="20"/>
      <c r="C42" s="34"/>
      <c r="D42" s="35"/>
      <c r="F42" s="21"/>
      <c r="G42" s="21"/>
      <c r="O42" s="41"/>
      <c r="P42" s="30"/>
      <c r="Q42" s="40"/>
      <c r="R42" s="30"/>
    </row>
    <row r="43" spans="1:18" ht="15.75" thickBot="1">
      <c r="B43" s="42" t="s">
        <v>32</v>
      </c>
      <c r="C43" s="196">
        <v>6225.94</v>
      </c>
      <c r="D43" s="197">
        <v>5339.7</v>
      </c>
      <c r="F43" s="21"/>
      <c r="G43" s="21"/>
      <c r="O43" s="43"/>
      <c r="P43" s="30"/>
      <c r="Q43" s="40"/>
      <c r="R43" s="30"/>
    </row>
    <row r="44" spans="1:18">
      <c r="A44" s="44"/>
      <c r="B44" s="45"/>
      <c r="C44" s="46"/>
      <c r="D44" s="46"/>
      <c r="E44" s="44"/>
      <c r="O44" s="47"/>
      <c r="P44" s="30"/>
      <c r="Q44" s="40"/>
      <c r="R44" s="30"/>
    </row>
    <row r="45" spans="1:18">
      <c r="A45" s="44"/>
      <c r="B45" s="45"/>
      <c r="C45" s="46"/>
      <c r="D45" s="46"/>
      <c r="E45" s="44"/>
      <c r="O45" s="47"/>
      <c r="P45" s="30"/>
      <c r="Q45" s="40"/>
      <c r="R45" s="30"/>
    </row>
    <row r="46" spans="1:18">
      <c r="A46" s="44"/>
      <c r="B46" s="45"/>
      <c r="C46" s="46"/>
      <c r="D46" s="46"/>
      <c r="E46" s="44"/>
      <c r="O46" s="47"/>
      <c r="P46" s="30"/>
      <c r="Q46" s="40"/>
      <c r="R46" s="30"/>
    </row>
    <row r="47" spans="1:18">
      <c r="A47" s="44"/>
      <c r="B47" s="45"/>
      <c r="C47" s="46"/>
      <c r="D47" s="46"/>
      <c r="E47" s="44"/>
      <c r="O47" s="47"/>
      <c r="P47" s="30"/>
      <c r="Q47" s="40"/>
      <c r="R47" s="30"/>
    </row>
    <row r="48" spans="1:18">
      <c r="A48" s="44"/>
      <c r="B48" s="48"/>
      <c r="C48" s="49"/>
      <c r="D48" s="49"/>
      <c r="E48" s="44"/>
      <c r="O48" s="30"/>
      <c r="P48" s="30"/>
      <c r="Q48" s="40"/>
      <c r="R48" s="30"/>
    </row>
    <row r="49" spans="1:18" s="44" customFormat="1" ht="15" customHeight="1">
      <c r="B49" s="213" t="s">
        <v>133</v>
      </c>
      <c r="C49" s="214"/>
      <c r="D49" s="214"/>
      <c r="E49" s="214"/>
      <c r="O49" s="198"/>
      <c r="P49" s="198"/>
      <c r="Q49" s="199"/>
      <c r="R49" s="198"/>
    </row>
    <row r="50" spans="1:18">
      <c r="A50" s="44"/>
      <c r="B50" s="115"/>
      <c r="C50" s="116"/>
      <c r="D50" s="116"/>
      <c r="E50" s="116"/>
      <c r="O50" s="30"/>
      <c r="P50" s="30"/>
      <c r="Q50" s="40"/>
      <c r="R50" s="30"/>
    </row>
    <row r="51" spans="1:18">
      <c r="A51" s="44"/>
      <c r="B51" s="115"/>
      <c r="C51" s="116"/>
      <c r="D51" s="116"/>
      <c r="E51" s="116"/>
      <c r="O51" s="30"/>
      <c r="P51" s="30"/>
      <c r="Q51" s="53"/>
      <c r="R51" s="30"/>
    </row>
    <row r="52" spans="1:18" ht="15" customHeight="1">
      <c r="A52" s="44"/>
      <c r="B52" s="111"/>
      <c r="C52" s="50"/>
      <c r="D52" s="50"/>
      <c r="E52" s="44"/>
      <c r="O52" s="30"/>
      <c r="P52" s="30"/>
      <c r="Q52" s="40"/>
      <c r="R52" s="30"/>
    </row>
    <row r="53" spans="1:18">
      <c r="A53" s="44"/>
      <c r="B53" s="51"/>
      <c r="C53" s="52"/>
      <c r="D53" s="52"/>
      <c r="E53" s="44"/>
      <c r="O53" s="30"/>
      <c r="P53" s="30"/>
      <c r="Q53" s="53"/>
      <c r="R53" s="30"/>
    </row>
    <row r="54" spans="1:18" s="44" customFormat="1" ht="15" customHeight="1">
      <c r="B54" s="215" t="s">
        <v>134</v>
      </c>
      <c r="C54" s="215"/>
      <c r="D54" s="215"/>
      <c r="E54" s="54"/>
      <c r="O54" s="198"/>
      <c r="P54" s="198"/>
      <c r="Q54" s="200"/>
      <c r="R54" s="198"/>
    </row>
    <row r="55" spans="1:18">
      <c r="A55" s="44"/>
      <c r="B55" s="55"/>
      <c r="C55" s="56"/>
      <c r="D55" s="57"/>
      <c r="E55" s="44"/>
      <c r="O55" s="30"/>
      <c r="P55" s="30"/>
      <c r="Q55" s="30"/>
      <c r="R55" s="30"/>
    </row>
    <row r="56" spans="1:18">
      <c r="A56" s="44"/>
      <c r="B56" s="48"/>
      <c r="C56" s="49"/>
      <c r="D56" s="49"/>
      <c r="E56" s="44"/>
    </row>
    <row r="57" spans="1:18" ht="24.75" customHeight="1">
      <c r="B57" s="48"/>
      <c r="C57" s="49"/>
      <c r="D57" s="49"/>
      <c r="E57" s="44"/>
    </row>
    <row r="58" spans="1:18">
      <c r="B58" s="58" t="s">
        <v>108</v>
      </c>
      <c r="C58" s="49"/>
      <c r="D58" s="49"/>
      <c r="E58" s="44"/>
    </row>
    <row r="59" spans="1:18">
      <c r="B59" s="59" t="s">
        <v>109</v>
      </c>
    </row>
    <row r="61" spans="1:18">
      <c r="C61" s="60"/>
      <c r="D61" s="60"/>
    </row>
    <row r="100" spans="2:4">
      <c r="B100" s="61"/>
      <c r="C100" s="62"/>
      <c r="D100" s="62"/>
    </row>
  </sheetData>
  <mergeCells count="6">
    <mergeCell ref="B54:D54"/>
    <mergeCell ref="B3:E3"/>
    <mergeCell ref="B4:E4"/>
    <mergeCell ref="B5:E5"/>
    <mergeCell ref="B6:E6"/>
    <mergeCell ref="B49:E49"/>
  </mergeCells>
  <pageMargins left="1.299212598425197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65"/>
  <sheetViews>
    <sheetView view="pageBreakPreview" zoomScale="85" zoomScaleNormal="80" zoomScaleSheetLayoutView="85" workbookViewId="0">
      <selection activeCell="B58" sqref="B58:F58"/>
    </sheetView>
  </sheetViews>
  <sheetFormatPr defaultColWidth="9.33203125" defaultRowHeight="15"/>
  <cols>
    <col min="1" max="1" width="9.33203125" style="1"/>
    <col min="2" max="2" width="74.6640625" style="1" customWidth="1"/>
    <col min="3" max="3" width="20" style="84" customWidth="1"/>
    <col min="4" max="5" width="22.5" style="81" customWidth="1"/>
    <col min="6" max="6" width="24.33203125" style="81" customWidth="1"/>
    <col min="7" max="7" width="5.5" style="1" customWidth="1"/>
    <col min="8" max="9" width="17.1640625" style="1" customWidth="1"/>
    <col min="10" max="10" width="9.33203125" style="1" customWidth="1"/>
    <col min="11" max="11" width="18.6640625" style="1" customWidth="1"/>
    <col min="12" max="12" width="11.6640625" style="1" bestFit="1" customWidth="1"/>
    <col min="13" max="16384" width="9.33203125" style="1"/>
  </cols>
  <sheetData>
    <row r="1" spans="2:11">
      <c r="B1" s="2" t="s">
        <v>0</v>
      </c>
      <c r="C1" s="3"/>
      <c r="D1" s="3"/>
      <c r="E1" s="3"/>
      <c r="F1" s="4" t="s">
        <v>33</v>
      </c>
    </row>
    <row r="2" spans="2:11">
      <c r="B2" s="2"/>
      <c r="C2" s="3"/>
      <c r="D2" s="3"/>
      <c r="E2" s="3"/>
      <c r="F2" s="4"/>
    </row>
    <row r="3" spans="2:11">
      <c r="B3" s="210" t="s">
        <v>34</v>
      </c>
      <c r="C3" s="210"/>
      <c r="D3" s="210"/>
      <c r="E3" s="210"/>
      <c r="F3" s="210"/>
      <c r="G3" s="63"/>
    </row>
    <row r="4" spans="2:11">
      <c r="B4" s="210" t="s">
        <v>3</v>
      </c>
      <c r="C4" s="210"/>
      <c r="D4" s="210"/>
      <c r="E4" s="210"/>
      <c r="F4" s="210"/>
      <c r="G4" s="63"/>
    </row>
    <row r="5" spans="2:11">
      <c r="B5" s="210" t="s">
        <v>35</v>
      </c>
      <c r="C5" s="210"/>
      <c r="D5" s="210"/>
      <c r="E5" s="210"/>
      <c r="F5" s="210"/>
      <c r="G5" s="63"/>
    </row>
    <row r="6" spans="2:11">
      <c r="B6" s="210" t="s">
        <v>110</v>
      </c>
      <c r="C6" s="210"/>
      <c r="D6" s="210"/>
      <c r="E6" s="210"/>
      <c r="F6" s="210"/>
      <c r="G6" s="63"/>
    </row>
    <row r="7" spans="2:11">
      <c r="B7" s="112"/>
      <c r="C7" s="64"/>
      <c r="D7" s="64"/>
      <c r="E7" s="64"/>
      <c r="F7" s="64"/>
      <c r="G7" s="63"/>
    </row>
    <row r="8" spans="2:11" ht="15.75" thickBot="1">
      <c r="B8" s="65"/>
      <c r="C8" s="81"/>
      <c r="D8" s="66"/>
      <c r="E8" s="66"/>
      <c r="F8" s="67" t="s">
        <v>5</v>
      </c>
    </row>
    <row r="9" spans="2:11" s="5" customFormat="1" ht="75" customHeight="1">
      <c r="B9" s="68"/>
      <c r="C9" s="87" t="s">
        <v>57</v>
      </c>
      <c r="D9" s="88" t="s">
        <v>36</v>
      </c>
      <c r="E9" s="87" t="s">
        <v>58</v>
      </c>
      <c r="F9" s="69" t="s">
        <v>37</v>
      </c>
    </row>
    <row r="10" spans="2:11" ht="15.75" thickBot="1">
      <c r="B10" s="70">
        <v>1</v>
      </c>
      <c r="C10" s="89">
        <v>2</v>
      </c>
      <c r="D10" s="71">
        <v>3</v>
      </c>
      <c r="E10" s="90">
        <v>4</v>
      </c>
      <c r="F10" s="72">
        <v>5</v>
      </c>
    </row>
    <row r="11" spans="2:11">
      <c r="B11" s="91" t="s">
        <v>38</v>
      </c>
      <c r="C11" s="97">
        <v>4481423</v>
      </c>
      <c r="D11" s="97">
        <v>12859773</v>
      </c>
      <c r="E11" s="97">
        <v>4954023</v>
      </c>
      <c r="F11" s="98">
        <v>14451024</v>
      </c>
      <c r="H11" s="18"/>
      <c r="I11" s="18"/>
    </row>
    <row r="12" spans="2:11">
      <c r="B12" s="74" t="s">
        <v>39</v>
      </c>
      <c r="C12" s="96">
        <v>207230</v>
      </c>
      <c r="D12" s="96">
        <v>824131</v>
      </c>
      <c r="E12" s="96">
        <v>256121</v>
      </c>
      <c r="F12" s="99">
        <v>567430</v>
      </c>
      <c r="H12" s="18"/>
      <c r="I12" s="18"/>
    </row>
    <row r="13" spans="2:11">
      <c r="B13" s="74" t="s">
        <v>40</v>
      </c>
      <c r="C13" s="96">
        <v>3953844</v>
      </c>
      <c r="D13" s="96">
        <v>10668936</v>
      </c>
      <c r="E13" s="96">
        <v>2980637</v>
      </c>
      <c r="F13" s="99">
        <v>8546174</v>
      </c>
      <c r="H13" s="18"/>
      <c r="I13" s="18"/>
      <c r="K13" s="73"/>
    </row>
    <row r="14" spans="2:11">
      <c r="B14" s="74" t="s">
        <v>41</v>
      </c>
      <c r="C14" s="96">
        <v>320349</v>
      </c>
      <c r="D14" s="96">
        <v>1366706</v>
      </c>
      <c r="E14" s="96">
        <v>1717265</v>
      </c>
      <c r="F14" s="99">
        <v>5337420</v>
      </c>
      <c r="H14" s="18"/>
      <c r="I14" s="18"/>
    </row>
    <row r="15" spans="2:11">
      <c r="B15" s="75" t="s">
        <v>42</v>
      </c>
      <c r="C15" s="100">
        <v>-1752730</v>
      </c>
      <c r="D15" s="100">
        <v>-5703974</v>
      </c>
      <c r="E15" s="100">
        <v>-2620566</v>
      </c>
      <c r="F15" s="101">
        <v>-8243230</v>
      </c>
      <c r="H15" s="18"/>
      <c r="I15" s="18"/>
    </row>
    <row r="16" spans="2:11">
      <c r="B16" s="74" t="s">
        <v>43</v>
      </c>
      <c r="C16" s="96">
        <v>-389274</v>
      </c>
      <c r="D16" s="96">
        <v>-1175880</v>
      </c>
      <c r="E16" s="96">
        <v>-643992</v>
      </c>
      <c r="F16" s="99">
        <v>-2163596</v>
      </c>
      <c r="H16" s="18"/>
      <c r="I16" s="18"/>
    </row>
    <row r="17" spans="2:9">
      <c r="B17" s="74" t="s">
        <v>44</v>
      </c>
      <c r="C17" s="96">
        <v>-491223</v>
      </c>
      <c r="D17" s="96">
        <v>-1799140</v>
      </c>
      <c r="E17" s="96">
        <v>-1019226</v>
      </c>
      <c r="F17" s="99">
        <v>-3251145</v>
      </c>
      <c r="H17" s="18"/>
      <c r="I17" s="18"/>
    </row>
    <row r="18" spans="2:9">
      <c r="B18" s="74" t="s">
        <v>41</v>
      </c>
      <c r="C18" s="96">
        <v>-541515</v>
      </c>
      <c r="D18" s="96">
        <v>-1614403</v>
      </c>
      <c r="E18" s="96">
        <v>-533628</v>
      </c>
      <c r="F18" s="99">
        <v>-1591028</v>
      </c>
      <c r="H18" s="18"/>
      <c r="I18" s="18"/>
    </row>
    <row r="19" spans="2:9">
      <c r="B19" s="74" t="s">
        <v>45</v>
      </c>
      <c r="C19" s="96">
        <v>-330718</v>
      </c>
      <c r="D19" s="96">
        <v>-1114551</v>
      </c>
      <c r="E19" s="96">
        <v>-423720</v>
      </c>
      <c r="F19" s="99">
        <v>-1237461</v>
      </c>
      <c r="H19" s="18"/>
      <c r="I19" s="18"/>
    </row>
    <row r="20" spans="2:9" ht="29.25">
      <c r="B20" s="75" t="s">
        <v>46</v>
      </c>
      <c r="C20" s="100">
        <v>2728693</v>
      </c>
      <c r="D20" s="100">
        <v>7155799</v>
      </c>
      <c r="E20" s="100">
        <v>2333457</v>
      </c>
      <c r="F20" s="101">
        <v>6207794</v>
      </c>
      <c r="H20" s="18"/>
      <c r="I20" s="18"/>
    </row>
    <row r="21" spans="2:9">
      <c r="B21" s="74" t="s">
        <v>47</v>
      </c>
      <c r="C21" s="96">
        <v>-546642</v>
      </c>
      <c r="D21" s="96">
        <v>-1247633</v>
      </c>
      <c r="E21" s="96">
        <v>-652379</v>
      </c>
      <c r="F21" s="99">
        <v>-1521183</v>
      </c>
      <c r="H21" s="18"/>
      <c r="I21" s="18"/>
    </row>
    <row r="22" spans="2:9">
      <c r="B22" s="75" t="s">
        <v>48</v>
      </c>
      <c r="C22" s="100">
        <v>2182051</v>
      </c>
      <c r="D22" s="100">
        <v>5908166</v>
      </c>
      <c r="E22" s="100">
        <v>1681078</v>
      </c>
      <c r="F22" s="101">
        <v>4686611</v>
      </c>
      <c r="H22" s="18"/>
      <c r="I22" s="18"/>
    </row>
    <row r="23" spans="2:9">
      <c r="B23" s="74" t="s">
        <v>49</v>
      </c>
      <c r="C23" s="96">
        <v>946595</v>
      </c>
      <c r="D23" s="96">
        <v>2510909</v>
      </c>
      <c r="E23" s="96">
        <v>600632</v>
      </c>
      <c r="F23" s="99">
        <v>1611342</v>
      </c>
      <c r="H23" s="18"/>
      <c r="I23" s="18"/>
    </row>
    <row r="24" spans="2:9">
      <c r="B24" s="74" t="s">
        <v>50</v>
      </c>
      <c r="C24" s="96">
        <v>-225671</v>
      </c>
      <c r="D24" s="96">
        <v>-633236</v>
      </c>
      <c r="E24" s="96">
        <v>-176242</v>
      </c>
      <c r="F24" s="99">
        <v>-505005</v>
      </c>
      <c r="H24" s="18"/>
      <c r="I24" s="18"/>
    </row>
    <row r="25" spans="2:9" ht="60">
      <c r="B25" s="74" t="s">
        <v>111</v>
      </c>
      <c r="C25" s="96">
        <v>-10038</v>
      </c>
      <c r="D25" s="96">
        <v>15776</v>
      </c>
      <c r="E25" s="96">
        <v>-69145</v>
      </c>
      <c r="F25" s="99">
        <v>28320</v>
      </c>
      <c r="H25" s="18"/>
      <c r="I25" s="18"/>
    </row>
    <row r="26" spans="2:9">
      <c r="B26" s="74" t="s">
        <v>112</v>
      </c>
      <c r="C26" s="96">
        <v>989111</v>
      </c>
      <c r="D26" s="96">
        <v>3450372</v>
      </c>
      <c r="E26" s="96">
        <v>2968108</v>
      </c>
      <c r="F26" s="99">
        <v>3403846</v>
      </c>
      <c r="H26" s="18"/>
      <c r="I26" s="18"/>
    </row>
    <row r="27" spans="2:9" ht="30">
      <c r="B27" s="74" t="s">
        <v>113</v>
      </c>
      <c r="C27" s="96">
        <v>-215381</v>
      </c>
      <c r="D27" s="96">
        <v>-279126</v>
      </c>
      <c r="E27" s="96">
        <v>-2717276</v>
      </c>
      <c r="F27" s="99">
        <v>-2992552</v>
      </c>
      <c r="H27" s="18"/>
      <c r="I27" s="18"/>
    </row>
    <row r="28" spans="2:9">
      <c r="B28" s="74" t="s">
        <v>51</v>
      </c>
      <c r="C28" s="96">
        <v>9585</v>
      </c>
      <c r="D28" s="96">
        <v>46080</v>
      </c>
      <c r="E28" s="96">
        <v>18240</v>
      </c>
      <c r="F28" s="99">
        <v>79595</v>
      </c>
      <c r="H28" s="18"/>
      <c r="I28" s="18"/>
    </row>
    <row r="29" spans="2:9">
      <c r="B29" s="75" t="s">
        <v>114</v>
      </c>
      <c r="C29" s="100">
        <v>1494201</v>
      </c>
      <c r="D29" s="100">
        <v>5110775</v>
      </c>
      <c r="E29" s="100">
        <v>624317</v>
      </c>
      <c r="F29" s="101">
        <v>1625546</v>
      </c>
      <c r="H29" s="18"/>
      <c r="I29" s="18"/>
    </row>
    <row r="30" spans="2:9">
      <c r="B30" s="74" t="s">
        <v>52</v>
      </c>
      <c r="C30" s="96">
        <v>-2124350</v>
      </c>
      <c r="D30" s="96">
        <v>-6519961</v>
      </c>
      <c r="E30" s="96">
        <v>-2030593</v>
      </c>
      <c r="F30" s="96">
        <v>-6203778</v>
      </c>
      <c r="H30" s="18"/>
      <c r="I30" s="18"/>
    </row>
    <row r="31" spans="2:9">
      <c r="B31" s="74" t="s">
        <v>26</v>
      </c>
      <c r="C31" s="96"/>
      <c r="D31" s="37"/>
      <c r="E31" s="37"/>
      <c r="F31" s="38"/>
      <c r="H31" s="18"/>
      <c r="I31" s="18"/>
    </row>
    <row r="32" spans="2:9">
      <c r="B32" s="74" t="s">
        <v>53</v>
      </c>
      <c r="C32" s="96">
        <v>-1070235</v>
      </c>
      <c r="D32" s="96">
        <v>-3395542</v>
      </c>
      <c r="E32" s="96">
        <v>-1036215</v>
      </c>
      <c r="F32" s="99">
        <v>-3115246</v>
      </c>
      <c r="H32" s="18"/>
      <c r="I32" s="18"/>
    </row>
    <row r="33" spans="2:12">
      <c r="B33" s="74" t="s">
        <v>54</v>
      </c>
      <c r="C33" s="96">
        <v>-178905</v>
      </c>
      <c r="D33" s="96">
        <v>-571117</v>
      </c>
      <c r="E33" s="96">
        <v>-170059</v>
      </c>
      <c r="F33" s="99">
        <v>-553120</v>
      </c>
      <c r="H33" s="18"/>
      <c r="I33" s="18"/>
    </row>
    <row r="34" spans="2:12" ht="30">
      <c r="B34" s="74" t="s">
        <v>55</v>
      </c>
      <c r="C34" s="96">
        <v>-28418</v>
      </c>
      <c r="D34" s="96">
        <v>-88720</v>
      </c>
      <c r="E34" s="96">
        <v>-26271</v>
      </c>
      <c r="F34" s="99">
        <v>-129291</v>
      </c>
      <c r="H34" s="18"/>
      <c r="I34" s="18"/>
    </row>
    <row r="35" spans="2:12">
      <c r="B35" s="74" t="s">
        <v>56</v>
      </c>
      <c r="C35" s="96">
        <v>-846792</v>
      </c>
      <c r="D35" s="96">
        <v>-2464582</v>
      </c>
      <c r="E35" s="96">
        <v>-798048</v>
      </c>
      <c r="F35" s="99">
        <v>-2406121</v>
      </c>
      <c r="H35" s="18"/>
      <c r="I35" s="18"/>
    </row>
    <row r="36" spans="2:12">
      <c r="B36" s="75" t="s">
        <v>115</v>
      </c>
      <c r="C36" s="100">
        <v>1551902</v>
      </c>
      <c r="D36" s="100">
        <v>4498980</v>
      </c>
      <c r="E36" s="100">
        <v>274802</v>
      </c>
      <c r="F36" s="101">
        <v>108379</v>
      </c>
      <c r="H36" s="18"/>
      <c r="I36" s="18"/>
    </row>
    <row r="37" spans="2:12" ht="30">
      <c r="B37" s="74" t="s">
        <v>116</v>
      </c>
      <c r="C37" s="96">
        <v>-26285</v>
      </c>
      <c r="D37" s="96">
        <v>-53456</v>
      </c>
      <c r="E37" s="96">
        <v>6380</v>
      </c>
      <c r="F37" s="99">
        <v>-3401</v>
      </c>
      <c r="H37" s="18"/>
      <c r="I37" s="18"/>
    </row>
    <row r="38" spans="2:12">
      <c r="B38" s="75" t="s">
        <v>60</v>
      </c>
      <c r="C38" s="100">
        <v>1525617</v>
      </c>
      <c r="D38" s="100">
        <v>4445524</v>
      </c>
      <c r="E38" s="100">
        <v>281182</v>
      </c>
      <c r="F38" s="101">
        <v>104978</v>
      </c>
      <c r="H38" s="18"/>
      <c r="I38" s="18"/>
    </row>
    <row r="39" spans="2:12">
      <c r="B39" s="74" t="s">
        <v>117</v>
      </c>
      <c r="C39" s="96">
        <v>-356279</v>
      </c>
      <c r="D39" s="96">
        <v>-671416</v>
      </c>
      <c r="E39" s="96">
        <v>-5251</v>
      </c>
      <c r="F39" s="99">
        <v>446039</v>
      </c>
      <c r="H39" s="18"/>
      <c r="I39" s="18"/>
    </row>
    <row r="40" spans="2:12">
      <c r="B40" s="75" t="s">
        <v>59</v>
      </c>
      <c r="C40" s="100">
        <v>1169338</v>
      </c>
      <c r="D40" s="100">
        <v>3774108</v>
      </c>
      <c r="E40" s="100">
        <v>275931</v>
      </c>
      <c r="F40" s="101">
        <v>551017</v>
      </c>
      <c r="H40" s="18"/>
      <c r="I40" s="18"/>
    </row>
    <row r="41" spans="2:12" s="44" customFormat="1">
      <c r="B41" s="76"/>
      <c r="C41" s="102"/>
      <c r="D41" s="103"/>
      <c r="E41" s="103"/>
      <c r="F41" s="104"/>
      <c r="H41" s="49"/>
      <c r="I41" s="18"/>
      <c r="L41" s="1"/>
    </row>
    <row r="42" spans="2:12" s="44" customFormat="1">
      <c r="B42" s="76" t="s">
        <v>118</v>
      </c>
      <c r="C42" s="102"/>
      <c r="D42" s="103"/>
      <c r="E42" s="103"/>
      <c r="F42" s="104"/>
      <c r="H42" s="49"/>
      <c r="I42" s="18"/>
      <c r="L42" s="1"/>
    </row>
    <row r="43" spans="2:12" s="44" customFormat="1" ht="45">
      <c r="B43" s="92" t="s">
        <v>119</v>
      </c>
      <c r="C43" s="102"/>
      <c r="D43" s="103"/>
      <c r="E43" s="103"/>
      <c r="F43" s="104"/>
      <c r="H43" s="49"/>
      <c r="I43" s="18"/>
    </row>
    <row r="44" spans="2:12" ht="45">
      <c r="B44" s="93" t="s">
        <v>65</v>
      </c>
      <c r="C44" s="96">
        <v>6962</v>
      </c>
      <c r="D44" s="96">
        <v>21798</v>
      </c>
      <c r="E44" s="96">
        <v>-5928</v>
      </c>
      <c r="F44" s="99">
        <v>-70624</v>
      </c>
      <c r="H44" s="18"/>
      <c r="I44" s="18"/>
    </row>
    <row r="45" spans="2:12">
      <c r="B45" s="75" t="s">
        <v>120</v>
      </c>
      <c r="C45" s="100">
        <v>6962</v>
      </c>
      <c r="D45" s="100">
        <v>21798</v>
      </c>
      <c r="E45" s="100">
        <v>-5928</v>
      </c>
      <c r="F45" s="101">
        <v>-70624</v>
      </c>
      <c r="H45" s="18"/>
      <c r="I45" s="18"/>
    </row>
    <row r="46" spans="2:12">
      <c r="B46" s="75" t="s">
        <v>121</v>
      </c>
      <c r="C46" s="100">
        <v>1176300</v>
      </c>
      <c r="D46" s="100">
        <v>3795906</v>
      </c>
      <c r="E46" s="100">
        <v>270003</v>
      </c>
      <c r="F46" s="101">
        <v>480393</v>
      </c>
      <c r="H46" s="18"/>
      <c r="I46" s="18"/>
    </row>
    <row r="47" spans="2:12">
      <c r="B47" s="76"/>
      <c r="C47" s="102"/>
      <c r="D47" s="103"/>
      <c r="E47" s="103"/>
      <c r="F47" s="104"/>
      <c r="H47" s="18"/>
      <c r="I47" s="18"/>
      <c r="K47" s="18"/>
    </row>
    <row r="48" spans="2:12" ht="15.75" thickBot="1">
      <c r="B48" s="77" t="s">
        <v>122</v>
      </c>
      <c r="C48" s="201">
        <v>405.69680099358243</v>
      </c>
      <c r="D48" s="201">
        <v>1357.8370210469509</v>
      </c>
      <c r="E48" s="201">
        <v>100.86303322732756</v>
      </c>
      <c r="F48" s="201">
        <v>201.4171875571152</v>
      </c>
      <c r="H48" s="18"/>
      <c r="I48" s="18"/>
    </row>
    <row r="49" spans="2:7">
      <c r="B49" s="78"/>
      <c r="C49" s="66"/>
      <c r="D49" s="79"/>
      <c r="E49" s="79"/>
      <c r="F49" s="80"/>
    </row>
    <row r="53" spans="2:7" s="44" customFormat="1" ht="15" customHeight="1">
      <c r="B53" s="215" t="s">
        <v>133</v>
      </c>
      <c r="C53" s="215"/>
      <c r="D53" s="215"/>
      <c r="E53" s="215"/>
      <c r="F53" s="215"/>
      <c r="G53" s="54"/>
    </row>
    <row r="54" spans="2:7">
      <c r="B54" s="117"/>
      <c r="C54" s="117"/>
      <c r="D54" s="117"/>
      <c r="E54" s="117"/>
      <c r="F54" s="117"/>
      <c r="G54" s="85"/>
    </row>
    <row r="55" spans="2:7">
      <c r="B55" s="117"/>
      <c r="C55" s="117"/>
      <c r="D55" s="117"/>
      <c r="E55" s="117"/>
      <c r="F55" s="117"/>
      <c r="G55" s="85"/>
    </row>
    <row r="56" spans="2:7" ht="15.75" customHeight="1">
      <c r="B56" s="117"/>
      <c r="C56" s="4"/>
      <c r="D56" s="82"/>
      <c r="E56" s="82"/>
      <c r="F56" s="82"/>
    </row>
    <row r="57" spans="2:7">
      <c r="B57" s="83"/>
      <c r="D57" s="84"/>
      <c r="E57" s="84"/>
    </row>
    <row r="58" spans="2:7" s="44" customFormat="1">
      <c r="B58" s="215" t="s">
        <v>134</v>
      </c>
      <c r="C58" s="215"/>
      <c r="D58" s="215"/>
      <c r="E58" s="215"/>
      <c r="F58" s="215"/>
      <c r="G58" s="54"/>
    </row>
    <row r="59" spans="2:7">
      <c r="B59" s="117"/>
      <c r="C59" s="117"/>
      <c r="D59" s="117"/>
      <c r="E59" s="117"/>
      <c r="F59" s="117"/>
      <c r="G59" s="85"/>
    </row>
    <row r="60" spans="2:7">
      <c r="B60" s="117"/>
      <c r="C60" s="117"/>
      <c r="D60" s="117"/>
      <c r="E60" s="117"/>
      <c r="F60" s="117"/>
      <c r="G60" s="85"/>
    </row>
    <row r="61" spans="2:7">
      <c r="B61" s="2"/>
      <c r="C61" s="3"/>
      <c r="D61" s="3"/>
      <c r="E61" s="3"/>
    </row>
    <row r="62" spans="2:7">
      <c r="D62" s="84"/>
      <c r="E62" s="84"/>
    </row>
    <row r="63" spans="2:7">
      <c r="B63" s="58" t="s">
        <v>108</v>
      </c>
      <c r="C63" s="94"/>
      <c r="D63" s="84"/>
      <c r="E63" s="84"/>
    </row>
    <row r="64" spans="2:7">
      <c r="B64" s="59" t="s">
        <v>109</v>
      </c>
      <c r="C64" s="95"/>
      <c r="D64" s="84"/>
      <c r="E64" s="84"/>
    </row>
    <row r="65" spans="2:3">
      <c r="B65" s="86"/>
      <c r="C65" s="95"/>
    </row>
  </sheetData>
  <mergeCells count="6">
    <mergeCell ref="B58:F58"/>
    <mergeCell ref="B3:F3"/>
    <mergeCell ref="B4:F4"/>
    <mergeCell ref="B5:F5"/>
    <mergeCell ref="B6:F6"/>
    <mergeCell ref="B53:F53"/>
  </mergeCells>
  <pageMargins left="1.299212598425197" right="0.31496062992125984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view="pageBreakPreview" zoomScaleNormal="80" zoomScaleSheetLayoutView="100" workbookViewId="0">
      <selection activeCell="B50" sqref="B50:D50"/>
    </sheetView>
  </sheetViews>
  <sheetFormatPr defaultColWidth="9.33203125" defaultRowHeight="15"/>
  <cols>
    <col min="1" max="1" width="9.1640625" style="118" customWidth="1"/>
    <col min="2" max="2" width="89.1640625" style="118" customWidth="1"/>
    <col min="3" max="3" width="25.6640625" style="118" customWidth="1"/>
    <col min="4" max="4" width="24.6640625" style="118" customWidth="1"/>
    <col min="5" max="5" width="9.33203125" style="1"/>
    <col min="6" max="6" width="15.6640625" style="1" bestFit="1" customWidth="1"/>
    <col min="7" max="7" width="14.33203125" style="1" bestFit="1" customWidth="1"/>
    <col min="8" max="8" width="11.6640625" style="1" bestFit="1" customWidth="1"/>
    <col min="9" max="9" width="16.83203125" style="1" bestFit="1" customWidth="1"/>
    <col min="10" max="11" width="9.33203125" style="1"/>
    <col min="12" max="12" width="12.33203125" style="1" bestFit="1" customWidth="1"/>
    <col min="13" max="16384" width="9.33203125" style="1"/>
  </cols>
  <sheetData>
    <row r="1" spans="1:9">
      <c r="B1" s="55" t="s">
        <v>0</v>
      </c>
      <c r="C1" s="2"/>
      <c r="D1" s="119" t="s">
        <v>66</v>
      </c>
    </row>
    <row r="2" spans="1:9">
      <c r="B2" s="120"/>
      <c r="C2" s="120"/>
      <c r="D2" s="119"/>
    </row>
    <row r="3" spans="1:9">
      <c r="B3" s="216" t="s">
        <v>67</v>
      </c>
      <c r="C3" s="216"/>
      <c r="D3" s="216"/>
    </row>
    <row r="4" spans="1:9">
      <c r="B4" s="216" t="s">
        <v>3</v>
      </c>
      <c r="C4" s="216"/>
      <c r="D4" s="216"/>
    </row>
    <row r="5" spans="1:9" ht="18" customHeight="1">
      <c r="B5" s="217" t="s">
        <v>4</v>
      </c>
      <c r="C5" s="217"/>
      <c r="D5" s="217"/>
    </row>
    <row r="6" spans="1:9">
      <c r="B6" s="210" t="s">
        <v>110</v>
      </c>
      <c r="C6" s="210"/>
      <c r="D6" s="210"/>
      <c r="E6" s="63"/>
      <c r="F6" s="63"/>
    </row>
    <row r="8" spans="1:9" ht="15.75" thickBot="1">
      <c r="D8" s="121" t="s">
        <v>5</v>
      </c>
    </row>
    <row r="9" spans="1:9" s="5" customFormat="1" ht="57" customHeight="1" thickBot="1">
      <c r="A9" s="122"/>
      <c r="B9" s="123" t="s">
        <v>6</v>
      </c>
      <c r="C9" s="124" t="s">
        <v>110</v>
      </c>
      <c r="D9" s="202" t="s">
        <v>123</v>
      </c>
      <c r="E9" s="203"/>
    </row>
    <row r="10" spans="1:9" ht="15.75" thickBot="1">
      <c r="B10" s="125">
        <v>1</v>
      </c>
      <c r="C10" s="126">
        <v>2</v>
      </c>
      <c r="D10" s="127">
        <v>3</v>
      </c>
    </row>
    <row r="11" spans="1:9">
      <c r="B11" s="128" t="s">
        <v>68</v>
      </c>
      <c r="C11" s="129"/>
      <c r="D11" s="130"/>
    </row>
    <row r="12" spans="1:9" ht="30">
      <c r="B12" s="131" t="s">
        <v>69</v>
      </c>
      <c r="C12" s="132">
        <v>7222783</v>
      </c>
      <c r="D12" s="204">
        <v>5826740</v>
      </c>
      <c r="F12" s="133"/>
      <c r="I12" s="134"/>
    </row>
    <row r="13" spans="1:9">
      <c r="B13" s="75" t="s">
        <v>70</v>
      </c>
      <c r="C13" s="135">
        <f>SUM(C14:C17)</f>
        <v>7921721</v>
      </c>
      <c r="D13" s="137">
        <f>SUM(D14:D17)</f>
        <v>-3582058</v>
      </c>
      <c r="F13" s="133"/>
      <c r="I13" s="134"/>
    </row>
    <row r="14" spans="1:9">
      <c r="B14" s="131" t="s">
        <v>71</v>
      </c>
      <c r="C14" s="132">
        <v>121435</v>
      </c>
      <c r="D14" s="204">
        <v>8871</v>
      </c>
      <c r="F14" s="133"/>
      <c r="I14" s="134"/>
    </row>
    <row r="15" spans="1:9">
      <c r="B15" s="131" t="s">
        <v>72</v>
      </c>
      <c r="C15" s="132">
        <v>0</v>
      </c>
      <c r="D15" s="204">
        <v>0</v>
      </c>
      <c r="F15" s="133"/>
      <c r="I15" s="134"/>
    </row>
    <row r="16" spans="1:9">
      <c r="B16" s="136" t="s">
        <v>73</v>
      </c>
      <c r="C16" s="132">
        <v>-10141034</v>
      </c>
      <c r="D16" s="204">
        <v>-4573233</v>
      </c>
      <c r="F16" s="133"/>
      <c r="I16" s="134"/>
    </row>
    <row r="17" spans="2:9" ht="30">
      <c r="B17" s="131" t="s">
        <v>62</v>
      </c>
      <c r="C17" s="132">
        <v>17941320</v>
      </c>
      <c r="D17" s="204">
        <v>982304</v>
      </c>
      <c r="F17" s="133"/>
      <c r="I17" s="134"/>
    </row>
    <row r="18" spans="2:9">
      <c r="B18" s="75" t="s">
        <v>74</v>
      </c>
      <c r="C18" s="135">
        <f>SUM(C19:C21)</f>
        <v>-21205197</v>
      </c>
      <c r="D18" s="137">
        <f>SUM(D19:D21)</f>
        <v>-12867968</v>
      </c>
      <c r="F18" s="133"/>
      <c r="I18" s="134"/>
    </row>
    <row r="19" spans="2:9">
      <c r="B19" s="136" t="s">
        <v>18</v>
      </c>
      <c r="C19" s="132">
        <v>546748</v>
      </c>
      <c r="D19" s="204">
        <v>11664137</v>
      </c>
      <c r="F19" s="133"/>
      <c r="I19" s="134"/>
    </row>
    <row r="20" spans="2:9">
      <c r="B20" s="131" t="s">
        <v>75</v>
      </c>
      <c r="C20" s="132">
        <v>0</v>
      </c>
      <c r="D20" s="204">
        <v>-28218000</v>
      </c>
      <c r="F20" s="133"/>
      <c r="I20" s="134"/>
    </row>
    <row r="21" spans="2:9">
      <c r="B21" s="136" t="s">
        <v>19</v>
      </c>
      <c r="C21" s="132">
        <v>-21751945</v>
      </c>
      <c r="D21" s="204">
        <v>3685895</v>
      </c>
      <c r="F21" s="133"/>
      <c r="I21" s="134"/>
    </row>
    <row r="22" spans="2:9">
      <c r="B22" s="75" t="s">
        <v>76</v>
      </c>
      <c r="C22" s="205">
        <v>-3963507</v>
      </c>
      <c r="D22" s="137">
        <v>-4829726</v>
      </c>
      <c r="F22" s="133"/>
      <c r="I22" s="134"/>
    </row>
    <row r="23" spans="2:9">
      <c r="B23" s="75" t="s">
        <v>77</v>
      </c>
      <c r="C23" s="135">
        <f>SUM(C12,C13,C18,C22)</f>
        <v>-10024200</v>
      </c>
      <c r="D23" s="137">
        <f>SUM(D12,D13,D18,D22)</f>
        <v>-15453012</v>
      </c>
      <c r="F23" s="133"/>
      <c r="I23" s="134"/>
    </row>
    <row r="24" spans="2:9">
      <c r="B24" s="131" t="s">
        <v>78</v>
      </c>
      <c r="C24" s="132">
        <v>-742</v>
      </c>
      <c r="D24" s="204">
        <v>0</v>
      </c>
      <c r="F24" s="133"/>
      <c r="I24" s="134"/>
    </row>
    <row r="25" spans="2:9" ht="29.25">
      <c r="B25" s="75" t="s">
        <v>79</v>
      </c>
      <c r="C25" s="135">
        <f>SUM(C23:C24)</f>
        <v>-10024942</v>
      </c>
      <c r="D25" s="137">
        <f>SUM(D23:D24)</f>
        <v>-15453012</v>
      </c>
      <c r="F25" s="133"/>
      <c r="I25" s="134"/>
    </row>
    <row r="26" spans="2:9">
      <c r="B26" s="138" t="s">
        <v>80</v>
      </c>
      <c r="C26" s="132"/>
      <c r="D26" s="204"/>
      <c r="F26" s="133"/>
      <c r="I26" s="134"/>
    </row>
    <row r="27" spans="2:9" ht="30">
      <c r="B27" s="131" t="s">
        <v>124</v>
      </c>
      <c r="C27" s="132">
        <v>0</v>
      </c>
      <c r="D27" s="204">
        <v>0</v>
      </c>
      <c r="F27" s="133"/>
      <c r="I27" s="134"/>
    </row>
    <row r="28" spans="2:9" ht="30">
      <c r="B28" s="139" t="s">
        <v>125</v>
      </c>
      <c r="C28" s="132">
        <v>0</v>
      </c>
      <c r="D28" s="204">
        <v>0</v>
      </c>
      <c r="F28" s="133"/>
      <c r="I28" s="134"/>
    </row>
    <row r="29" spans="2:9">
      <c r="B29" s="139" t="s">
        <v>81</v>
      </c>
      <c r="C29" s="132">
        <v>-448521</v>
      </c>
      <c r="D29" s="204">
        <v>-770554</v>
      </c>
      <c r="F29" s="133"/>
      <c r="I29" s="134"/>
    </row>
    <row r="30" spans="2:9">
      <c r="B30" s="75" t="s">
        <v>82</v>
      </c>
      <c r="C30" s="135">
        <f>SUM(C27:C29)</f>
        <v>-448521</v>
      </c>
      <c r="D30" s="137">
        <f>SUM(D27:D29)</f>
        <v>-770554</v>
      </c>
      <c r="F30" s="133"/>
      <c r="I30" s="134"/>
    </row>
    <row r="31" spans="2:9">
      <c r="B31" s="138" t="s">
        <v>83</v>
      </c>
      <c r="C31" s="132"/>
      <c r="D31" s="204"/>
      <c r="F31" s="133"/>
      <c r="I31" s="134"/>
    </row>
    <row r="32" spans="2:9">
      <c r="B32" s="131" t="s">
        <v>84</v>
      </c>
      <c r="C32" s="132">
        <v>-25000</v>
      </c>
      <c r="D32" s="204">
        <v>0</v>
      </c>
      <c r="F32" s="133"/>
      <c r="I32" s="134"/>
    </row>
    <row r="33" spans="1:9" ht="18.600000000000001" customHeight="1">
      <c r="B33" s="131" t="s">
        <v>85</v>
      </c>
      <c r="C33" s="132">
        <v>0</v>
      </c>
      <c r="D33" s="204">
        <v>0</v>
      </c>
      <c r="F33" s="133"/>
      <c r="I33" s="134"/>
    </row>
    <row r="34" spans="1:9">
      <c r="B34" s="131" t="s">
        <v>126</v>
      </c>
      <c r="C34" s="132">
        <v>2600000</v>
      </c>
      <c r="D34" s="204">
        <v>0</v>
      </c>
      <c r="F34" s="133"/>
      <c r="I34" s="134"/>
    </row>
    <row r="35" spans="1:9">
      <c r="B35" s="131" t="s">
        <v>86</v>
      </c>
      <c r="C35" s="132">
        <v>-1888476</v>
      </c>
      <c r="D35" s="204">
        <v>0</v>
      </c>
      <c r="F35" s="133"/>
      <c r="I35" s="134"/>
    </row>
    <row r="36" spans="1:9">
      <c r="B36" s="75" t="s">
        <v>87</v>
      </c>
      <c r="C36" s="135">
        <f>SUM(C32:C35)</f>
        <v>686524</v>
      </c>
      <c r="D36" s="137">
        <f>SUM(D32:D35)</f>
        <v>0</v>
      </c>
      <c r="F36" s="133"/>
      <c r="I36" s="134"/>
    </row>
    <row r="37" spans="1:9">
      <c r="B37" s="138" t="s">
        <v>8</v>
      </c>
      <c r="C37" s="132"/>
      <c r="D37" s="204"/>
      <c r="F37" s="133"/>
      <c r="I37" s="134"/>
    </row>
    <row r="38" spans="1:9">
      <c r="B38" s="93" t="s">
        <v>88</v>
      </c>
      <c r="C38" s="132">
        <v>43372860</v>
      </c>
      <c r="D38" s="204">
        <v>41362254</v>
      </c>
      <c r="F38" s="134"/>
      <c r="G38" s="140"/>
      <c r="I38" s="134"/>
    </row>
    <row r="39" spans="1:9">
      <c r="B39" s="93" t="s">
        <v>89</v>
      </c>
      <c r="C39" s="132">
        <v>34038227</v>
      </c>
      <c r="D39" s="204">
        <v>24016571</v>
      </c>
      <c r="F39" s="133"/>
      <c r="I39" s="134"/>
    </row>
    <row r="40" spans="1:9">
      <c r="B40" s="75" t="s">
        <v>90</v>
      </c>
      <c r="C40" s="135">
        <f>SUM(C25,C30,C36,C41)</f>
        <v>-9334633</v>
      </c>
      <c r="D40" s="137">
        <f>SUM(D25,D30,D36,D41)</f>
        <v>-17345683</v>
      </c>
      <c r="F40" s="133"/>
    </row>
    <row r="41" spans="1:9" ht="15.75" thickBot="1">
      <c r="B41" s="141" t="s">
        <v>91</v>
      </c>
      <c r="C41" s="142">
        <v>452306</v>
      </c>
      <c r="D41" s="206">
        <v>-1122117</v>
      </c>
      <c r="E41" s="207"/>
      <c r="F41" s="133"/>
    </row>
    <row r="42" spans="1:9">
      <c r="B42" s="143"/>
      <c r="C42" s="143"/>
      <c r="D42" s="144"/>
      <c r="F42" s="133"/>
    </row>
    <row r="43" spans="1:9">
      <c r="B43" s="143"/>
      <c r="C43" s="145"/>
      <c r="D43" s="146"/>
      <c r="E43" s="147"/>
    </row>
    <row r="44" spans="1:9">
      <c r="B44" s="143"/>
      <c r="C44" s="145"/>
      <c r="D44" s="146"/>
      <c r="E44" s="147"/>
    </row>
    <row r="45" spans="1:9">
      <c r="B45" s="148"/>
      <c r="C45" s="149"/>
      <c r="D45" s="149"/>
      <c r="E45" s="147"/>
      <c r="F45" s="134"/>
    </row>
    <row r="46" spans="1:9">
      <c r="B46" s="143"/>
      <c r="C46" s="150"/>
      <c r="D46" s="144"/>
      <c r="F46" s="134"/>
    </row>
    <row r="47" spans="1:9" s="44" customFormat="1" ht="15.75" customHeight="1">
      <c r="A47" s="208"/>
      <c r="B47" s="213" t="s">
        <v>133</v>
      </c>
      <c r="C47" s="213"/>
      <c r="D47" s="213"/>
    </row>
    <row r="48" spans="1:9">
      <c r="B48" s="117"/>
      <c r="C48" s="151"/>
      <c r="D48" s="151"/>
    </row>
    <row r="49" spans="1:4">
      <c r="B49" s="83"/>
      <c r="C49" s="152"/>
      <c r="D49" s="152"/>
    </row>
    <row r="50" spans="1:4" s="44" customFormat="1" ht="15.75" customHeight="1">
      <c r="A50" s="208"/>
      <c r="B50" s="215" t="s">
        <v>134</v>
      </c>
      <c r="C50" s="215"/>
      <c r="D50" s="215"/>
    </row>
    <row r="51" spans="1:4">
      <c r="B51" s="2"/>
      <c r="C51" s="3"/>
      <c r="D51" s="62"/>
    </row>
    <row r="52" spans="1:4">
      <c r="B52" s="1"/>
      <c r="C52" s="18"/>
      <c r="D52" s="18"/>
    </row>
    <row r="53" spans="1:4">
      <c r="B53" s="153" t="s">
        <v>127</v>
      </c>
      <c r="C53" s="18"/>
      <c r="D53" s="18"/>
    </row>
    <row r="54" spans="1:4">
      <c r="A54" s="154"/>
      <c r="B54" s="86" t="s">
        <v>109</v>
      </c>
      <c r="C54" s="18"/>
      <c r="D54" s="18"/>
    </row>
    <row r="55" spans="1:4">
      <c r="B55" s="86"/>
      <c r="C55" s="62"/>
      <c r="D55" s="62"/>
    </row>
    <row r="56" spans="1:4">
      <c r="B56" s="155"/>
    </row>
  </sheetData>
  <mergeCells count="6">
    <mergeCell ref="B50:D50"/>
    <mergeCell ref="B3:D3"/>
    <mergeCell ref="B4:D4"/>
    <mergeCell ref="B5:D5"/>
    <mergeCell ref="B6:D6"/>
    <mergeCell ref="B47:D47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tabSelected="1" view="pageBreakPreview" zoomScale="85" zoomScaleNormal="67" zoomScaleSheetLayoutView="85" workbookViewId="0">
      <selection activeCell="J43" sqref="J43"/>
    </sheetView>
  </sheetViews>
  <sheetFormatPr defaultColWidth="9.33203125" defaultRowHeight="15"/>
  <cols>
    <col min="1" max="1" width="68.5" style="154" customWidth="1"/>
    <col min="2" max="2" width="20.83203125" style="154" customWidth="1"/>
    <col min="3" max="3" width="24.1640625" style="154" customWidth="1"/>
    <col min="4" max="4" width="26.33203125" style="154" customWidth="1"/>
    <col min="5" max="5" width="20" style="154" customWidth="1"/>
    <col min="6" max="6" width="18.83203125" style="154" customWidth="1"/>
    <col min="7" max="7" width="15.83203125" style="1" customWidth="1"/>
    <col min="8" max="9" width="9.33203125" style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56" t="s">
        <v>92</v>
      </c>
    </row>
    <row r="2" spans="1:10">
      <c r="F2" s="156"/>
    </row>
    <row r="3" spans="1:10">
      <c r="B3" s="157" t="s">
        <v>93</v>
      </c>
      <c r="E3" s="158"/>
      <c r="F3" s="158"/>
    </row>
    <row r="4" spans="1:10">
      <c r="B4" s="159" t="s">
        <v>3</v>
      </c>
      <c r="E4" s="113"/>
      <c r="F4" s="160"/>
    </row>
    <row r="5" spans="1:10">
      <c r="B5" s="161" t="s">
        <v>4</v>
      </c>
      <c r="E5" s="114"/>
      <c r="F5" s="160"/>
    </row>
    <row r="6" spans="1:10">
      <c r="A6" s="63"/>
      <c r="B6" s="159" t="s">
        <v>110</v>
      </c>
      <c r="C6" s="63"/>
      <c r="E6" s="162"/>
      <c r="F6" s="162"/>
    </row>
    <row r="7" spans="1:10">
      <c r="A7" s="163" t="s">
        <v>94</v>
      </c>
      <c r="B7" s="164"/>
      <c r="C7" s="164"/>
      <c r="D7" s="164"/>
      <c r="E7" s="164"/>
      <c r="F7" s="164"/>
    </row>
    <row r="8" spans="1:10" ht="15.75" thickBot="1">
      <c r="B8" s="164"/>
      <c r="F8" s="165" t="s">
        <v>5</v>
      </c>
    </row>
    <row r="9" spans="1:10" ht="100.5" thickBot="1">
      <c r="A9" s="166" t="s">
        <v>95</v>
      </c>
      <c r="B9" s="167" t="s">
        <v>105</v>
      </c>
      <c r="C9" s="168" t="s">
        <v>106</v>
      </c>
      <c r="D9" s="169" t="s">
        <v>96</v>
      </c>
      <c r="E9" s="169" t="s">
        <v>29</v>
      </c>
      <c r="F9" s="170" t="s">
        <v>97</v>
      </c>
    </row>
    <row r="10" spans="1:10" ht="15.75" thickBot="1">
      <c r="A10" s="171">
        <v>1</v>
      </c>
      <c r="B10" s="172">
        <v>2</v>
      </c>
      <c r="C10" s="173">
        <v>3</v>
      </c>
      <c r="D10" s="174">
        <v>4</v>
      </c>
      <c r="E10" s="174">
        <v>5</v>
      </c>
      <c r="F10" s="175">
        <v>6</v>
      </c>
    </row>
    <row r="11" spans="1:10">
      <c r="A11" s="176" t="s">
        <v>98</v>
      </c>
      <c r="B11" s="177">
        <v>27357000</v>
      </c>
      <c r="C11" s="177">
        <v>-13869842</v>
      </c>
      <c r="D11" s="177">
        <v>0</v>
      </c>
      <c r="E11" s="178">
        <v>1011802</v>
      </c>
      <c r="F11" s="179">
        <v>14498960</v>
      </c>
      <c r="J11" s="180"/>
    </row>
    <row r="12" spans="1:10">
      <c r="A12" s="181" t="s">
        <v>107</v>
      </c>
      <c r="B12" s="182">
        <v>0</v>
      </c>
      <c r="C12" s="183">
        <v>1888476</v>
      </c>
      <c r="D12" s="184">
        <v>0</v>
      </c>
      <c r="E12" s="185">
        <v>0</v>
      </c>
      <c r="F12" s="104">
        <v>1888476</v>
      </c>
      <c r="J12" s="180"/>
    </row>
    <row r="13" spans="1:10">
      <c r="A13" s="181" t="s">
        <v>128</v>
      </c>
      <c r="B13" s="186">
        <v>0</v>
      </c>
      <c r="C13" s="187">
        <v>0</v>
      </c>
      <c r="D13" s="183">
        <v>-64361</v>
      </c>
      <c r="E13" s="188">
        <v>0</v>
      </c>
      <c r="F13" s="104">
        <v>-64361</v>
      </c>
      <c r="J13" s="180"/>
    </row>
    <row r="14" spans="1:10" ht="15.75" thickBot="1">
      <c r="A14" s="189" t="s">
        <v>99</v>
      </c>
      <c r="B14" s="190">
        <v>27357000</v>
      </c>
      <c r="C14" s="190">
        <v>-11981366</v>
      </c>
      <c r="D14" s="190">
        <v>-64361</v>
      </c>
      <c r="E14" s="190">
        <v>1011802</v>
      </c>
      <c r="F14" s="190">
        <v>16323075</v>
      </c>
    </row>
    <row r="15" spans="1:10">
      <c r="B15" s="191"/>
      <c r="C15" s="191"/>
      <c r="D15" s="191"/>
      <c r="E15" s="191"/>
      <c r="F15" s="191"/>
    </row>
    <row r="16" spans="1:10">
      <c r="B16" s="164"/>
      <c r="F16" s="165"/>
    </row>
    <row r="17" spans="1:7">
      <c r="B17" s="164"/>
      <c r="F17" s="165"/>
    </row>
    <row r="18" spans="1:7" ht="10.9" customHeight="1" thickBot="1">
      <c r="B18" s="164"/>
      <c r="F18" s="165"/>
    </row>
    <row r="19" spans="1:7" ht="116.45" customHeight="1" thickBot="1">
      <c r="A19" s="166" t="s">
        <v>95</v>
      </c>
      <c r="B19" s="167" t="s">
        <v>105</v>
      </c>
      <c r="C19" s="168" t="s">
        <v>106</v>
      </c>
      <c r="D19" s="169" t="s">
        <v>129</v>
      </c>
      <c r="E19" s="169" t="s">
        <v>29</v>
      </c>
      <c r="F19" s="170" t="s">
        <v>97</v>
      </c>
    </row>
    <row r="20" spans="1:7" ht="15.75" thickBot="1">
      <c r="A20" s="171">
        <v>1</v>
      </c>
      <c r="B20" s="172">
        <v>2</v>
      </c>
      <c r="C20" s="173">
        <v>3</v>
      </c>
      <c r="D20" s="174">
        <v>4</v>
      </c>
      <c r="E20" s="174">
        <v>5</v>
      </c>
      <c r="F20" s="175">
        <v>6</v>
      </c>
    </row>
    <row r="21" spans="1:7">
      <c r="A21" s="176" t="s">
        <v>99</v>
      </c>
      <c r="B21" s="177">
        <v>27357000</v>
      </c>
      <c r="C21" s="177">
        <v>-11981366</v>
      </c>
      <c r="D21" s="177">
        <v>-64361</v>
      </c>
      <c r="E21" s="178">
        <v>1011802</v>
      </c>
      <c r="F21" s="179">
        <f>SUM(B21:E21)</f>
        <v>16323075</v>
      </c>
      <c r="G21" s="19"/>
    </row>
    <row r="22" spans="1:7">
      <c r="A22" s="181" t="s">
        <v>107</v>
      </c>
      <c r="B22" s="182">
        <v>0</v>
      </c>
      <c r="C22" s="183">
        <v>3774108</v>
      </c>
      <c r="D22" s="183">
        <v>0</v>
      </c>
      <c r="E22" s="185">
        <v>0</v>
      </c>
      <c r="F22" s="104">
        <f>SUM(B22:E22)</f>
        <v>3774108</v>
      </c>
      <c r="G22" s="19"/>
    </row>
    <row r="23" spans="1:7">
      <c r="A23" s="181" t="s">
        <v>100</v>
      </c>
      <c r="B23" s="186">
        <v>0</v>
      </c>
      <c r="C23" s="187">
        <v>1011802</v>
      </c>
      <c r="D23" s="187">
        <v>0</v>
      </c>
      <c r="E23" s="188">
        <v>-1011802</v>
      </c>
      <c r="F23" s="104">
        <f t="shared" ref="F23:F27" si="0">SUM(B23:E23)</f>
        <v>0</v>
      </c>
      <c r="G23" s="19"/>
    </row>
    <row r="24" spans="1:7">
      <c r="A24" s="181" t="s">
        <v>101</v>
      </c>
      <c r="B24" s="186">
        <v>0</v>
      </c>
      <c r="C24" s="187">
        <v>-354155</v>
      </c>
      <c r="D24" s="187">
        <v>0</v>
      </c>
      <c r="E24" s="188">
        <v>0</v>
      </c>
      <c r="F24" s="104">
        <f t="shared" si="0"/>
        <v>-354155</v>
      </c>
      <c r="G24" s="19"/>
    </row>
    <row r="25" spans="1:7">
      <c r="A25" s="181" t="s">
        <v>102</v>
      </c>
      <c r="B25" s="186">
        <v>0</v>
      </c>
      <c r="C25" s="187">
        <v>-1888476</v>
      </c>
      <c r="D25" s="187">
        <v>0</v>
      </c>
      <c r="E25" s="188">
        <v>0</v>
      </c>
      <c r="F25" s="104">
        <f t="shared" si="0"/>
        <v>-1888476</v>
      </c>
      <c r="G25" s="19"/>
    </row>
    <row r="26" spans="1:7">
      <c r="A26" s="181" t="s">
        <v>130</v>
      </c>
      <c r="B26" s="186">
        <v>2600000</v>
      </c>
      <c r="C26" s="187">
        <v>0</v>
      </c>
      <c r="D26" s="187">
        <v>0</v>
      </c>
      <c r="E26" s="188">
        <v>0</v>
      </c>
      <c r="F26" s="104">
        <f t="shared" si="0"/>
        <v>2600000</v>
      </c>
      <c r="G26" s="19"/>
    </row>
    <row r="27" spans="1:7" ht="17.45" customHeight="1">
      <c r="A27" s="181" t="s">
        <v>131</v>
      </c>
      <c r="B27" s="186">
        <v>0</v>
      </c>
      <c r="C27" s="187">
        <v>0</v>
      </c>
      <c r="D27" s="187">
        <v>21798</v>
      </c>
      <c r="E27" s="188">
        <v>0</v>
      </c>
      <c r="F27" s="104">
        <f t="shared" si="0"/>
        <v>21798</v>
      </c>
      <c r="G27" s="19"/>
    </row>
    <row r="28" spans="1:7" ht="15.75" thickBot="1">
      <c r="A28" s="189" t="s">
        <v>132</v>
      </c>
      <c r="B28" s="190">
        <f>SUM(B21:B27)</f>
        <v>29957000</v>
      </c>
      <c r="C28" s="190">
        <f t="shared" ref="C28:E28" si="1">SUM(C21:C27)</f>
        <v>-9438087</v>
      </c>
      <c r="D28" s="190">
        <f t="shared" si="1"/>
        <v>-42563</v>
      </c>
      <c r="E28" s="190">
        <f t="shared" si="1"/>
        <v>0</v>
      </c>
      <c r="F28" s="190">
        <f>SUM(B28:E28)</f>
        <v>20476350</v>
      </c>
      <c r="G28" s="19"/>
    </row>
    <row r="29" spans="1:7">
      <c r="A29" s="158"/>
      <c r="B29" s="192"/>
      <c r="C29" s="192"/>
      <c r="D29" s="192"/>
      <c r="E29" s="192"/>
      <c r="F29" s="192"/>
    </row>
    <row r="30" spans="1:7">
      <c r="A30" s="158"/>
      <c r="B30" s="60"/>
      <c r="C30" s="60"/>
      <c r="D30" s="60"/>
      <c r="E30" s="60"/>
      <c r="F30" s="60"/>
    </row>
    <row r="31" spans="1:7">
      <c r="A31" s="164"/>
      <c r="B31" s="117"/>
      <c r="C31" s="193"/>
      <c r="D31" s="193"/>
      <c r="E31" s="193"/>
      <c r="F31" s="193"/>
    </row>
    <row r="32" spans="1:7">
      <c r="A32" s="164"/>
      <c r="B32" s="117"/>
      <c r="C32" s="193"/>
      <c r="D32" s="193"/>
      <c r="E32" s="193"/>
      <c r="F32" s="193"/>
    </row>
    <row r="33" spans="1:6">
      <c r="A33" s="164"/>
      <c r="B33" s="117"/>
      <c r="C33" s="193"/>
      <c r="D33" s="193"/>
      <c r="E33" s="193"/>
      <c r="F33" s="193"/>
    </row>
    <row r="34" spans="1:6">
      <c r="A34" s="164"/>
      <c r="B34" s="117"/>
      <c r="C34" s="193"/>
      <c r="D34" s="193"/>
      <c r="E34" s="193"/>
      <c r="F34" s="193"/>
    </row>
    <row r="35" spans="1:6">
      <c r="A35" s="164"/>
      <c r="B35" s="117"/>
      <c r="C35" s="193"/>
      <c r="D35" s="193"/>
      <c r="E35" s="193"/>
      <c r="F35" s="193"/>
    </row>
    <row r="36" spans="1:6" s="44" customFormat="1" ht="15" customHeight="1">
      <c r="A36" s="213" t="s">
        <v>133</v>
      </c>
      <c r="B36" s="213"/>
      <c r="C36" s="213"/>
      <c r="D36" s="213"/>
      <c r="E36" s="213"/>
      <c r="F36" s="209"/>
    </row>
    <row r="37" spans="1:6">
      <c r="A37" s="117"/>
      <c r="B37" s="193"/>
      <c r="C37" s="193"/>
      <c r="D37" s="193"/>
      <c r="E37" s="193"/>
      <c r="F37" s="193"/>
    </row>
    <row r="38" spans="1:6">
      <c r="A38" s="117"/>
      <c r="B38" s="193"/>
      <c r="C38" s="193"/>
      <c r="D38" s="193"/>
      <c r="E38" s="193"/>
      <c r="F38" s="193"/>
    </row>
    <row r="39" spans="1:6" ht="21.6" customHeight="1">
      <c r="A39" s="215" t="s">
        <v>134</v>
      </c>
      <c r="B39" s="215"/>
      <c r="C39" s="215"/>
    </row>
    <row r="40" spans="1:6">
      <c r="A40" s="78"/>
      <c r="B40" s="194"/>
      <c r="C40" s="195"/>
      <c r="D40" s="195"/>
      <c r="E40" s="195"/>
      <c r="F40" s="194"/>
    </row>
    <row r="41" spans="1:6">
      <c r="A41" s="78"/>
      <c r="B41" s="194"/>
      <c r="C41" s="195"/>
      <c r="D41" s="195"/>
      <c r="E41" s="195"/>
      <c r="F41" s="194"/>
    </row>
    <row r="42" spans="1:6">
      <c r="A42" s="153" t="s">
        <v>127</v>
      </c>
      <c r="B42" s="164"/>
      <c r="C42" s="164"/>
      <c r="D42" s="164"/>
      <c r="E42" s="164"/>
      <c r="F42" s="164"/>
    </row>
    <row r="43" spans="1:6">
      <c r="A43" s="86" t="s">
        <v>109</v>
      </c>
    </row>
  </sheetData>
  <mergeCells count="2">
    <mergeCell ref="A36:E36"/>
    <mergeCell ref="A39:C39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F2_3кв</vt:lpstr>
      <vt:lpstr>F3</vt:lpstr>
      <vt:lpstr>F4</vt:lpstr>
      <vt:lpstr>'F1'!Область_печати</vt:lpstr>
      <vt:lpstr>F2_3кв!Область_печати</vt:lpstr>
      <vt:lpstr>'F3'!Область_печати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Пак Софья Олеговна</cp:lastModifiedBy>
  <cp:lastPrinted>2017-04-20T11:17:56Z</cp:lastPrinted>
  <dcterms:created xsi:type="dcterms:W3CDTF">2017-04-12T09:37:06Z</dcterms:created>
  <dcterms:modified xsi:type="dcterms:W3CDTF">2018-11-09T03:13:13Z</dcterms:modified>
</cp:coreProperties>
</file>