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Description Report\Публикация\2021\3 квартал\На биржу\"/>
    </mc:Choice>
  </mc:AlternateContent>
  <bookViews>
    <workbookView xWindow="0" yWindow="0" windowWidth="21600" windowHeight="9300"/>
  </bookViews>
  <sheets>
    <sheet name="BS_F1" sheetId="1" r:id="rId1"/>
    <sheet name="PNL_F2" sheetId="2" r:id="rId2"/>
    <sheet name="Cash_F3" sheetId="4" r:id="rId3"/>
    <sheet name="Equity_F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>[2]кред!#REF!</definedName>
    <definedName name="_Parse_In" hidden="1">#REF!</definedName>
    <definedName name="_ref1">#REF!</definedName>
    <definedName name="_ref2">#REF!</definedName>
    <definedName name="_Sort" hidden="1">#REF!</definedName>
    <definedName name="_Toc103780026_38">[3]IncomeTax!#REF!</definedName>
    <definedName name="_Toc104005967_38">[3]IncomeTax!#REF!</definedName>
    <definedName name="_USD1">'[4]ORE AJE'!$D$1</definedName>
    <definedName name="_USD2">'[4]ORE AJE'!$D$2</definedName>
    <definedName name="AA">#REF!</definedName>
    <definedName name="AAA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>#REF!</definedName>
    <definedName name="ADJCOLUMN2">[7]Adjustments!$A$5:$A$70</definedName>
    <definedName name="ADJHEADER">#REF!</definedName>
    <definedName name="ADJUSTER2">[7]Adjustments!$A$1:$BB$4</definedName>
    <definedName name="ADJUSTS">#REF!</definedName>
    <definedName name="ADJUSTS2">[7]Adjustments!$B$5:$BB$75</definedName>
    <definedName name="All_itog">#REF!</definedName>
    <definedName name="ALLER_PRES6">[8]!ALLER_PRES6</definedName>
    <definedName name="ARA_Threshold">#REF!</definedName>
    <definedName name="ARP_Threshold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udit">[9]Dates!$B$4</definedName>
    <definedName name="BANK_CASH">#REF!</definedName>
    <definedName name="BAS">[8]!BAS</definedName>
    <definedName name="BegPeriod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>#REF!</definedName>
    <definedName name="CASHFLOW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>#REF!</definedName>
    <definedName name="ComNumb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>#REF!</definedName>
    <definedName name="CurrencyISO">[14]Lists!$C$369:$C$537</definedName>
    <definedName name="Date">#REF!</definedName>
    <definedName name="dbo_Union_Report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>#REF!</definedName>
    <definedName name="EconomicSector">[11]LangDim!$B$212:$B$279</definedName>
    <definedName name="EndData">[10]Dates!#REF!</definedName>
    <definedName name="EndDate">[16]Dates!$B$4</definedName>
    <definedName name="Excel_BuiltIn_Database">#REF!</definedName>
    <definedName name="explain">[17]BS!#REF!</definedName>
    <definedName name="explic">[18]!explic</definedName>
    <definedName name="FinanceLease">[11]LangDim!$B$1831</definedName>
    <definedName name="FirstDataRow">#REF!</definedName>
    <definedName name="FIXEDASSETS">#REF!</definedName>
    <definedName name="FORData">[19]!FORData</definedName>
    <definedName name="ForExport">[20]PrecMetall!#REF!</definedName>
    <definedName name="Forexport2">#REF!</definedName>
    <definedName name="FormDate">[21]Dates!$B$8</definedName>
    <definedName name="func_cur">#REF!</definedName>
    <definedName name="fxsgd">#REF!</definedName>
    <definedName name="fxusd">#REF!</definedName>
    <definedName name="Group">[13]LangMngtRep!#REF!</definedName>
    <definedName name="H1_1">#REF!</definedName>
    <definedName name="H1_1_64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>#REF!</definedName>
    <definedName name="HeaderCell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>#REF!</definedName>
    <definedName name="Inshelp_64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>#REF!</definedName>
    <definedName name="list">[13]LangMngtRep!$A$26:$A$102</definedName>
    <definedName name="List1">[14]Lists!$C$30:$C$31</definedName>
    <definedName name="list2">#REF!</definedName>
    <definedName name="list3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>FINAL [28]LD!$I$3301:$I$3309</definedName>
    <definedName name="Mntr_Proc_days">#REF!</definedName>
    <definedName name="MntrDate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>#REF!</definedName>
    <definedName name="OBF_CB">[22]LangDim!$B$598</definedName>
    <definedName name="OTHERASSETS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>'[35]ROSBANK Gross loans_2000_2002 '!#REF!</definedName>
    <definedName name="RateYear">[32]FX!$K$5</definedName>
    <definedName name="RBSHEADER">#REF!</definedName>
    <definedName name="RECATBSHEAD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>#REF!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>#REF!</definedName>
    <definedName name="select1.Next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>#REF!</definedName>
    <definedName name="StartSeller">[19]!StartSeller</definedName>
    <definedName name="STDs">'[37]Шаг 3'!$F$6</definedName>
    <definedName name="T1_1">#REF!</definedName>
    <definedName name="T1_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>[38]Tickmarks!#REF!</definedName>
    <definedName name="TextRefCopy104">[38]Tickmarks!#REF!</definedName>
    <definedName name="TextRefCopy105">#REF!</definedName>
    <definedName name="TextRefCopy106">#REF!</definedName>
    <definedName name="TextRefCopy107">#REF!</definedName>
    <definedName name="TextRefCopy108">'[38]Accrued interest - PBC'!#REF!</definedName>
    <definedName name="TextRefCopy109">#REF!</definedName>
    <definedName name="TextRefCopy11">'[39]Shares-investm'!#REF!</definedName>
    <definedName name="TextRefCopy110">#REF!</definedName>
    <definedName name="TextRefCopy111">'[38]Accrued interest - PBC'!#REF!</definedName>
    <definedName name="TextRefCopy112">#REF!</definedName>
    <definedName name="TextRefCopy113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>'[38]Accrued interest - PBC'!#REF!</definedName>
    <definedName name="TextRefCopy12">'[39]Shares-investm'!#REF!</definedName>
    <definedName name="TextRefCopy120">#REF!</definedName>
    <definedName name="TextRefCopy121">#REF!</definedName>
    <definedName name="TextRefCopy122">#REF!</definedName>
    <definedName name="TextRefCopy123">#REF!</definedName>
    <definedName name="TextRefCopy124">'[38]Accrued interest - PBC'!#REF!</definedName>
    <definedName name="TextRefCopy125">#REF!</definedName>
    <definedName name="TextRefCopy126">#REF!</definedName>
    <definedName name="TextRefCopy127">#REF!</definedName>
    <definedName name="TextRefCopy129">[38]Tickmarks!#REF!</definedName>
    <definedName name="TextRefCopy13">#REF!</definedName>
    <definedName name="TextRefCopy130">[38]Tickmarks!#REF!</definedName>
    <definedName name="TextRefCopy131">[38]Tickmarks!#REF!</definedName>
    <definedName name="TextRefCopy133">[38]Tickmarks!#REF!</definedName>
    <definedName name="TextRefCopy135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>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>'[38]Credit lines - PBC'!#REF!</definedName>
    <definedName name="TextRefCopy16">#REF!</definedName>
    <definedName name="TextRefCopy160">#REF!</definedName>
    <definedName name="TextRefCopy161">'[38]Credit lines - PBC'!$F$18</definedName>
    <definedName name="TextRefCopy162">#REF!</definedName>
    <definedName name="TextRefCopy164">#REF!</definedName>
    <definedName name="TextRefCopy165">#REF!</definedName>
    <definedName name="TextRefCopy166">#REF!</definedName>
    <definedName name="TextRefCopy167">'[38]Credit lines - PBC'!#REF!</definedName>
    <definedName name="TextRefCopy168">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>'[38]Accrued interest - PBC'!#REF!</definedName>
    <definedName name="TextRefCopy177">'[38]Accrued interest - PBC'!#REF!</definedName>
    <definedName name="TextRefCopy178">#REF!</definedName>
    <definedName name="TextRefCopy179">'[38]Accrued interest - PBC'!#REF!</definedName>
    <definedName name="TextRefCopy18">'[39]Shares-dealing'!#REF!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>[40]nostro_31.12.00!#REF!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>[39]Investments!#REF!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>[39]Investments!#REF!</definedName>
    <definedName name="TextRefCopy23">#REF!</definedName>
    <definedName name="TextRefCopy234">'[41]Bonds_AFS&amp;HTM'!$K$17</definedName>
    <definedName name="TextRefCopy24">#REF!</definedName>
    <definedName name="TextRefCopy245">[42]Shares_AFS!#REF!</definedName>
    <definedName name="TextRefCopy246">[42]Shares_AFS!#REF!</definedName>
    <definedName name="TextRefCopy25">#REF!</definedName>
    <definedName name="TextRefCopy254">[42]Shares_AFS!#REF!</definedName>
    <definedName name="TextRefCopy257">[42]Shares_AFS!#REF!</definedName>
    <definedName name="TextRefCopy26">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>#REF!</definedName>
    <definedName name="TextRefCopy270">[42]Shares_AFS!#REF!</definedName>
    <definedName name="TextRefCopy273">[42]Shares_AFS!#REF!</definedName>
    <definedName name="TextRefCopy28">#REF!</definedName>
    <definedName name="TextRefCopy280">[43]Investments_shares_AFS!$H$58</definedName>
    <definedName name="TextRefCopy284">#REF!</definedName>
    <definedName name="TextRefCopy286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>[44]t12_1!#REF!</definedName>
    <definedName name="TextRefCopy30">#REF!</definedName>
    <definedName name="TextRefCopy300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>#REF!</definedName>
    <definedName name="TextRefCopy37">'[38]Accrued interest - PBC'!#REF!</definedName>
    <definedName name="TextRefCopy38">#REF!</definedName>
    <definedName name="TextRefCopy39">'[38]Accrued interest - PBC'!#REF!</definedName>
    <definedName name="TextRefCopy392">#REF!</definedName>
    <definedName name="TextRefCopy395">#REF!</definedName>
    <definedName name="TextRefCopy396">'[46]IAS Adj'!$C$38</definedName>
    <definedName name="TextRefCopy398">#REF!</definedName>
    <definedName name="TextRefCopy399">#REF!</definedName>
    <definedName name="TextRefCopy4">[47]BS!#REF!</definedName>
    <definedName name="TextRefCopy40">#REF!</definedName>
    <definedName name="TextRefCopy400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>'[38]Accrued interest - PBC'!#REF!</definedName>
    <definedName name="TextRefCopy411">#REF!</definedName>
    <definedName name="TextRefCopy414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>#REF!</definedName>
    <definedName name="TextRefCopy53">#REF!</definedName>
    <definedName name="TextRefCopy55">#REF!</definedName>
    <definedName name="textrefcopy55_">[44]t12_1!#REF!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>[39]Investments!#REF!</definedName>
    <definedName name="TextRefCopy70">[47]BS_new!$D$36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'[42]IAS Adj'!#REF!</definedName>
    <definedName name="TextRefCopy82">#REF!</definedName>
    <definedName name="TextRefCopy83">#REF!</definedName>
    <definedName name="TextRefCopy84">#REF!</definedName>
    <definedName name="TextRefCopy85">'[38]Accrued interest - PBC'!#REF!</definedName>
    <definedName name="TextRefCopy86">#REF!</definedName>
    <definedName name="TextRefCopy87">[38]Tickmarks!#REF!</definedName>
    <definedName name="TextRefCopy88">#REF!</definedName>
    <definedName name="TextRefCopy89">[38]Tickmarks!#REF!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[38]Tickmarks!#REF!</definedName>
    <definedName name="TextRefCopy94">#REF!</definedName>
    <definedName name="TextRefCopy95">#REF!</definedName>
    <definedName name="TextRefCopy96">#REF!</definedName>
    <definedName name="TextRefCopy97">[38]Tickmarks!#REF!</definedName>
    <definedName name="TextRefCopy98">#REF!</definedName>
    <definedName name="TextRefCopy99">#REF!</definedName>
    <definedName name="TextRefCopyRangeCount" hidden="1">67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>#REF!</definedName>
    <definedName name="ttr">#REF!</definedName>
    <definedName name="TypeOBF">[22]LangDim!$B$598:$B$602</definedName>
    <definedName name="Union_Report_1V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>#REF!</definedName>
    <definedName name="БАЛАНС">#REF!</definedName>
    <definedName name="БП2010">[52]БП_2010_KZT!$A$9:$EQ$508</definedName>
    <definedName name="в18">[53]Филиал!#REF!</definedName>
    <definedName name="вап">#REF!</definedName>
    <definedName name="вид_кред._вал">[54]Лист1!$C$2:$C$5</definedName>
    <definedName name="вид_кред._руб.">[54]Лист1!$B$2:$B$7</definedName>
    <definedName name="все">#REF!</definedName>
    <definedName name="год_2011">'[29]2011'!$B$2:$ED$53</definedName>
    <definedName name="год_2012">'[55]2012'!$B$2:$EE$55</definedName>
    <definedName name="Дата">#REF!</definedName>
    <definedName name="ДатаМнтр">#REF!</definedName>
    <definedName name="Драгоценные_металлы">#REF!</definedName>
    <definedName name="ИНФОРМАЦИЯСБ">[51]сводRE!$P$151:$AC$248</definedName>
    <definedName name="итог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>#REF!</definedName>
    <definedName name="КП_по_решениям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>#REF!</definedName>
    <definedName name="ОД_БЕЗ_СПИС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>[59]иркутск!#REF!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>[53]Филиал!#REF!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>#REF!</definedName>
    <definedName name="СТРАХЗД">[51]сводRE!$A$250:$N$296</definedName>
    <definedName name="ТЕКРЕМ">[51]сводRE!$A$151:$N$197</definedName>
    <definedName name="ф">[61]Лист2!#REF!</definedName>
    <definedName name="ф1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3" l="1"/>
  <c r="E12" i="3"/>
  <c r="E11" i="3"/>
  <c r="D16" i="3"/>
  <c r="B16" i="3"/>
  <c r="D44" i="4" l="1"/>
  <c r="C44" i="4"/>
  <c r="D38" i="4"/>
  <c r="C38" i="4"/>
  <c r="D19" i="4"/>
  <c r="C19" i="4"/>
  <c r="C31" i="4" s="1"/>
  <c r="C34" i="4" s="1"/>
  <c r="D31" i="4" l="1"/>
  <c r="D34" i="4" s="1"/>
  <c r="C47" i="4"/>
  <c r="C49" i="4" s="1"/>
  <c r="D30" i="2"/>
  <c r="D47" i="4" l="1"/>
  <c r="D49" i="4" s="1"/>
  <c r="D17" i="2"/>
  <c r="D46" i="2" l="1"/>
  <c r="D40" i="2"/>
  <c r="D27" i="2" l="1"/>
  <c r="D20" i="2" l="1"/>
  <c r="D28" i="2" s="1"/>
  <c r="D47" i="2" s="1"/>
  <c r="D49" i="2" s="1"/>
  <c r="D55" i="2" s="1"/>
</calcChain>
</file>

<file path=xl/sharedStrings.xml><?xml version="1.0" encoding="utf-8"?>
<sst xmlns="http://schemas.openxmlformats.org/spreadsheetml/2006/main" count="182" uniqueCount="120">
  <si>
    <t>ДО АО 'Банк ВТБ (Казахстан)'</t>
  </si>
  <si>
    <t>(в тысячах  тенге)</t>
  </si>
  <si>
    <t>31.12.2020</t>
  </si>
  <si>
    <t>(неаудировано)</t>
  </si>
  <si>
    <t>(аудировано)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</si>
  <si>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</si>
  <si>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</si>
  <si>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</si>
  <si>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</si>
  <si>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Производные финансовые активы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</si>
  <si>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</si>
  <si>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</si>
  <si>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</si>
  <si>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</si>
  <si>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</si>
  <si>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</si>
  <si>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</si>
  <si>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</si>
  <si>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Государственная субсидия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</si>
  <si>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</si>
  <si>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</si>
  <si>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</si>
  <si>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</si>
  <si>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</si>
  <si>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Обязательства по отложенному корпоративному подоходному налогу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</si>
  <si>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</si>
  <si>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</si>
  <si>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</si>
  <si>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</si>
  <si>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Накопленный дефицит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</si>
  <si>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</si>
  <si>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</si>
  <si>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</si>
  <si>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Д. Забелло</t>
  </si>
  <si>
    <t>Председатель Правления</t>
  </si>
  <si>
    <t>А. Лаврентьева</t>
  </si>
  <si>
    <t>Главный бухгалтер</t>
  </si>
  <si>
    <t>Исполнитель: Накупова А.  тел. 4194</t>
  </si>
  <si>
    <t>за период, закончившийся</t>
  </si>
  <si>
    <t>Период, закончившийся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</si>
  <si>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</si>
  <si>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</si>
  <si>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</si>
  <si>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</si>
  <si>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</si>
  <si>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</si>
  <si>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Чистый процентный доход/(расход)</t>
  </si>
  <si>
    <t>Чистые доходы от государственных субсидий</t>
  </si>
  <si>
    <t>Чистые доходы в результате прекращения признания финансовых активов, оцениваемых по справедливой стоимости через прочий совокупный доход</t>
  </si>
  <si>
    <t>Чистые доходы по операциям с финансовыми инструментами, оцениваемыми по справедливой стоимости через прибыль или убыток</t>
  </si>
  <si>
    <t>Чистые доходы по операциям в иностранной валюте:</t>
  </si>
  <si>
    <t>- торговые операции</t>
  </si>
  <si>
    <t>- переоценка валютных статей</t>
  </si>
  <si>
    <t>Прочие доходы</t>
  </si>
  <si>
    <t>Непроцентные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</si>
  <si>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</si>
  <si>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</si>
  <si>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</si>
  <si>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</si>
  <si>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</si>
  <si>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</si>
  <si>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Прибыль/(убыток) до расходов по корпоративному подоходному налогу</t>
  </si>
  <si>
    <t>Расходы по корпоративному подоходному налогу</t>
  </si>
  <si>
    <t>Прибыль/(убыток) за период</t>
  </si>
  <si>
    <t>Прочий совокупный доход/(убыток)</t>
  </si>
  <si>
    <t>Прочий совокупный доход/(убыток), подлежащий переклассификации в состав прибыли или убытка в последующих периодах</t>
  </si>
  <si>
    <t>Чистое изменение справедливой стоимости долговых инструментов, оцениваемых по справедливой стоимости через прочий совокупный доход</t>
  </si>
  <si>
    <t>Изменение оценочного резерва под ожидаемые кредитные убытки по долговым инструментам, оцениваемым по справедливой стоимости через прочий совокупный доход</t>
  </si>
  <si>
    <t>Прочий совокупный доход/(расход) за период, за вычетом налогов</t>
  </si>
  <si>
    <t>Итого совокупный доход/(расход) за период</t>
  </si>
  <si>
    <t>Базовая и разводненная прибыль на акцию (в тенге)</t>
  </si>
  <si>
    <t>Комиссионные доходы</t>
  </si>
  <si>
    <t>Комиссионные расходы</t>
  </si>
  <si>
    <t>30.09.2021</t>
  </si>
  <si>
    <t>30.09.2020</t>
  </si>
  <si>
    <t>Ost F4</t>
  </si>
  <si>
    <t>Ost1 F4</t>
  </si>
  <si>
    <t>Ost2 F4</t>
  </si>
  <si>
    <t>Ost3 F4</t>
  </si>
  <si>
    <t>Уставный капитал</t>
  </si>
  <si>
    <t>Фонд переоценки инвестиционных ценных бумаг, имеющихся в наличии для продажи</t>
  </si>
  <si>
    <t>Итого капитала</t>
  </si>
  <si>
    <t>31.12.2019</t>
  </si>
  <si>
    <t>Прибыль за период</t>
  </si>
  <si>
    <t>Прочий совокупный доход за период</t>
  </si>
  <si>
    <t>Увеличение уставного капитала</t>
  </si>
  <si>
    <t>Дивиденды объявленные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</si>
  <si>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</si>
  <si>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</si>
  <si>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</si>
  <si>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</si>
  <si>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</si>
  <si>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</si>
  <si>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</si>
  <si>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</si>
  <si>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</si>
  <si>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</si>
  <si>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Государственные субсидии</t>
  </si>
  <si>
    <t>Чистое поступление денежных средств от операционной деятельности до корпоративного подоходного налога</t>
  </si>
  <si>
    <t>Корпоративный подоходный налог уплаченный</t>
  </si>
  <si>
    <t>Чистое поступление денежных средств от операционной деятельности</t>
  </si>
  <si>
    <t>Денежные потоки от инвестиционной деятельности</t>
  </si>
  <si>
    <t>Приобретение основных средств и нематериальных активов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</si>
  <si>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</si>
  <si>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</si>
  <si>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>Поступление/погашение от выпущенных долговых обязательств</t>
  </si>
  <si>
    <t>Чистое (расходование)/поступление денежных средств (в)/от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</si>
  <si>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</si>
  <si>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</si>
  <si>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Чистое увеличение денежных средств и их эквивалентов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</si>
  <si>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</si>
  <si>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</si>
  <si>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Приме-
чание</t>
  </si>
  <si>
    <t>8.4.1</t>
  </si>
  <si>
    <t>8.4.2</t>
  </si>
  <si>
    <t>Промежуточный сокращенный отчет о финансовом положении</t>
  </si>
  <si>
    <t>по состоянию за 30.09.2021</t>
  </si>
  <si>
    <t>Промежуточный сокращенный отчет о совокупном доходе</t>
  </si>
  <si>
    <t>Промежуточный сокращенный отчет о движении денежных средств</t>
  </si>
  <si>
    <t>Промежуточный сокращенный отчет об изменениях в капитале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</si>
</sst>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\ _₽_-;\-* #,##0.00\ _₽_-;_-* &quot;-&quot;??\ _₽_-;_-@_-"/>
    <numFmt numFmtId="167" formatCode="_(* #,##0_);_(* \(#,##0\);_(* &quot;-&quot;_);_(@_)"/>
    <numFmt numFmtId="168" formatCode="#,##0_);\(#,##0\)"/>
    <numFmt numFmtId="169" formatCode="_-* #,##0\ _₽_-;\-* #,##0\ _₽_-;_-* &quot;-&quot;??\ _₽_-;_-@_-"/>
    <numFmt numFmtId="170" formatCode="_-* #,##0\ _р_._-;\-* #,##0\ _р_._-;_-* &quot;-&quot;??\ _р_._-;_-@_-"/>
  </numFmts>
  <fonts count="31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</font>
    <font>
      <sz val="9"/>
      <color rgb="FF333333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b/>
      <sz val="9"/>
      <color rgb="FFFF0000"/>
      <name val="Arial"/>
      <family val="2"/>
      <charset val="204"/>
    </font>
    <font>
      <sz val="9"/>
      <color rgb="FF000000"/>
      <name val="Arial"/>
    </font>
    <font>
      <i/>
      <sz val="8"/>
      <color theme="0" tint="-0.14999847407452621"/>
      <name val="Arial"/>
      <family val="2"/>
      <charset val="204"/>
    </font>
    <font>
      <b/>
      <sz val="10"/>
      <color rgb="FF333333"/>
      <name val="Arial"/>
    </font>
    <font>
      <sz val="8"/>
      <color rgb="FF333333"/>
      <name val="Arial"/>
    </font>
    <font>
      <i/>
      <sz val="9"/>
      <color rgb="FF000000"/>
      <name val="Arial"/>
    </font>
    <font>
      <sz val="9"/>
      <color rgb="FFFF0000"/>
      <name val="Arial"/>
      <family val="2"/>
      <charset val="204"/>
    </font>
    <font>
      <b/>
      <sz val="10"/>
      <color rgb="FF000000"/>
      <name val="Arial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10"/>
      <name val="Times New Roman Cyr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rgb="FFFFFFFF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sz val="8"/>
      <color rgb="FF000000"/>
      <name val="Garamond"/>
      <family val="1"/>
      <charset val="204"/>
    </font>
    <font>
      <b/>
      <sz val="9"/>
      <color rgb="FFFF0000"/>
      <name val="Calibri"/>
      <family val="2"/>
      <charset val="204"/>
      <scheme val="minor"/>
    </font>
    <font>
      <b/>
      <sz val="10"/>
      <name val="Times New Roman Cyr"/>
      <charset val="204"/>
    </font>
    <font>
      <b/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i/>
      <sz val="9"/>
      <color rgb="FF00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/>
      <bottom/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16" fillId="0" borderId="0"/>
    <xf numFmtId="0" fontId="1" fillId="0" borderId="0"/>
    <xf numFmtId="0" fontId="16" fillId="0" borderId="0"/>
    <xf numFmtId="166" fontId="1" fillId="0" borderId="0" applyFont="0" applyFill="0" applyBorder="0" applyAlignment="0" applyProtection="0"/>
  </cellStyleXfs>
  <cellXfs count="122">
    <xf numFmtId="0" fontId="0" fillId="0" borderId="0" xfId="0"/>
    <xf numFmtId="0" fontId="3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wrapText="1"/>
    </xf>
    <xf numFmtId="3" fontId="4" fillId="4" borderId="3" xfId="0" applyNumberFormat="1" applyFont="1" applyFill="1" applyBorder="1" applyAlignment="1">
      <alignment horizontal="right"/>
    </xf>
    <xf numFmtId="0" fontId="6" fillId="2" borderId="0" xfId="0" applyFont="1" applyFill="1" applyAlignment="1">
      <alignment horizontal="left"/>
    </xf>
    <xf numFmtId="49" fontId="7" fillId="2" borderId="3" xfId="0" applyNumberFormat="1" applyFont="1" applyFill="1" applyBorder="1" applyAlignment="1">
      <alignment horizontal="left" wrapText="1"/>
    </xf>
    <xf numFmtId="3" fontId="7" fillId="2" borderId="3" xfId="0" applyNumberFormat="1" applyFont="1" applyFill="1" applyBorder="1" applyAlignment="1">
      <alignment horizontal="right"/>
    </xf>
    <xf numFmtId="0" fontId="8" fillId="2" borderId="0" xfId="0" applyFont="1" applyFill="1" applyAlignment="1">
      <alignment horizontal="left"/>
    </xf>
    <xf numFmtId="43" fontId="6" fillId="2" borderId="0" xfId="1" applyFont="1" applyFill="1" applyAlignment="1">
      <alignment horizontal="left"/>
    </xf>
    <xf numFmtId="49" fontId="7" fillId="4" borderId="3" xfId="0" applyNumberFormat="1" applyFont="1" applyFill="1" applyBorder="1" applyAlignment="1">
      <alignment horizontal="left" wrapText="1"/>
    </xf>
    <xf numFmtId="3" fontId="7" fillId="4" borderId="3" xfId="0" applyNumberFormat="1" applyFont="1" applyFill="1" applyBorder="1" applyAlignment="1">
      <alignment horizontal="right"/>
    </xf>
    <xf numFmtId="49" fontId="4" fillId="2" borderId="3" xfId="0" applyNumberFormat="1" applyFont="1" applyFill="1" applyBorder="1" applyAlignment="1">
      <alignment horizontal="left" wrapText="1"/>
    </xf>
    <xf numFmtId="3" fontId="4" fillId="2" borderId="3" xfId="0" applyNumberFormat="1" applyFont="1" applyFill="1" applyBorder="1" applyAlignment="1">
      <alignment horizontal="right"/>
    </xf>
    <xf numFmtId="164" fontId="6" fillId="2" borderId="0" xfId="1" applyNumberFormat="1" applyFont="1" applyFill="1" applyAlignment="1">
      <alignment horizontal="left"/>
    </xf>
    <xf numFmtId="164" fontId="4" fillId="4" borderId="3" xfId="1" applyNumberFormat="1" applyFont="1" applyFill="1" applyBorder="1" applyAlignment="1">
      <alignment horizontal="right"/>
    </xf>
    <xf numFmtId="49" fontId="9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vertical="center"/>
    </xf>
    <xf numFmtId="49" fontId="10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/>
    </xf>
    <xf numFmtId="49" fontId="4" fillId="4" borderId="0" xfId="0" applyNumberFormat="1" applyFont="1" applyFill="1" applyAlignment="1">
      <alignment horizontal="left" wrapText="1"/>
    </xf>
    <xf numFmtId="3" fontId="4" fillId="4" borderId="0" xfId="0" applyNumberFormat="1" applyFont="1" applyFill="1" applyAlignment="1">
      <alignment horizontal="right"/>
    </xf>
    <xf numFmtId="165" fontId="6" fillId="2" borderId="0" xfId="1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left" wrapText="1"/>
    </xf>
    <xf numFmtId="3" fontId="4" fillId="2" borderId="0" xfId="0" applyNumberFormat="1" applyFont="1" applyFill="1" applyAlignment="1">
      <alignment horizontal="right"/>
    </xf>
    <xf numFmtId="49" fontId="11" fillId="4" borderId="3" xfId="0" applyNumberFormat="1" applyFont="1" applyFill="1" applyBorder="1" applyAlignment="1">
      <alignment horizontal="left" wrapText="1"/>
    </xf>
    <xf numFmtId="3" fontId="11" fillId="4" borderId="3" xfId="0" applyNumberFormat="1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166" fontId="12" fillId="2" borderId="0" xfId="0" applyNumberFormat="1" applyFont="1" applyFill="1" applyAlignment="1">
      <alignment horizontal="left"/>
    </xf>
    <xf numFmtId="49" fontId="13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horizontal="right" vertical="center"/>
    </xf>
    <xf numFmtId="3" fontId="3" fillId="2" borderId="0" xfId="0" applyNumberFormat="1" applyFont="1" applyFill="1" applyAlignment="1">
      <alignment horizontal="left"/>
    </xf>
    <xf numFmtId="43" fontId="7" fillId="2" borderId="3" xfId="1" applyFont="1" applyFill="1" applyBorder="1" applyAlignment="1">
      <alignment horizontal="right"/>
    </xf>
    <xf numFmtId="43" fontId="7" fillId="4" borderId="3" xfId="1" applyFont="1" applyFill="1" applyBorder="1" applyAlignment="1">
      <alignment horizontal="right"/>
    </xf>
    <xf numFmtId="49" fontId="14" fillId="4" borderId="0" xfId="0" applyNumberFormat="1" applyFont="1" applyFill="1" applyAlignment="1">
      <alignment horizontal="left" wrapText="1"/>
    </xf>
    <xf numFmtId="49" fontId="14" fillId="2" borderId="3" xfId="0" applyNumberFormat="1" applyFont="1" applyFill="1" applyBorder="1" applyAlignment="1">
      <alignment horizontal="left" wrapText="1"/>
    </xf>
    <xf numFmtId="167" fontId="14" fillId="4" borderId="3" xfId="0" applyNumberFormat="1" applyFont="1" applyFill="1" applyBorder="1" applyAlignment="1">
      <alignment horizontal="right"/>
    </xf>
    <xf numFmtId="167" fontId="14" fillId="2" borderId="3" xfId="0" applyNumberFormat="1" applyFont="1" applyFill="1" applyBorder="1" applyAlignment="1">
      <alignment horizontal="right"/>
    </xf>
    <xf numFmtId="167" fontId="14" fillId="4" borderId="0" xfId="0" applyNumberFormat="1" applyFont="1" applyFill="1" applyAlignment="1">
      <alignment horizontal="right"/>
    </xf>
    <xf numFmtId="167" fontId="15" fillId="2" borderId="0" xfId="0" applyNumberFormat="1" applyFont="1" applyFill="1" applyAlignment="1">
      <alignment horizontal="right"/>
    </xf>
    <xf numFmtId="43" fontId="3" fillId="2" borderId="0" xfId="1" applyFont="1" applyFill="1" applyAlignment="1">
      <alignment horizontal="left"/>
    </xf>
    <xf numFmtId="49" fontId="5" fillId="2" borderId="0" xfId="0" applyNumberFormat="1" applyFont="1" applyFill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 wrapText="1"/>
    </xf>
    <xf numFmtId="165" fontId="4" fillId="4" borderId="3" xfId="1" applyNumberFormat="1" applyFont="1" applyFill="1" applyBorder="1" applyAlignment="1">
      <alignment horizontal="right"/>
    </xf>
    <xf numFmtId="165" fontId="7" fillId="2" borderId="3" xfId="1" applyNumberFormat="1" applyFont="1" applyFill="1" applyBorder="1" applyAlignment="1">
      <alignment horizontal="right"/>
    </xf>
    <xf numFmtId="165" fontId="7" fillId="4" borderId="3" xfId="1" applyNumberFormat="1" applyFont="1" applyFill="1" applyBorder="1" applyAlignment="1">
      <alignment horizontal="right"/>
    </xf>
    <xf numFmtId="165" fontId="4" fillId="2" borderId="3" xfId="1" applyNumberFormat="1" applyFont="1" applyFill="1" applyBorder="1" applyAlignment="1">
      <alignment horizontal="right"/>
    </xf>
    <xf numFmtId="0" fontId="17" fillId="5" borderId="0" xfId="3" applyFont="1" applyFill="1"/>
    <xf numFmtId="168" fontId="17" fillId="5" borderId="0" xfId="3" applyNumberFormat="1" applyFont="1" applyFill="1"/>
    <xf numFmtId="0" fontId="18" fillId="5" borderId="0" xfId="4" applyFont="1" applyFill="1" applyBorder="1" applyAlignment="1">
      <alignment wrapText="1"/>
    </xf>
    <xf numFmtId="0" fontId="17" fillId="5" borderId="0" xfId="3" applyFont="1" applyFill="1" applyAlignment="1">
      <alignment wrapText="1"/>
    </xf>
    <xf numFmtId="168" fontId="19" fillId="5" borderId="0" xfId="3" applyNumberFormat="1" applyFont="1" applyFill="1" applyAlignment="1">
      <alignment horizontal="center"/>
    </xf>
    <xf numFmtId="0" fontId="20" fillId="3" borderId="2" xfId="3" applyFont="1" applyFill="1" applyBorder="1" applyAlignment="1">
      <alignment horizontal="left"/>
    </xf>
    <xf numFmtId="49" fontId="20" fillId="3" borderId="2" xfId="3" applyNumberFormat="1" applyFont="1" applyFill="1" applyBorder="1" applyAlignment="1">
      <alignment horizontal="center" vertical="top" wrapText="1"/>
    </xf>
    <xf numFmtId="49" fontId="20" fillId="3" borderId="2" xfId="3" applyNumberFormat="1" applyFont="1" applyFill="1" applyBorder="1" applyAlignment="1">
      <alignment horizontal="center"/>
    </xf>
    <xf numFmtId="49" fontId="20" fillId="3" borderId="2" xfId="3" applyNumberFormat="1" applyFont="1" applyFill="1" applyBorder="1" applyAlignment="1">
      <alignment horizontal="left"/>
    </xf>
    <xf numFmtId="0" fontId="19" fillId="5" borderId="0" xfId="3" applyFont="1" applyFill="1" applyAlignment="1">
      <alignment wrapText="1"/>
    </xf>
    <xf numFmtId="0" fontId="19" fillId="5" borderId="0" xfId="3" applyFont="1" applyFill="1"/>
    <xf numFmtId="168" fontId="19" fillId="5" borderId="0" xfId="3" applyNumberFormat="1" applyFont="1" applyFill="1"/>
    <xf numFmtId="168" fontId="17" fillId="5" borderId="0" xfId="3" applyNumberFormat="1" applyFont="1" applyFill="1" applyAlignment="1">
      <alignment horizontal="right"/>
    </xf>
    <xf numFmtId="166" fontId="17" fillId="5" borderId="0" xfId="5" applyFont="1" applyFill="1" applyAlignment="1">
      <alignment horizontal="right"/>
    </xf>
    <xf numFmtId="168" fontId="19" fillId="5" borderId="0" xfId="3" applyNumberFormat="1" applyFont="1" applyFill="1" applyBorder="1" applyAlignment="1">
      <alignment horizontal="right"/>
    </xf>
    <xf numFmtId="168" fontId="19" fillId="5" borderId="5" xfId="3" applyNumberFormat="1" applyFont="1" applyFill="1" applyBorder="1" applyAlignment="1">
      <alignment horizontal="right"/>
    </xf>
    <xf numFmtId="0" fontId="17" fillId="5" borderId="6" xfId="3" applyFont="1" applyFill="1" applyBorder="1" applyAlignment="1">
      <alignment horizontal="right"/>
    </xf>
    <xf numFmtId="0" fontId="21" fillId="5" borderId="0" xfId="3" applyFont="1" applyFill="1" applyAlignment="1">
      <alignment wrapText="1"/>
    </xf>
    <xf numFmtId="0" fontId="17" fillId="5" borderId="0" xfId="3" applyFont="1" applyFill="1" applyAlignment="1">
      <alignment horizontal="right"/>
    </xf>
    <xf numFmtId="168" fontId="19" fillId="5" borderId="0" xfId="3" applyNumberFormat="1" applyFont="1" applyFill="1" applyAlignment="1">
      <alignment horizontal="right"/>
    </xf>
    <xf numFmtId="168" fontId="17" fillId="5" borderId="6" xfId="3" applyNumberFormat="1" applyFont="1" applyFill="1" applyBorder="1" applyAlignment="1">
      <alignment horizontal="right"/>
    </xf>
    <xf numFmtId="168" fontId="19" fillId="5" borderId="6" xfId="3" applyNumberFormat="1" applyFont="1" applyFill="1" applyBorder="1" applyAlignment="1">
      <alignment horizontal="right"/>
    </xf>
    <xf numFmtId="0" fontId="19" fillId="5" borderId="0" xfId="3" applyFont="1" applyFill="1" applyAlignment="1">
      <alignment horizontal="right"/>
    </xf>
    <xf numFmtId="168" fontId="17" fillId="5" borderId="5" xfId="3" applyNumberFormat="1" applyFont="1" applyFill="1" applyBorder="1" applyAlignment="1">
      <alignment horizontal="right"/>
    </xf>
    <xf numFmtId="0" fontId="19" fillId="5" borderId="0" xfId="3" applyFont="1" applyFill="1" applyAlignment="1"/>
    <xf numFmtId="0" fontId="17" fillId="5" borderId="0" xfId="3" applyFont="1" applyFill="1" applyBorder="1" applyAlignment="1">
      <alignment horizontal="right"/>
    </xf>
    <xf numFmtId="43" fontId="17" fillId="5" borderId="0" xfId="1" applyFont="1" applyFill="1" applyAlignment="1">
      <alignment horizontal="right"/>
    </xf>
    <xf numFmtId="0" fontId="17" fillId="5" borderId="0" xfId="3" applyFont="1" applyFill="1" applyBorder="1"/>
    <xf numFmtId="166" fontId="17" fillId="5" borderId="5" xfId="5" applyFont="1" applyFill="1" applyBorder="1" applyAlignment="1">
      <alignment horizontal="right"/>
    </xf>
    <xf numFmtId="168" fontId="19" fillId="5" borderId="4" xfId="3" applyNumberFormat="1" applyFont="1" applyFill="1" applyBorder="1" applyAlignment="1">
      <alignment horizontal="right" vertical="center"/>
    </xf>
    <xf numFmtId="168" fontId="19" fillId="5" borderId="0" xfId="3" applyNumberFormat="1" applyFont="1" applyFill="1" applyBorder="1" applyAlignment="1">
      <alignment horizontal="right" vertical="center"/>
    </xf>
    <xf numFmtId="0" fontId="22" fillId="0" borderId="0" xfId="3" applyFont="1" applyAlignment="1">
      <alignment horizontal="left" vertical="center" wrapText="1"/>
    </xf>
    <xf numFmtId="168" fontId="17" fillId="5" borderId="0" xfId="3" applyNumberFormat="1" applyFont="1" applyFill="1" applyBorder="1" applyAlignment="1">
      <alignment horizontal="right"/>
    </xf>
    <xf numFmtId="168" fontId="19" fillId="5" borderId="4" xfId="3" applyNumberFormat="1" applyFont="1" applyFill="1" applyBorder="1" applyAlignment="1">
      <alignment horizontal="right"/>
    </xf>
    <xf numFmtId="168" fontId="17" fillId="5" borderId="7" xfId="3" applyNumberFormat="1" applyFont="1" applyFill="1" applyBorder="1" applyAlignment="1">
      <alignment horizontal="right"/>
    </xf>
    <xf numFmtId="169" fontId="23" fillId="5" borderId="0" xfId="5" applyNumberFormat="1" applyFont="1" applyFill="1"/>
    <xf numFmtId="168" fontId="17" fillId="5" borderId="0" xfId="3" applyNumberFormat="1" applyFont="1" applyFill="1" applyBorder="1"/>
    <xf numFmtId="49" fontId="25" fillId="6" borderId="0" xfId="3" applyNumberFormat="1" applyFont="1" applyFill="1" applyAlignment="1">
      <alignment horizontal="left" vertical="center"/>
    </xf>
    <xf numFmtId="0" fontId="26" fillId="6" borderId="0" xfId="3" applyFont="1" applyFill="1" applyAlignment="1">
      <alignment horizontal="left"/>
    </xf>
    <xf numFmtId="49" fontId="27" fillId="6" borderId="0" xfId="3" applyNumberFormat="1" applyFont="1" applyFill="1" applyAlignment="1">
      <alignment horizontal="right" vertical="center"/>
    </xf>
    <xf numFmtId="0" fontId="24" fillId="5" borderId="0" xfId="2" applyFont="1" applyFill="1" applyBorder="1"/>
    <xf numFmtId="49" fontId="27" fillId="6" borderId="0" xfId="3" applyNumberFormat="1" applyFont="1" applyFill="1" applyAlignment="1">
      <alignment horizontal="left" vertical="center"/>
    </xf>
    <xf numFmtId="170" fontId="24" fillId="5" borderId="0" xfId="5" applyNumberFormat="1" applyFont="1" applyFill="1" applyBorder="1"/>
    <xf numFmtId="49" fontId="28" fillId="6" borderId="0" xfId="3" applyNumberFormat="1" applyFont="1" applyFill="1" applyAlignment="1">
      <alignment horizontal="left" vertical="center" wrapText="1"/>
    </xf>
    <xf numFmtId="167" fontId="15" fillId="4" borderId="0" xfId="0" applyNumberFormat="1" applyFont="1" applyFill="1" applyAlignment="1">
      <alignment horizontal="right"/>
    </xf>
    <xf numFmtId="43" fontId="15" fillId="4" borderId="0" xfId="1" applyFont="1" applyFill="1" applyAlignment="1">
      <alignment horizontal="right"/>
    </xf>
    <xf numFmtId="43" fontId="15" fillId="2" borderId="0" xfId="1" applyFont="1" applyFill="1" applyAlignment="1">
      <alignment horizontal="right"/>
    </xf>
    <xf numFmtId="49" fontId="27" fillId="2" borderId="0" xfId="0" applyNumberFormat="1" applyFont="1" applyFill="1" applyAlignment="1">
      <alignment vertical="center"/>
    </xf>
    <xf numFmtId="14" fontId="4" fillId="2" borderId="1" xfId="0" applyNumberFormat="1" applyFont="1" applyFill="1" applyBorder="1" applyAlignment="1">
      <alignment horizontal="left"/>
    </xf>
    <xf numFmtId="49" fontId="4" fillId="2" borderId="0" xfId="0" applyNumberFormat="1" applyFont="1" applyFill="1" applyBorder="1" applyAlignment="1">
      <alignment horizontal="left"/>
    </xf>
    <xf numFmtId="0" fontId="30" fillId="2" borderId="3" xfId="0" applyNumberFormat="1" applyFont="1" applyFill="1" applyBorder="1" applyAlignment="1">
      <alignment horizontal="center" wrapText="1"/>
    </xf>
    <xf numFmtId="0" fontId="30" fillId="4" borderId="3" xfId="0" applyNumberFormat="1" applyFont="1" applyFill="1" applyBorder="1" applyAlignment="1">
      <alignment horizontal="center" wrapText="1"/>
    </xf>
    <xf numFmtId="49" fontId="30" fillId="4" borderId="3" xfId="0" applyNumberFormat="1" applyFont="1" applyFill="1" applyBorder="1" applyAlignment="1">
      <alignment horizontal="center" wrapText="1"/>
    </xf>
    <xf numFmtId="49" fontId="30" fillId="2" borderId="3" xfId="0" applyNumberFormat="1" applyFont="1" applyFill="1" applyBorder="1" applyAlignment="1">
      <alignment horizontal="center" wrapText="1"/>
    </xf>
    <xf numFmtId="49" fontId="7" fillId="4" borderId="0" xfId="0" applyNumberFormat="1" applyFont="1" applyFill="1" applyBorder="1" applyAlignment="1">
      <alignment horizontal="left" wrapText="1"/>
    </xf>
    <xf numFmtId="0" fontId="30" fillId="2" borderId="0" xfId="0" applyNumberFormat="1" applyFont="1" applyFill="1" applyAlignment="1">
      <alignment horizontal="center" wrapText="1"/>
    </xf>
    <xf numFmtId="0" fontId="30" fillId="4" borderId="0" xfId="0" applyNumberFormat="1" applyFont="1" applyFill="1" applyAlignment="1">
      <alignment horizontal="center" wrapText="1"/>
    </xf>
    <xf numFmtId="49" fontId="30" fillId="4" borderId="0" xfId="0" applyNumberFormat="1" applyFont="1" applyFill="1" applyBorder="1" applyAlignment="1">
      <alignment horizontal="center" wrapText="1"/>
    </xf>
    <xf numFmtId="14" fontId="4" fillId="2" borderId="0" xfId="0" applyNumberFormat="1" applyFont="1" applyFill="1" applyBorder="1" applyAlignment="1">
      <alignment horizontal="left"/>
    </xf>
    <xf numFmtId="0" fontId="21" fillId="5" borderId="0" xfId="3" applyFont="1" applyFill="1" applyAlignment="1">
      <alignment horizontal="center" wrapText="1"/>
    </xf>
    <xf numFmtId="49" fontId="9" fillId="2" borderId="0" xfId="0" applyNumberFormat="1" applyFont="1" applyFill="1" applyAlignment="1">
      <alignment horizontal="right" vertical="center"/>
    </xf>
    <xf numFmtId="0" fontId="29" fillId="3" borderId="8" xfId="0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29" fillId="3" borderId="8" xfId="3" applyFont="1" applyFill="1" applyBorder="1" applyAlignment="1">
      <alignment horizontal="center" vertical="center" wrapText="1"/>
    </xf>
    <xf numFmtId="0" fontId="29" fillId="3" borderId="10" xfId="3" applyFont="1" applyFill="1" applyBorder="1" applyAlignment="1">
      <alignment horizontal="center" vertical="center" wrapText="1"/>
    </xf>
    <xf numFmtId="0" fontId="29" fillId="3" borderId="9" xfId="3" applyFont="1" applyFill="1" applyBorder="1" applyAlignment="1">
      <alignment horizontal="center" vertical="center" wrapText="1"/>
    </xf>
  </cellXfs>
  <cellStyles count="6">
    <cellStyle name="КАНДАГАЧ тел3-33-96 2 2" xfId="2"/>
    <cellStyle name="КАНДАГАЧ тел3-33-96 3" xfId="4"/>
    <cellStyle name="Обычный" xfId="0" builtinId="0"/>
    <cellStyle name="Обычный 2" xfId="3"/>
    <cellStyle name="Финансовый" xfId="1" builtinId="3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Sheet1"/>
      <sheetName val="Table 2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6"/>
  <sheetViews>
    <sheetView tabSelected="1" workbookViewId="0">
      <selection activeCell="A5" sqref="A5"/>
    </sheetView>
  </sheetViews>
  <sheetFormatPr defaultRowHeight="12.75" x14ac:dyDescent="0.2"/>
  <cols>
    <col min="1" max="1" width="51" customWidth="1"/>
    <col min="2" max="2" width="6.7109375" customWidth="1"/>
    <col min="3" max="3" width="21.140625" customWidth="1"/>
    <col min="4" max="4" width="17.42578125" customWidth="1"/>
    <col min="5" max="5" width="5.42578125" customWidth="1"/>
    <col min="6" max="6" width="6.7109375" customWidth="1"/>
    <col min="7" max="7" width="4.7109375" customWidth="1"/>
    <col min="9" max="9" width="10.85546875" bestFit="1" customWidth="1"/>
    <col min="10" max="10" width="11.7109375" customWidth="1"/>
  </cols>
  <sheetData>
    <row r="1" spans="1:6" s="1" customFormat="1" ht="2.1" customHeight="1" x14ac:dyDescent="0.2"/>
    <row r="2" spans="1:6" s="1" customFormat="1" ht="14.45" customHeight="1" x14ac:dyDescent="0.2">
      <c r="A2" s="2" t="s">
        <v>0</v>
      </c>
      <c r="B2" s="104"/>
      <c r="C2" s="3"/>
      <c r="D2" s="3"/>
    </row>
    <row r="3" spans="1:6" s="1" customFormat="1" ht="13.35" customHeight="1" x14ac:dyDescent="0.2">
      <c r="A3" s="2" t="s">
        <v>115</v>
      </c>
      <c r="B3" s="104"/>
      <c r="C3" s="3"/>
      <c r="D3" s="3"/>
    </row>
    <row r="4" spans="1:6" s="1" customFormat="1" ht="13.35" customHeight="1" x14ac:dyDescent="0.2">
      <c r="A4" s="2" t="s">
        <v>116</v>
      </c>
      <c r="B4" s="104"/>
      <c r="C4" s="3"/>
      <c r="D4" s="3"/>
    </row>
    <row r="5" spans="1:6" s="1" customFormat="1" ht="14.45" customHeight="1" x14ac:dyDescent="0.2">
      <c r="A5" s="2" t="s">
        <v>1</v>
      </c>
      <c r="B5" s="104"/>
      <c r="C5" s="3"/>
      <c r="D5" s="3"/>
    </row>
    <row r="6" spans="1:6" s="1" customFormat="1" ht="11.1" customHeight="1" x14ac:dyDescent="0.2">
      <c r="A6" s="4"/>
      <c r="B6" s="4"/>
      <c r="C6" s="3"/>
      <c r="D6" s="3"/>
    </row>
    <row r="7" spans="1:6" s="1" customFormat="1" ht="11.1" customHeight="1" x14ac:dyDescent="0.2">
      <c r="A7" s="4"/>
      <c r="B7" s="4"/>
      <c r="C7" s="3"/>
      <c r="D7" s="3"/>
    </row>
    <row r="8" spans="1:6" s="1" customFormat="1" ht="11.1" customHeight="1" x14ac:dyDescent="0.2">
      <c r="A8" s="4"/>
      <c r="B8" s="4"/>
      <c r="C8" s="3"/>
      <c r="D8" s="3"/>
    </row>
    <row r="9" spans="1:6" s="1" customFormat="1" ht="11.1" customHeight="1" x14ac:dyDescent="0.2">
      <c r="A9" s="4"/>
      <c r="B9" s="4"/>
      <c r="C9" s="3"/>
      <c r="D9" s="3"/>
    </row>
    <row r="10" spans="1:6" s="1" customFormat="1" ht="24" customHeight="1" x14ac:dyDescent="0.2">
      <c r="A10" s="5"/>
      <c r="B10" s="116" t="s">
        <v>112</v>
      </c>
      <c r="C10" s="6" t="s">
        <v>73</v>
      </c>
      <c r="D10" s="6" t="s">
        <v>2</v>
      </c>
    </row>
    <row r="11" spans="1:6" s="1" customFormat="1" ht="24" customHeight="1" x14ac:dyDescent="0.2">
      <c r="A11" s="7"/>
      <c r="B11" s="117"/>
      <c r="C11" s="8" t="s">
        <v>3</v>
      </c>
      <c r="D11" s="6" t="s">
        <v>4</v>
      </c>
    </row>
    <row r="12" spans="1:6" s="1" customFormat="1" ht="19.7" customHeight="1" x14ac:dyDescent="0.2">
      <c r="A12" s="9" t="s">
        <v>5</v>
      </c>
      <c r="B12" s="9"/>
      <c r="C12" s="10"/>
      <c r="D12" s="10"/>
      <c r="F12" s="11"/>
    </row>
    <row r="13" spans="1:6" s="1" customFormat="1" ht="19.7" customHeight="1" x14ac:dyDescent="0.2">
      <c r="A13" s="12" t="s">
        <v>6</v>
      </c>
      <c r="B13" s="105">
        <v>6.1</v>
      </c>
      <c r="C13" s="13">
        <v>244650801</v>
      </c>
      <c r="D13" s="13">
        <v>114146963</v>
      </c>
      <c r="E13" s="14"/>
      <c r="F13" s="15"/>
    </row>
    <row r="14" spans="1:6" s="1" customFormat="1" ht="19.7" customHeight="1" x14ac:dyDescent="0.2">
      <c r="A14" s="16" t="s">
        <v>7</v>
      </c>
      <c r="B14" s="106">
        <v>6.2</v>
      </c>
      <c r="C14" s="17">
        <v>14780201</v>
      </c>
      <c r="D14" s="17">
        <v>25322724</v>
      </c>
      <c r="E14" s="14"/>
      <c r="F14" s="15"/>
    </row>
    <row r="15" spans="1:6" s="1" customFormat="1" ht="19.7" customHeight="1" x14ac:dyDescent="0.2">
      <c r="A15" s="16" t="s">
        <v>8</v>
      </c>
      <c r="B15" s="16"/>
      <c r="C15" s="17">
        <v>6820647</v>
      </c>
      <c r="D15" s="17">
        <v>6685700</v>
      </c>
      <c r="E15" s="14"/>
      <c r="F15" s="15"/>
    </row>
    <row r="16" spans="1:6" s="1" customFormat="1" ht="19.7" customHeight="1" x14ac:dyDescent="0.2">
      <c r="A16" s="12" t="s">
        <v>9</v>
      </c>
      <c r="B16" s="12"/>
      <c r="C16" s="13">
        <v>38119</v>
      </c>
      <c r="D16" s="13">
        <v>199991</v>
      </c>
      <c r="E16" s="14"/>
      <c r="F16" s="15"/>
    </row>
    <row r="17" spans="1:10" s="1" customFormat="1" ht="19.7" customHeight="1" x14ac:dyDescent="0.2">
      <c r="A17" s="16" t="s">
        <v>10</v>
      </c>
      <c r="B17" s="106">
        <v>6.3</v>
      </c>
      <c r="C17" s="17">
        <v>177909369</v>
      </c>
      <c r="D17" s="17">
        <v>164095557</v>
      </c>
      <c r="E17" s="14"/>
      <c r="F17" s="15"/>
    </row>
    <row r="18" spans="1:10" s="1" customFormat="1" ht="18.75" customHeight="1" x14ac:dyDescent="0.2">
      <c r="A18" s="12" t="s">
        <v>11</v>
      </c>
      <c r="B18" s="12"/>
      <c r="C18" s="13">
        <v>4734122</v>
      </c>
      <c r="D18" s="13">
        <v>5006406</v>
      </c>
      <c r="E18" s="14"/>
      <c r="F18" s="15"/>
    </row>
    <row r="19" spans="1:10" s="1" customFormat="1" ht="19.7" customHeight="1" x14ac:dyDescent="0.2">
      <c r="A19" s="16" t="s">
        <v>12</v>
      </c>
      <c r="B19" s="16"/>
      <c r="C19" s="17">
        <v>4367909</v>
      </c>
      <c r="D19" s="17">
        <v>4372119</v>
      </c>
      <c r="E19" s="14"/>
      <c r="F19" s="15"/>
    </row>
    <row r="20" spans="1:10" s="1" customFormat="1" ht="17.25" customHeight="1" x14ac:dyDescent="0.2">
      <c r="A20" s="12" t="s">
        <v>13</v>
      </c>
      <c r="B20" s="12"/>
      <c r="C20" s="13">
        <v>140947</v>
      </c>
      <c r="D20" s="13">
        <v>193171</v>
      </c>
      <c r="E20" s="14"/>
      <c r="F20" s="15"/>
    </row>
    <row r="21" spans="1:10" s="1" customFormat="1" ht="19.7" customHeight="1" x14ac:dyDescent="0.2">
      <c r="A21" s="12" t="s">
        <v>14</v>
      </c>
      <c r="B21" s="105">
        <v>6.4</v>
      </c>
      <c r="C21" s="13">
        <v>2524038</v>
      </c>
      <c r="D21" s="13">
        <v>2916749</v>
      </c>
      <c r="E21" s="14"/>
      <c r="F21" s="15"/>
    </row>
    <row r="22" spans="1:10" s="1" customFormat="1" ht="19.7" customHeight="1" x14ac:dyDescent="0.2">
      <c r="A22" s="9" t="s">
        <v>15</v>
      </c>
      <c r="B22" s="9"/>
      <c r="C22" s="10">
        <v>455966153</v>
      </c>
      <c r="D22" s="10">
        <v>322939380</v>
      </c>
      <c r="E22" s="14"/>
      <c r="F22" s="15"/>
      <c r="I22" s="39"/>
      <c r="J22" s="39"/>
    </row>
    <row r="23" spans="1:10" s="1" customFormat="1" ht="19.7" customHeight="1" x14ac:dyDescent="0.2">
      <c r="A23" s="18" t="s">
        <v>16</v>
      </c>
      <c r="B23" s="18"/>
      <c r="C23" s="19"/>
      <c r="D23" s="19"/>
      <c r="E23" s="14"/>
      <c r="F23" s="15"/>
      <c r="I23" s="48"/>
    </row>
    <row r="24" spans="1:10" s="1" customFormat="1" ht="19.7" customHeight="1" x14ac:dyDescent="0.2">
      <c r="A24" s="16" t="s">
        <v>17</v>
      </c>
      <c r="B24" s="106">
        <v>7.1</v>
      </c>
      <c r="C24" s="17">
        <v>31441770</v>
      </c>
      <c r="D24" s="17">
        <v>31795642</v>
      </c>
      <c r="E24" s="14"/>
      <c r="F24" s="15"/>
    </row>
    <row r="25" spans="1:10" s="1" customFormat="1" ht="19.7" customHeight="1" x14ac:dyDescent="0.2">
      <c r="A25" s="12" t="s">
        <v>18</v>
      </c>
      <c r="B25" s="105">
        <v>7.2</v>
      </c>
      <c r="C25" s="13">
        <v>2971280</v>
      </c>
      <c r="D25" s="13">
        <v>2971279</v>
      </c>
      <c r="E25" s="14"/>
      <c r="F25" s="15"/>
    </row>
    <row r="26" spans="1:10" s="1" customFormat="1" ht="19.7" customHeight="1" x14ac:dyDescent="0.2">
      <c r="A26" s="16" t="s">
        <v>19</v>
      </c>
      <c r="B26" s="107"/>
      <c r="C26" s="17">
        <v>6052</v>
      </c>
      <c r="D26" s="41">
        <v>0</v>
      </c>
      <c r="E26" s="14"/>
      <c r="F26" s="15"/>
    </row>
    <row r="27" spans="1:10" s="1" customFormat="1" ht="19.7" customHeight="1" x14ac:dyDescent="0.2">
      <c r="A27" s="12" t="s">
        <v>20</v>
      </c>
      <c r="B27" s="105">
        <v>7.3</v>
      </c>
      <c r="C27" s="13">
        <v>344529977</v>
      </c>
      <c r="D27" s="13">
        <v>233175270</v>
      </c>
      <c r="E27" s="14"/>
      <c r="F27" s="15"/>
    </row>
    <row r="28" spans="1:10" s="1" customFormat="1" ht="19.7" customHeight="1" x14ac:dyDescent="0.2">
      <c r="A28" s="16" t="s">
        <v>21</v>
      </c>
      <c r="B28" s="106">
        <v>7.4</v>
      </c>
      <c r="C28" s="17">
        <v>24103146</v>
      </c>
      <c r="D28" s="17">
        <v>15156798</v>
      </c>
      <c r="E28" s="14"/>
      <c r="F28" s="15"/>
    </row>
    <row r="29" spans="1:10" s="1" customFormat="1" ht="19.7" customHeight="1" x14ac:dyDescent="0.2">
      <c r="A29" s="12" t="s">
        <v>22</v>
      </c>
      <c r="B29" s="108"/>
      <c r="C29" s="13">
        <v>1647831</v>
      </c>
      <c r="D29" s="13">
        <v>1858986</v>
      </c>
      <c r="E29" s="14"/>
      <c r="F29" s="15"/>
    </row>
    <row r="30" spans="1:10" s="1" customFormat="1" ht="19.7" customHeight="1" x14ac:dyDescent="0.2">
      <c r="A30" s="16" t="s">
        <v>23</v>
      </c>
      <c r="B30" s="106">
        <v>7.5</v>
      </c>
      <c r="C30" s="17">
        <v>8796469</v>
      </c>
      <c r="D30" s="17">
        <v>8450568</v>
      </c>
      <c r="E30" s="14"/>
      <c r="F30" s="15"/>
    </row>
    <row r="31" spans="1:10" s="1" customFormat="1" ht="30.4" customHeight="1" x14ac:dyDescent="0.2">
      <c r="A31" s="12" t="s">
        <v>24</v>
      </c>
      <c r="B31" s="108"/>
      <c r="C31" s="13">
        <v>320913</v>
      </c>
      <c r="D31" s="13">
        <v>315737</v>
      </c>
      <c r="E31" s="14"/>
      <c r="F31" s="15"/>
    </row>
    <row r="32" spans="1:10" s="1" customFormat="1" ht="19.7" customHeight="1" x14ac:dyDescent="0.2">
      <c r="A32" s="16" t="s">
        <v>25</v>
      </c>
      <c r="B32" s="106">
        <v>7.6</v>
      </c>
      <c r="C32" s="17">
        <v>8455077</v>
      </c>
      <c r="D32" s="17">
        <v>2777544</v>
      </c>
      <c r="E32" s="14"/>
      <c r="F32" s="15"/>
    </row>
    <row r="33" spans="1:9" s="1" customFormat="1" ht="19.7" customHeight="1" x14ac:dyDescent="0.2">
      <c r="A33" s="18" t="s">
        <v>26</v>
      </c>
      <c r="B33" s="18"/>
      <c r="C33" s="19">
        <v>422272515</v>
      </c>
      <c r="D33" s="19">
        <v>296501824</v>
      </c>
      <c r="E33" s="14"/>
      <c r="F33" s="15"/>
    </row>
    <row r="34" spans="1:9" s="1" customFormat="1" ht="19.7" customHeight="1" x14ac:dyDescent="0.2">
      <c r="A34" s="9" t="s">
        <v>27</v>
      </c>
      <c r="B34" s="9"/>
      <c r="C34" s="10"/>
      <c r="D34" s="10"/>
      <c r="E34" s="14"/>
      <c r="F34" s="15"/>
      <c r="I34" s="39"/>
    </row>
    <row r="35" spans="1:9" s="1" customFormat="1" ht="19.7" customHeight="1" x14ac:dyDescent="0.2">
      <c r="A35" s="12" t="s">
        <v>28</v>
      </c>
      <c r="B35" s="12"/>
      <c r="C35" s="13">
        <v>29957000</v>
      </c>
      <c r="D35" s="13">
        <v>29957000</v>
      </c>
      <c r="E35" s="14"/>
      <c r="F35" s="15"/>
      <c r="I35" s="39"/>
    </row>
    <row r="36" spans="1:9" s="1" customFormat="1" ht="19.7" customHeight="1" x14ac:dyDescent="0.2">
      <c r="A36" s="12" t="s">
        <v>29</v>
      </c>
      <c r="B36" s="12"/>
      <c r="C36" s="13">
        <v>3736638</v>
      </c>
      <c r="D36" s="45">
        <v>-3519444</v>
      </c>
      <c r="E36" s="14"/>
      <c r="F36" s="15"/>
      <c r="G36" s="20"/>
    </row>
    <row r="37" spans="1:9" s="1" customFormat="1" ht="19.7" customHeight="1" x14ac:dyDescent="0.2">
      <c r="A37" s="9" t="s">
        <v>30</v>
      </c>
      <c r="B37" s="9"/>
      <c r="C37" s="10">
        <v>33693638</v>
      </c>
      <c r="D37" s="10">
        <v>26437556</v>
      </c>
      <c r="E37" s="14"/>
      <c r="F37" s="15"/>
    </row>
    <row r="38" spans="1:9" s="1" customFormat="1" ht="19.7" customHeight="1" x14ac:dyDescent="0.2">
      <c r="A38" s="18" t="s">
        <v>31</v>
      </c>
      <c r="B38" s="18"/>
      <c r="C38" s="19">
        <v>455966153</v>
      </c>
      <c r="D38" s="19">
        <v>322939380</v>
      </c>
      <c r="F38" s="15"/>
    </row>
    <row r="39" spans="1:9" s="1" customFormat="1" ht="19.7" customHeight="1" x14ac:dyDescent="0.2">
      <c r="A39" s="9" t="s">
        <v>32</v>
      </c>
      <c r="B39" s="106">
        <v>5</v>
      </c>
      <c r="C39" s="21">
        <v>9789.2999999999993</v>
      </c>
      <c r="D39" s="21">
        <v>7365.7</v>
      </c>
      <c r="F39" s="15"/>
    </row>
    <row r="40" spans="1:9" s="1" customFormat="1" ht="26.25" customHeight="1" x14ac:dyDescent="0.2">
      <c r="C40" s="39"/>
      <c r="D40" s="39"/>
    </row>
    <row r="41" spans="1:9" s="1" customFormat="1" ht="18.600000000000001" customHeight="1" x14ac:dyDescent="0.2">
      <c r="A41" s="22" t="s">
        <v>33</v>
      </c>
      <c r="B41" s="22"/>
      <c r="C41" s="115" t="s">
        <v>34</v>
      </c>
      <c r="D41" s="115"/>
      <c r="E41" s="23"/>
    </row>
    <row r="42" spans="1:9" s="1" customFormat="1" ht="38.85" customHeight="1" x14ac:dyDescent="0.2"/>
    <row r="43" spans="1:9" s="1" customFormat="1" ht="18.600000000000001" customHeight="1" x14ac:dyDescent="0.2">
      <c r="A43" s="22" t="s">
        <v>35</v>
      </c>
      <c r="B43" s="22"/>
      <c r="C43" s="115" t="s">
        <v>36</v>
      </c>
      <c r="D43" s="115"/>
    </row>
    <row r="44" spans="1:9" s="1" customFormat="1" ht="12" x14ac:dyDescent="0.2"/>
    <row r="45" spans="1:9" s="1" customFormat="1" ht="31.9" customHeight="1" x14ac:dyDescent="0.2">
      <c r="A45" s="24" t="s">
        <v>37</v>
      </c>
      <c r="B45" s="24"/>
    </row>
    <row r="46" spans="1:9" s="1" customFormat="1" ht="28.7" customHeight="1" x14ac:dyDescent="0.2"/>
  </sheetData>
  <mergeCells count="3">
    <mergeCell ref="C41:D41"/>
    <mergeCell ref="C43:D43"/>
    <mergeCell ref="B10:B11"/>
  </mergeCells>
  <pageMargins left="0.7" right="0.7" top="0.75" bottom="0.75" header="0.3" footer="0.3"/>
  <pageSetup paperSize="9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workbookViewId="0">
      <selection activeCell="D31" sqref="D31"/>
    </sheetView>
  </sheetViews>
  <sheetFormatPr defaultRowHeight="12.75" x14ac:dyDescent="0.2"/>
  <cols>
    <col min="1" max="1" width="47.5703125" customWidth="1"/>
    <col min="2" max="2" width="7.85546875" customWidth="1"/>
    <col min="3" max="3" width="17.140625" customWidth="1"/>
    <col min="4" max="4" width="18.140625" customWidth="1"/>
    <col min="5" max="5" width="6.85546875" customWidth="1"/>
    <col min="6" max="6" width="10.85546875" bestFit="1" customWidth="1"/>
  </cols>
  <sheetData>
    <row r="1" spans="1:6" s="1" customFormat="1" ht="12" x14ac:dyDescent="0.2"/>
    <row r="2" spans="1:6" s="1" customFormat="1" ht="12" x14ac:dyDescent="0.2">
      <c r="A2" s="2" t="s">
        <v>0</v>
      </c>
      <c r="B2" s="104"/>
      <c r="C2" s="25"/>
      <c r="D2" s="25"/>
    </row>
    <row r="3" spans="1:6" s="1" customFormat="1" ht="12" x14ac:dyDescent="0.2">
      <c r="A3" s="2" t="s">
        <v>117</v>
      </c>
      <c r="B3" s="104"/>
      <c r="C3" s="25"/>
      <c r="D3" s="25"/>
    </row>
    <row r="4" spans="1:6" s="1" customFormat="1" ht="12" x14ac:dyDescent="0.2">
      <c r="A4" s="2" t="s">
        <v>38</v>
      </c>
      <c r="B4" s="104"/>
      <c r="C4" s="25"/>
      <c r="D4" s="25"/>
    </row>
    <row r="5" spans="1:6" s="1" customFormat="1" ht="12" x14ac:dyDescent="0.2">
      <c r="A5" s="2" t="s">
        <v>73</v>
      </c>
      <c r="B5" s="104"/>
      <c r="C5" s="25"/>
      <c r="D5" s="25"/>
    </row>
    <row r="6" spans="1:6" s="1" customFormat="1" ht="12" x14ac:dyDescent="0.2">
      <c r="A6" s="2" t="s">
        <v>1</v>
      </c>
      <c r="B6" s="104"/>
      <c r="C6" s="25"/>
      <c r="D6" s="25"/>
    </row>
    <row r="7" spans="1:6" s="1" customFormat="1" ht="12" x14ac:dyDescent="0.2">
      <c r="A7" s="4"/>
      <c r="B7" s="4"/>
      <c r="C7" s="25"/>
      <c r="D7" s="25"/>
    </row>
    <row r="8" spans="1:6" s="1" customFormat="1" ht="12" x14ac:dyDescent="0.2">
      <c r="A8" s="4"/>
      <c r="B8" s="4"/>
      <c r="C8" s="25"/>
      <c r="D8" s="25"/>
    </row>
    <row r="9" spans="1:6" s="1" customFormat="1" ht="12" x14ac:dyDescent="0.2">
      <c r="A9" s="4"/>
      <c r="B9" s="4"/>
      <c r="C9" s="25"/>
      <c r="D9" s="25"/>
    </row>
    <row r="10" spans="1:6" s="1" customFormat="1" ht="24" x14ac:dyDescent="0.2">
      <c r="A10" s="5"/>
      <c r="B10" s="116" t="s">
        <v>112</v>
      </c>
      <c r="C10" s="26" t="s">
        <v>39</v>
      </c>
      <c r="D10" s="26" t="s">
        <v>39</v>
      </c>
    </row>
    <row r="11" spans="1:6" s="1" customFormat="1" ht="12" x14ac:dyDescent="0.2">
      <c r="A11" s="5"/>
      <c r="B11" s="118"/>
      <c r="C11" s="27" t="s">
        <v>73</v>
      </c>
      <c r="D11" s="27" t="s">
        <v>74</v>
      </c>
    </row>
    <row r="12" spans="1:6" s="1" customFormat="1" ht="12" x14ac:dyDescent="0.2">
      <c r="A12" s="7"/>
      <c r="B12" s="117"/>
      <c r="C12" s="27" t="s">
        <v>3</v>
      </c>
      <c r="D12" s="27" t="s">
        <v>3</v>
      </c>
    </row>
    <row r="13" spans="1:6" s="1" customFormat="1" ht="24" x14ac:dyDescent="0.2">
      <c r="A13" s="28" t="s">
        <v>40</v>
      </c>
      <c r="B13" s="28"/>
      <c r="C13" s="29"/>
      <c r="D13" s="29"/>
      <c r="F13" s="11"/>
    </row>
    <row r="14" spans="1:6" s="1" customFormat="1" ht="12" x14ac:dyDescent="0.2">
      <c r="A14" s="12" t="s">
        <v>6</v>
      </c>
      <c r="B14" s="12"/>
      <c r="C14" s="13">
        <v>9099863</v>
      </c>
      <c r="D14" s="13">
        <v>1338731</v>
      </c>
      <c r="E14" s="14"/>
      <c r="F14" s="30"/>
    </row>
    <row r="15" spans="1:6" s="1" customFormat="1" ht="12" x14ac:dyDescent="0.2">
      <c r="A15" s="16" t="s">
        <v>8</v>
      </c>
      <c r="B15" s="16"/>
      <c r="C15" s="17">
        <v>324126</v>
      </c>
      <c r="D15" s="17">
        <v>649999</v>
      </c>
      <c r="E15" s="14"/>
      <c r="F15" s="30"/>
    </row>
    <row r="16" spans="1:6" s="1" customFormat="1" ht="12" x14ac:dyDescent="0.2">
      <c r="A16" s="12" t="s">
        <v>10</v>
      </c>
      <c r="B16" s="12"/>
      <c r="C16" s="13">
        <v>17155941</v>
      </c>
      <c r="D16" s="13">
        <v>12503327</v>
      </c>
      <c r="E16" s="14"/>
      <c r="F16" s="30"/>
    </row>
    <row r="17" spans="1:6" s="1" customFormat="1" ht="12" x14ac:dyDescent="0.2">
      <c r="A17" s="31"/>
      <c r="B17" s="31"/>
      <c r="C17" s="32">
        <v>26579930</v>
      </c>
      <c r="D17" s="32">
        <f>SUM(D14:D16)</f>
        <v>14492057</v>
      </c>
      <c r="E17" s="14"/>
      <c r="F17" s="30"/>
    </row>
    <row r="18" spans="1:6" s="1" customFormat="1" ht="12" x14ac:dyDescent="0.2">
      <c r="A18" s="28" t="s">
        <v>41</v>
      </c>
      <c r="B18" s="28"/>
      <c r="C18" s="29"/>
      <c r="D18" s="29"/>
      <c r="E18" s="14"/>
      <c r="F18" s="30"/>
    </row>
    <row r="19" spans="1:6" s="1" customFormat="1" ht="12" x14ac:dyDescent="0.2">
      <c r="A19" s="12" t="s">
        <v>7</v>
      </c>
      <c r="B19" s="12"/>
      <c r="C19" s="13">
        <v>1731512</v>
      </c>
      <c r="D19" s="13">
        <v>664692</v>
      </c>
      <c r="E19" s="14"/>
      <c r="F19" s="30"/>
    </row>
    <row r="20" spans="1:6" s="1" customFormat="1" ht="12" x14ac:dyDescent="0.2">
      <c r="A20" s="28"/>
      <c r="B20" s="111">
        <v>8.1</v>
      </c>
      <c r="C20" s="29">
        <v>28311442</v>
      </c>
      <c r="D20" s="29">
        <f>D17+D19</f>
        <v>15156749</v>
      </c>
      <c r="E20" s="14"/>
      <c r="F20" s="30"/>
    </row>
    <row r="21" spans="1:6" s="1" customFormat="1" ht="12" x14ac:dyDescent="0.2">
      <c r="A21" s="31" t="s">
        <v>42</v>
      </c>
      <c r="B21" s="31"/>
      <c r="C21" s="32"/>
      <c r="D21" s="32"/>
      <c r="E21" s="14"/>
      <c r="F21" s="30"/>
    </row>
    <row r="22" spans="1:6" s="1" customFormat="1" ht="12" x14ac:dyDescent="0.2">
      <c r="A22" s="16" t="s">
        <v>43</v>
      </c>
      <c r="B22" s="16"/>
      <c r="C22" s="44">
        <v>-1709794</v>
      </c>
      <c r="D22" s="44">
        <v>-1349790</v>
      </c>
      <c r="E22" s="14"/>
      <c r="F22" s="30"/>
    </row>
    <row r="23" spans="1:6" s="1" customFormat="1" ht="12" x14ac:dyDescent="0.2">
      <c r="A23" s="12" t="s">
        <v>20</v>
      </c>
      <c r="B23" s="12"/>
      <c r="C23" s="45">
        <v>-8292170</v>
      </c>
      <c r="D23" s="45">
        <v>-5354104</v>
      </c>
      <c r="E23" s="14"/>
      <c r="F23" s="30"/>
    </row>
    <row r="24" spans="1:6" s="1" customFormat="1" ht="12" x14ac:dyDescent="0.2">
      <c r="A24" s="16" t="s">
        <v>21</v>
      </c>
      <c r="B24" s="16"/>
      <c r="C24" s="44">
        <v>-1351113</v>
      </c>
      <c r="D24" s="44">
        <v>-1250659</v>
      </c>
      <c r="E24" s="14"/>
      <c r="F24" s="30"/>
    </row>
    <row r="25" spans="1:6" s="1" customFormat="1" ht="12" x14ac:dyDescent="0.2">
      <c r="A25" s="12" t="s">
        <v>23</v>
      </c>
      <c r="B25" s="12"/>
      <c r="C25" s="45">
        <v>-574928</v>
      </c>
      <c r="D25" s="45">
        <v>-579978</v>
      </c>
      <c r="E25" s="14"/>
      <c r="F25" s="30"/>
    </row>
    <row r="26" spans="1:6" s="1" customFormat="1" ht="12" x14ac:dyDescent="0.2">
      <c r="A26" s="42" t="s">
        <v>22</v>
      </c>
      <c r="B26" s="42"/>
      <c r="C26" s="46">
        <v>-133518</v>
      </c>
      <c r="D26" s="46">
        <v>-221906</v>
      </c>
      <c r="E26" s="14"/>
      <c r="F26" s="30"/>
    </row>
    <row r="27" spans="1:6" s="1" customFormat="1" ht="12" x14ac:dyDescent="0.2">
      <c r="A27" s="31"/>
      <c r="B27" s="110">
        <v>8.1999999999999993</v>
      </c>
      <c r="C27" s="47">
        <v>-12061523</v>
      </c>
      <c r="D27" s="47">
        <f>D22+D23+D24+D25+D26</f>
        <v>-8756437</v>
      </c>
      <c r="E27" s="14"/>
      <c r="F27" s="30"/>
    </row>
    <row r="28" spans="1:6" s="1" customFormat="1" ht="24" x14ac:dyDescent="0.2">
      <c r="A28" s="28" t="s">
        <v>44</v>
      </c>
      <c r="B28" s="28"/>
      <c r="C28" s="29">
        <v>16249919</v>
      </c>
      <c r="D28" s="29">
        <f>D20+D27</f>
        <v>6400312</v>
      </c>
      <c r="E28" s="14"/>
      <c r="F28" s="30"/>
    </row>
    <row r="29" spans="1:6" s="1" customFormat="1" ht="12" x14ac:dyDescent="0.2">
      <c r="A29" s="12" t="s">
        <v>45</v>
      </c>
      <c r="B29" s="12"/>
      <c r="C29" s="45">
        <v>-1823038</v>
      </c>
      <c r="D29" s="45">
        <v>-2158229</v>
      </c>
      <c r="E29" s="14"/>
      <c r="F29" s="30"/>
    </row>
    <row r="30" spans="1:6" s="1" customFormat="1" ht="12" x14ac:dyDescent="0.2">
      <c r="A30" s="28" t="s">
        <v>46</v>
      </c>
      <c r="B30" s="28"/>
      <c r="C30" s="29">
        <v>14426881</v>
      </c>
      <c r="D30" s="29">
        <f>D28+D29</f>
        <v>4242083</v>
      </c>
      <c r="E30" s="14"/>
      <c r="F30" s="30"/>
    </row>
    <row r="31" spans="1:6" s="1" customFormat="1" ht="12" x14ac:dyDescent="0.2">
      <c r="A31" s="43" t="s">
        <v>71</v>
      </c>
      <c r="B31" s="43"/>
      <c r="C31" s="13">
        <v>4286339</v>
      </c>
      <c r="D31" s="13">
        <v>3103763</v>
      </c>
      <c r="E31" s="14"/>
      <c r="F31" s="30"/>
    </row>
    <row r="32" spans="1:6" s="1" customFormat="1" ht="12" x14ac:dyDescent="0.2">
      <c r="A32" s="43" t="s">
        <v>72</v>
      </c>
      <c r="B32" s="43"/>
      <c r="C32" s="45">
        <v>-808114</v>
      </c>
      <c r="D32" s="45">
        <v>-773832</v>
      </c>
      <c r="E32" s="14"/>
      <c r="F32" s="30"/>
    </row>
    <row r="33" spans="1:6" s="1" customFormat="1" ht="12" x14ac:dyDescent="0.2">
      <c r="A33" s="16" t="s">
        <v>47</v>
      </c>
      <c r="B33" s="16"/>
      <c r="C33" s="17">
        <v>110692</v>
      </c>
      <c r="D33" s="41">
        <v>0</v>
      </c>
      <c r="E33" s="14"/>
      <c r="F33" s="30"/>
    </row>
    <row r="34" spans="1:6" s="1" customFormat="1" ht="36" x14ac:dyDescent="0.2">
      <c r="A34" s="12" t="s">
        <v>48</v>
      </c>
      <c r="B34" s="12"/>
      <c r="C34" s="13">
        <v>12972</v>
      </c>
      <c r="D34" s="13">
        <v>1476</v>
      </c>
      <c r="E34" s="14"/>
      <c r="F34" s="30"/>
    </row>
    <row r="35" spans="1:6" s="1" customFormat="1" ht="36" x14ac:dyDescent="0.2">
      <c r="A35" s="16" t="s">
        <v>49</v>
      </c>
      <c r="B35" s="16"/>
      <c r="C35" s="17">
        <v>21181</v>
      </c>
      <c r="D35" s="41">
        <v>0</v>
      </c>
      <c r="E35" s="14"/>
      <c r="F35" s="30"/>
    </row>
    <row r="36" spans="1:6" s="1" customFormat="1" ht="12" x14ac:dyDescent="0.2">
      <c r="A36" s="12" t="s">
        <v>50</v>
      </c>
      <c r="B36" s="12"/>
      <c r="C36" s="13"/>
      <c r="D36" s="13"/>
      <c r="E36" s="14"/>
      <c r="F36" s="30"/>
    </row>
    <row r="37" spans="1:6" s="1" customFormat="1" ht="12" x14ac:dyDescent="0.2">
      <c r="A37" s="16" t="s">
        <v>51</v>
      </c>
      <c r="B37" s="109"/>
      <c r="C37" s="46">
        <v>-1998383</v>
      </c>
      <c r="D37" s="17">
        <v>2837921</v>
      </c>
      <c r="E37" s="14"/>
      <c r="F37" s="30"/>
    </row>
    <row r="38" spans="1:6" s="1" customFormat="1" ht="12" x14ac:dyDescent="0.2">
      <c r="A38" s="12" t="s">
        <v>52</v>
      </c>
      <c r="B38" s="12"/>
      <c r="C38" s="45">
        <v>-82158</v>
      </c>
      <c r="D38" s="13">
        <v>1565520</v>
      </c>
      <c r="E38" s="14"/>
      <c r="F38" s="30"/>
    </row>
    <row r="39" spans="1:6" s="1" customFormat="1" ht="12" x14ac:dyDescent="0.2">
      <c r="A39" s="16" t="s">
        <v>53</v>
      </c>
      <c r="B39" s="106">
        <v>8.3000000000000007</v>
      </c>
      <c r="C39" s="17">
        <v>107069</v>
      </c>
      <c r="D39" s="17">
        <v>381947</v>
      </c>
      <c r="E39" s="14"/>
      <c r="F39" s="30"/>
    </row>
    <row r="40" spans="1:6" s="1" customFormat="1" ht="12" x14ac:dyDescent="0.2">
      <c r="A40" s="31" t="s">
        <v>54</v>
      </c>
      <c r="B40" s="31"/>
      <c r="C40" s="32">
        <v>1649598</v>
      </c>
      <c r="D40" s="32">
        <f>SUM(D31:D39)</f>
        <v>7116795</v>
      </c>
      <c r="E40" s="14"/>
      <c r="F40" s="30"/>
    </row>
    <row r="41" spans="1:6" s="1" customFormat="1" ht="12" x14ac:dyDescent="0.2">
      <c r="A41" s="16" t="s">
        <v>55</v>
      </c>
      <c r="B41" s="112" t="s">
        <v>113</v>
      </c>
      <c r="C41" s="46">
        <v>-4966064</v>
      </c>
      <c r="D41" s="46">
        <v>-3736858</v>
      </c>
      <c r="E41" s="14"/>
      <c r="F41" s="30"/>
    </row>
    <row r="42" spans="1:6" s="1" customFormat="1" ht="12" x14ac:dyDescent="0.2">
      <c r="A42" s="12" t="s">
        <v>56</v>
      </c>
      <c r="B42" s="108" t="s">
        <v>114</v>
      </c>
      <c r="C42" s="45">
        <v>-2024402</v>
      </c>
      <c r="D42" s="45">
        <v>-1826213</v>
      </c>
      <c r="E42" s="14"/>
      <c r="F42" s="30"/>
    </row>
    <row r="43" spans="1:6" s="1" customFormat="1" ht="12" x14ac:dyDescent="0.2">
      <c r="A43" s="16" t="s">
        <v>57</v>
      </c>
      <c r="B43" s="109"/>
      <c r="C43" s="46">
        <v>-791612</v>
      </c>
      <c r="D43" s="46">
        <v>-1137545</v>
      </c>
      <c r="E43" s="14"/>
      <c r="F43" s="30"/>
    </row>
    <row r="44" spans="1:6" s="1" customFormat="1" ht="12" x14ac:dyDescent="0.2">
      <c r="A44" s="12" t="s">
        <v>58</v>
      </c>
      <c r="B44" s="12"/>
      <c r="C44" s="45">
        <v>-58231</v>
      </c>
      <c r="D44" s="45">
        <v>-47628</v>
      </c>
      <c r="E44" s="14"/>
      <c r="F44" s="30"/>
    </row>
    <row r="45" spans="1:6" s="1" customFormat="1" ht="12" x14ac:dyDescent="0.2">
      <c r="A45" s="16" t="s">
        <v>59</v>
      </c>
      <c r="B45" s="109"/>
      <c r="C45" s="46">
        <v>-339903</v>
      </c>
      <c r="D45" s="46">
        <v>-93476</v>
      </c>
      <c r="E45" s="14"/>
      <c r="F45" s="30"/>
    </row>
    <row r="46" spans="1:6" s="1" customFormat="1" ht="12" x14ac:dyDescent="0.2">
      <c r="A46" s="31" t="s">
        <v>60</v>
      </c>
      <c r="B46" s="110">
        <v>8.4</v>
      </c>
      <c r="C46" s="47">
        <v>-8180212</v>
      </c>
      <c r="D46" s="47">
        <f>SUM(D41:D45)</f>
        <v>-6841720</v>
      </c>
      <c r="E46" s="14"/>
      <c r="F46" s="30"/>
    </row>
    <row r="47" spans="1:6" s="1" customFormat="1" ht="24" x14ac:dyDescent="0.2">
      <c r="A47" s="28" t="s">
        <v>61</v>
      </c>
      <c r="B47" s="28"/>
      <c r="C47" s="29">
        <v>7896267</v>
      </c>
      <c r="D47" s="29">
        <f>D30+D40+D46</f>
        <v>4517158</v>
      </c>
      <c r="E47" s="14"/>
      <c r="F47" s="30"/>
    </row>
    <row r="48" spans="1:6" s="1" customFormat="1" ht="12" x14ac:dyDescent="0.2">
      <c r="A48" s="12" t="s">
        <v>62</v>
      </c>
      <c r="B48" s="105">
        <v>8.5</v>
      </c>
      <c r="C48" s="45">
        <v>-640185</v>
      </c>
      <c r="D48" s="45">
        <v>-483526</v>
      </c>
      <c r="E48" s="14"/>
      <c r="F48" s="30"/>
    </row>
    <row r="49" spans="1:6" s="1" customFormat="1" ht="12" x14ac:dyDescent="0.2">
      <c r="A49" s="28" t="s">
        <v>63</v>
      </c>
      <c r="B49" s="28"/>
      <c r="C49" s="29">
        <v>7256082</v>
      </c>
      <c r="D49" s="29">
        <f>D47+D48</f>
        <v>4033632</v>
      </c>
      <c r="E49" s="14"/>
      <c r="F49" s="30"/>
    </row>
    <row r="50" spans="1:6" s="1" customFormat="1" ht="12" x14ac:dyDescent="0.2">
      <c r="A50" s="31" t="s">
        <v>64</v>
      </c>
      <c r="B50" s="31"/>
      <c r="C50" s="32"/>
      <c r="D50" s="32"/>
      <c r="E50" s="14"/>
    </row>
    <row r="51" spans="1:6" s="1" customFormat="1" ht="36" x14ac:dyDescent="0.2">
      <c r="A51" s="33" t="s">
        <v>65</v>
      </c>
      <c r="B51" s="33"/>
      <c r="C51" s="34"/>
      <c r="D51" s="34"/>
      <c r="E51" s="14"/>
    </row>
    <row r="52" spans="1:6" s="1" customFormat="1" ht="36" x14ac:dyDescent="0.2">
      <c r="A52" s="12" t="s">
        <v>66</v>
      </c>
      <c r="B52" s="12"/>
      <c r="C52" s="40">
        <v>0</v>
      </c>
      <c r="D52" s="40">
        <v>0</v>
      </c>
    </row>
    <row r="53" spans="1:6" s="1" customFormat="1" ht="48" x14ac:dyDescent="0.2">
      <c r="A53" s="16" t="s">
        <v>67</v>
      </c>
      <c r="B53" s="16"/>
      <c r="C53" s="41">
        <v>0</v>
      </c>
      <c r="D53" s="41">
        <v>0</v>
      </c>
    </row>
    <row r="54" spans="1:6" s="1" customFormat="1" ht="24" x14ac:dyDescent="0.2">
      <c r="A54" s="31" t="s">
        <v>68</v>
      </c>
      <c r="B54" s="31"/>
      <c r="C54" s="35">
        <v>0</v>
      </c>
      <c r="D54" s="35">
        <v>0</v>
      </c>
    </row>
    <row r="55" spans="1:6" s="1" customFormat="1" ht="12" x14ac:dyDescent="0.2">
      <c r="A55" s="28" t="s">
        <v>69</v>
      </c>
      <c r="B55" s="28"/>
      <c r="C55" s="29">
        <v>7256082</v>
      </c>
      <c r="D55" s="29">
        <f>D49</f>
        <v>4033632</v>
      </c>
      <c r="F55" s="30"/>
    </row>
    <row r="56" spans="1:6" s="1" customFormat="1" ht="12" x14ac:dyDescent="0.2">
      <c r="A56" s="31" t="s">
        <v>70</v>
      </c>
      <c r="B56" s="110">
        <v>5</v>
      </c>
      <c r="C56" s="35">
        <v>2422.17</v>
      </c>
      <c r="D56" s="35">
        <v>1346.47</v>
      </c>
      <c r="F56" s="36"/>
    </row>
    <row r="57" spans="1:6" s="1" customFormat="1" ht="12" x14ac:dyDescent="0.2">
      <c r="A57" s="31"/>
      <c r="B57" s="31"/>
      <c r="C57" s="35"/>
      <c r="D57" s="35"/>
      <c r="F57" s="36"/>
    </row>
    <row r="58" spans="1:6" s="1" customFormat="1" ht="12" x14ac:dyDescent="0.2">
      <c r="A58" s="31"/>
      <c r="B58" s="31"/>
      <c r="C58" s="35"/>
      <c r="D58" s="35"/>
      <c r="F58" s="36"/>
    </row>
    <row r="59" spans="1:6" s="1" customFormat="1" ht="12" x14ac:dyDescent="0.2">
      <c r="A59" s="31"/>
      <c r="B59" s="31"/>
      <c r="C59" s="35"/>
      <c r="D59" s="35"/>
      <c r="F59" s="36"/>
    </row>
    <row r="60" spans="1:6" s="1" customFormat="1" x14ac:dyDescent="0.2">
      <c r="A60" s="37" t="s">
        <v>33</v>
      </c>
      <c r="B60" s="37"/>
      <c r="D60" s="38" t="s">
        <v>34</v>
      </c>
    </row>
    <row r="61" spans="1:6" s="1" customFormat="1" x14ac:dyDescent="0.2">
      <c r="A61" s="37"/>
      <c r="B61" s="37"/>
      <c r="D61" s="38"/>
    </row>
    <row r="62" spans="1:6" s="1" customFormat="1" x14ac:dyDescent="0.2">
      <c r="A62" s="37"/>
      <c r="B62" s="37"/>
      <c r="D62" s="38"/>
    </row>
    <row r="63" spans="1:6" s="1" customFormat="1" ht="12" x14ac:dyDescent="0.2"/>
    <row r="64" spans="1:6" s="1" customFormat="1" x14ac:dyDescent="0.2">
      <c r="A64" s="22" t="s">
        <v>35</v>
      </c>
      <c r="B64" s="22"/>
      <c r="D64" s="38" t="s">
        <v>36</v>
      </c>
    </row>
    <row r="65" spans="1:2" s="1" customFormat="1" ht="12" x14ac:dyDescent="0.2"/>
    <row r="66" spans="1:2" s="1" customFormat="1" ht="12" x14ac:dyDescent="0.2">
      <c r="A66" s="24" t="s">
        <v>37</v>
      </c>
      <c r="B66" s="24"/>
    </row>
    <row r="67" spans="1:2" s="1" customFormat="1" ht="12" x14ac:dyDescent="0.2"/>
  </sheetData>
  <mergeCells count="1">
    <mergeCell ref="B10:B12"/>
  </mergeCells>
  <pageMargins left="0.7" right="0.7" top="0.75" bottom="0.75" header="0.3" footer="0.3"/>
  <pageSetup paperSize="9" scale="75" orientation="portrait" r:id="rId1"/>
  <headerFooter alignWithMargins="0"/>
  <ignoredErrors>
    <ignoredError sqref="B41:B42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zoomScaleNormal="100" zoomScaleSheetLayoutView="98" workbookViewId="0">
      <selection activeCell="J23" sqref="J23"/>
    </sheetView>
  </sheetViews>
  <sheetFormatPr defaultRowHeight="12" x14ac:dyDescent="0.2"/>
  <cols>
    <col min="1" max="1" width="55.140625" style="58" customWidth="1"/>
    <col min="2" max="2" width="7.28515625" style="58" customWidth="1"/>
    <col min="3" max="3" width="14.85546875" style="55" customWidth="1"/>
    <col min="4" max="4" width="15" style="56" customWidth="1"/>
    <col min="5" max="5" width="8.28515625" style="55" customWidth="1"/>
    <col min="6" max="16384" width="9.140625" style="55"/>
  </cols>
  <sheetData>
    <row r="1" spans="1:5" x14ac:dyDescent="0.2">
      <c r="A1" s="2" t="s">
        <v>0</v>
      </c>
      <c r="B1" s="104"/>
    </row>
    <row r="2" spans="1:5" x14ac:dyDescent="0.2">
      <c r="A2" s="2" t="s">
        <v>118</v>
      </c>
      <c r="B2" s="104"/>
    </row>
    <row r="3" spans="1:5" x14ac:dyDescent="0.2">
      <c r="A3" s="2" t="s">
        <v>38</v>
      </c>
      <c r="B3" s="104"/>
    </row>
    <row r="4" spans="1:5" x14ac:dyDescent="0.2">
      <c r="A4" s="103">
        <v>44469</v>
      </c>
      <c r="B4" s="113"/>
    </row>
    <row r="5" spans="1:5" x14ac:dyDescent="0.2">
      <c r="A5" s="2" t="s">
        <v>1</v>
      </c>
      <c r="B5" s="104"/>
    </row>
    <row r="6" spans="1:5" ht="12.75" x14ac:dyDescent="0.2">
      <c r="A6" s="57"/>
      <c r="B6" s="57"/>
    </row>
    <row r="7" spans="1:5" ht="12.75" x14ac:dyDescent="0.2">
      <c r="A7" s="57"/>
      <c r="B7" s="57"/>
    </row>
    <row r="8" spans="1:5" x14ac:dyDescent="0.2">
      <c r="D8" s="59"/>
    </row>
    <row r="9" spans="1:5" ht="24" x14ac:dyDescent="0.2">
      <c r="A9" s="60"/>
      <c r="B9" s="119" t="s">
        <v>112</v>
      </c>
      <c r="C9" s="61" t="s">
        <v>39</v>
      </c>
      <c r="D9" s="61" t="s">
        <v>39</v>
      </c>
    </row>
    <row r="10" spans="1:5" x14ac:dyDescent="0.2">
      <c r="A10" s="60"/>
      <c r="B10" s="120"/>
      <c r="C10" s="62" t="s">
        <v>73</v>
      </c>
      <c r="D10" s="62" t="s">
        <v>74</v>
      </c>
    </row>
    <row r="11" spans="1:5" x14ac:dyDescent="0.2">
      <c r="A11" s="63"/>
      <c r="B11" s="121"/>
      <c r="C11" s="62" t="s">
        <v>3</v>
      </c>
      <c r="D11" s="62" t="s">
        <v>3</v>
      </c>
    </row>
    <row r="13" spans="1:5" x14ac:dyDescent="0.2">
      <c r="A13" s="64" t="s">
        <v>87</v>
      </c>
      <c r="B13" s="64"/>
      <c r="C13" s="65"/>
      <c r="D13" s="66"/>
      <c r="E13" s="65"/>
    </row>
    <row r="14" spans="1:5" x14ac:dyDescent="0.2">
      <c r="A14" s="58" t="s">
        <v>88</v>
      </c>
      <c r="B14" s="114">
        <v>9.1</v>
      </c>
      <c r="C14" s="67">
        <v>25514302</v>
      </c>
      <c r="D14" s="67">
        <v>15597132</v>
      </c>
    </row>
    <row r="15" spans="1:5" x14ac:dyDescent="0.2">
      <c r="A15" s="58" t="s">
        <v>89</v>
      </c>
      <c r="B15" s="114">
        <v>9.1999999999999993</v>
      </c>
      <c r="C15" s="67">
        <v>-10528789</v>
      </c>
      <c r="D15" s="67">
        <v>-8448052</v>
      </c>
    </row>
    <row r="16" spans="1:5" x14ac:dyDescent="0.2">
      <c r="A16" s="58" t="s">
        <v>90</v>
      </c>
      <c r="C16" s="67">
        <v>4364841</v>
      </c>
      <c r="D16" s="67">
        <v>3221410</v>
      </c>
    </row>
    <row r="17" spans="1:6" x14ac:dyDescent="0.2">
      <c r="A17" s="58" t="s">
        <v>91</v>
      </c>
      <c r="C17" s="67">
        <v>-784014</v>
      </c>
      <c r="D17" s="67">
        <v>-840022</v>
      </c>
    </row>
    <row r="18" spans="1:6" x14ac:dyDescent="0.2">
      <c r="A18" s="58" t="s">
        <v>92</v>
      </c>
      <c r="C18" s="67">
        <v>-9698184</v>
      </c>
      <c r="D18" s="68">
        <v>0</v>
      </c>
      <c r="F18" s="56"/>
    </row>
    <row r="19" spans="1:6" ht="24" x14ac:dyDescent="0.2">
      <c r="A19" s="64" t="s">
        <v>93</v>
      </c>
      <c r="B19" s="64"/>
      <c r="C19" s="69">
        <f>SUM(C14:C18)</f>
        <v>8868156</v>
      </c>
      <c r="D19" s="70">
        <f>SUM(D14:D18)</f>
        <v>9530468</v>
      </c>
    </row>
    <row r="20" spans="1:6" x14ac:dyDescent="0.2">
      <c r="C20" s="71"/>
      <c r="D20" s="67"/>
    </row>
    <row r="21" spans="1:6" x14ac:dyDescent="0.2">
      <c r="A21" s="72" t="s">
        <v>94</v>
      </c>
      <c r="B21" s="72"/>
      <c r="C21" s="73"/>
      <c r="D21" s="67"/>
    </row>
    <row r="22" spans="1:6" x14ac:dyDescent="0.2">
      <c r="A22" s="58" t="s">
        <v>7</v>
      </c>
      <c r="C22" s="67">
        <v>11542532</v>
      </c>
      <c r="D22" s="67">
        <v>-15276055</v>
      </c>
    </row>
    <row r="23" spans="1:6" x14ac:dyDescent="0.2">
      <c r="A23" s="58" t="s">
        <v>8</v>
      </c>
      <c r="C23" s="67">
        <v>-66644</v>
      </c>
      <c r="D23" s="67">
        <v>710864</v>
      </c>
    </row>
    <row r="24" spans="1:6" x14ac:dyDescent="0.2">
      <c r="A24" s="58" t="s">
        <v>10</v>
      </c>
      <c r="C24" s="67">
        <v>-13564722</v>
      </c>
      <c r="D24" s="67">
        <v>-8279708</v>
      </c>
      <c r="E24" s="65"/>
    </row>
    <row r="25" spans="1:6" x14ac:dyDescent="0.2">
      <c r="A25" s="58" t="s">
        <v>95</v>
      </c>
      <c r="C25" s="67">
        <v>551962</v>
      </c>
      <c r="D25" s="68">
        <v>0</v>
      </c>
      <c r="E25" s="65"/>
    </row>
    <row r="26" spans="1:6" x14ac:dyDescent="0.2">
      <c r="A26" s="72" t="s">
        <v>96</v>
      </c>
      <c r="B26" s="72"/>
      <c r="C26" s="67"/>
      <c r="D26" s="74"/>
      <c r="E26" s="65"/>
    </row>
    <row r="27" spans="1:6" x14ac:dyDescent="0.2">
      <c r="A27" s="58" t="s">
        <v>17</v>
      </c>
      <c r="C27" s="67">
        <v>-1384691</v>
      </c>
      <c r="D27" s="67">
        <v>1064455</v>
      </c>
      <c r="E27" s="65"/>
    </row>
    <row r="28" spans="1:6" x14ac:dyDescent="0.2">
      <c r="A28" s="58" t="s">
        <v>97</v>
      </c>
      <c r="C28" s="67">
        <v>463920</v>
      </c>
      <c r="D28" s="68">
        <v>0</v>
      </c>
    </row>
    <row r="29" spans="1:6" x14ac:dyDescent="0.2">
      <c r="A29" s="58" t="s">
        <v>20</v>
      </c>
      <c r="C29" s="67">
        <v>111042709</v>
      </c>
      <c r="D29" s="67">
        <v>73256841</v>
      </c>
    </row>
    <row r="30" spans="1:6" x14ac:dyDescent="0.2">
      <c r="A30" s="58" t="s">
        <v>25</v>
      </c>
      <c r="C30" s="67">
        <v>5888572</v>
      </c>
      <c r="D30" s="67">
        <v>2960670</v>
      </c>
    </row>
    <row r="31" spans="1:6" ht="24" x14ac:dyDescent="0.2">
      <c r="A31" s="64" t="s">
        <v>98</v>
      </c>
      <c r="B31" s="64"/>
      <c r="C31" s="69">
        <f>SUM(C19:C30)</f>
        <v>123341794</v>
      </c>
      <c r="D31" s="69">
        <f>SUM(D19:D30)</f>
        <v>63967535</v>
      </c>
      <c r="E31" s="65"/>
    </row>
    <row r="32" spans="1:6" x14ac:dyDescent="0.2">
      <c r="C32" s="71"/>
      <c r="D32" s="75"/>
    </row>
    <row r="33" spans="1:9" x14ac:dyDescent="0.2">
      <c r="A33" s="58" t="s">
        <v>99</v>
      </c>
      <c r="C33" s="67">
        <v>-635009</v>
      </c>
      <c r="D33" s="68">
        <v>0</v>
      </c>
    </row>
    <row r="34" spans="1:9" ht="24" x14ac:dyDescent="0.2">
      <c r="A34" s="64" t="s">
        <v>100</v>
      </c>
      <c r="B34" s="64"/>
      <c r="C34" s="76">
        <f>SUM(C31:C33)</f>
        <v>122706785</v>
      </c>
      <c r="D34" s="76">
        <f>SUM(D31:D33)</f>
        <v>63967535</v>
      </c>
    </row>
    <row r="35" spans="1:9" x14ac:dyDescent="0.2">
      <c r="C35" s="71"/>
      <c r="D35" s="75"/>
    </row>
    <row r="36" spans="1:9" x14ac:dyDescent="0.2">
      <c r="A36" s="64" t="s">
        <v>101</v>
      </c>
      <c r="B36" s="64"/>
      <c r="C36" s="77"/>
      <c r="D36" s="67"/>
      <c r="E36" s="65"/>
    </row>
    <row r="37" spans="1:9" x14ac:dyDescent="0.2">
      <c r="A37" s="58" t="s">
        <v>102</v>
      </c>
      <c r="C37" s="78">
        <v>-550529</v>
      </c>
      <c r="D37" s="78">
        <v>206013</v>
      </c>
      <c r="E37" s="65"/>
    </row>
    <row r="38" spans="1:9" x14ac:dyDescent="0.2">
      <c r="A38" s="79" t="s">
        <v>103</v>
      </c>
      <c r="B38" s="79"/>
      <c r="C38" s="70">
        <f>SUM(C37:C37)</f>
        <v>-550529</v>
      </c>
      <c r="D38" s="69">
        <f>SUM(D37:D37)</f>
        <v>206013</v>
      </c>
    </row>
    <row r="39" spans="1:9" x14ac:dyDescent="0.2">
      <c r="C39" s="80"/>
      <c r="D39" s="71"/>
    </row>
    <row r="40" spans="1:9" x14ac:dyDescent="0.2">
      <c r="A40" s="79" t="s">
        <v>104</v>
      </c>
      <c r="B40" s="79"/>
      <c r="C40" s="73"/>
      <c r="D40" s="67"/>
    </row>
    <row r="41" spans="1:9" x14ac:dyDescent="0.2">
      <c r="A41" s="58" t="s">
        <v>105</v>
      </c>
      <c r="C41" s="67">
        <v>8589204</v>
      </c>
      <c r="D41" s="67">
        <v>-125490</v>
      </c>
    </row>
    <row r="42" spans="1:9" x14ac:dyDescent="0.2">
      <c r="A42" s="58" t="s">
        <v>23</v>
      </c>
      <c r="C42" s="81">
        <v>0</v>
      </c>
      <c r="D42" s="67">
        <v>-248797</v>
      </c>
      <c r="I42" s="82"/>
    </row>
    <row r="43" spans="1:9" x14ac:dyDescent="0.2">
      <c r="A43" s="58" t="s">
        <v>22</v>
      </c>
      <c r="C43" s="67">
        <v>-309262</v>
      </c>
      <c r="D43" s="83">
        <v>0</v>
      </c>
      <c r="I43" s="82"/>
    </row>
    <row r="44" spans="1:9" ht="24" x14ac:dyDescent="0.2">
      <c r="A44" s="64" t="s">
        <v>106</v>
      </c>
      <c r="B44" s="64"/>
      <c r="C44" s="84">
        <f>SUM(C41:C43)</f>
        <v>8279942</v>
      </c>
      <c r="D44" s="85">
        <f>SUM(D41:D43)</f>
        <v>-374287</v>
      </c>
    </row>
    <row r="45" spans="1:9" x14ac:dyDescent="0.2">
      <c r="A45" s="86" t="s">
        <v>107</v>
      </c>
      <c r="B45" s="86"/>
      <c r="C45" s="71"/>
      <c r="D45" s="71"/>
      <c r="E45" s="65"/>
    </row>
    <row r="46" spans="1:9" ht="24" x14ac:dyDescent="0.2">
      <c r="A46" s="58" t="s">
        <v>108</v>
      </c>
      <c r="C46" s="67">
        <v>67640</v>
      </c>
      <c r="D46" s="87">
        <v>-3055046</v>
      </c>
    </row>
    <row r="47" spans="1:9" x14ac:dyDescent="0.2">
      <c r="A47" s="64" t="s">
        <v>109</v>
      </c>
      <c r="B47" s="64"/>
      <c r="C47" s="88">
        <f>C34+C38+C44+C46</f>
        <v>130503838</v>
      </c>
      <c r="D47" s="88">
        <f>D34+D38+D44+D46</f>
        <v>60744215</v>
      </c>
    </row>
    <row r="48" spans="1:9" x14ac:dyDescent="0.2">
      <c r="A48" s="58" t="s">
        <v>110</v>
      </c>
      <c r="C48" s="67">
        <v>114146963</v>
      </c>
      <c r="D48" s="67">
        <v>66175037</v>
      </c>
    </row>
    <row r="49" spans="1:5" ht="12.75" thickBot="1" x14ac:dyDescent="0.25">
      <c r="A49" s="64" t="s">
        <v>111</v>
      </c>
      <c r="B49" s="64"/>
      <c r="C49" s="89">
        <f>SUM(C47:C48)</f>
        <v>244650801</v>
      </c>
      <c r="D49" s="89">
        <f>SUM(D47:D48)</f>
        <v>126919252</v>
      </c>
    </row>
    <row r="50" spans="1:5" ht="12.75" thickTop="1" x14ac:dyDescent="0.2">
      <c r="A50" s="56" t="s">
        <v>107</v>
      </c>
      <c r="B50" s="56"/>
      <c r="C50" s="90"/>
      <c r="D50" s="91"/>
      <c r="E50" s="65"/>
    </row>
    <row r="51" spans="1:5" x14ac:dyDescent="0.2">
      <c r="A51" s="56"/>
      <c r="B51" s="56"/>
    </row>
    <row r="52" spans="1:5" x14ac:dyDescent="0.2">
      <c r="A52" s="56"/>
      <c r="B52" s="56"/>
    </row>
    <row r="53" spans="1:5" ht="12.75" x14ac:dyDescent="0.2">
      <c r="A53" s="92" t="s">
        <v>33</v>
      </c>
      <c r="B53" s="92"/>
      <c r="C53" s="93"/>
      <c r="D53" s="94" t="s">
        <v>34</v>
      </c>
      <c r="E53" s="95"/>
    </row>
    <row r="54" spans="1:5" ht="12.75" x14ac:dyDescent="0.2">
      <c r="A54" s="92"/>
      <c r="B54" s="92"/>
      <c r="C54" s="93"/>
      <c r="D54" s="94"/>
      <c r="E54" s="95"/>
    </row>
    <row r="55" spans="1:5" ht="12.75" x14ac:dyDescent="0.2">
      <c r="A55" s="93"/>
      <c r="B55" s="93"/>
      <c r="C55" s="93"/>
      <c r="D55" s="93"/>
      <c r="E55" s="95"/>
    </row>
    <row r="56" spans="1:5" ht="12.75" x14ac:dyDescent="0.2">
      <c r="A56" s="96" t="s">
        <v>35</v>
      </c>
      <c r="B56" s="96"/>
      <c r="C56" s="93"/>
      <c r="D56" s="94" t="s">
        <v>36</v>
      </c>
      <c r="E56" s="97"/>
    </row>
    <row r="57" spans="1:5" x14ac:dyDescent="0.2">
      <c r="A57" s="93"/>
      <c r="B57" s="93"/>
      <c r="C57" s="93"/>
      <c r="D57" s="93"/>
    </row>
    <row r="58" spans="1:5" x14ac:dyDescent="0.2">
      <c r="A58" s="93"/>
      <c r="B58" s="93"/>
      <c r="C58" s="93"/>
      <c r="D58" s="93"/>
    </row>
    <row r="59" spans="1:5" x14ac:dyDescent="0.2">
      <c r="A59" s="98" t="s">
        <v>37</v>
      </c>
      <c r="B59" s="98"/>
      <c r="C59" s="93"/>
      <c r="D59" s="93"/>
    </row>
  </sheetData>
  <mergeCells count="1">
    <mergeCell ref="B9:B11"/>
  </mergeCells>
  <pageMargins left="0.7" right="0.7" top="0.75" bottom="0.75" header="0.3" footer="0.3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"/>
  <sheetViews>
    <sheetView workbookViewId="0">
      <selection activeCell="A4" sqref="A4"/>
    </sheetView>
  </sheetViews>
  <sheetFormatPr defaultRowHeight="12.75" x14ac:dyDescent="0.2"/>
  <cols>
    <col min="1" max="1" width="47.5703125" customWidth="1"/>
    <col min="2" max="2" width="17.140625" customWidth="1"/>
    <col min="3" max="5" width="18.140625" customWidth="1"/>
    <col min="6" max="6" width="9.7109375" customWidth="1"/>
    <col min="7" max="7" width="4.7109375" customWidth="1"/>
  </cols>
  <sheetData>
    <row r="1" spans="1:5" s="1" customFormat="1" ht="12" x14ac:dyDescent="0.2"/>
    <row r="2" spans="1:5" s="1" customFormat="1" ht="12" x14ac:dyDescent="0.2">
      <c r="A2" s="2" t="s">
        <v>0</v>
      </c>
      <c r="B2" s="49" t="s">
        <v>75</v>
      </c>
      <c r="C2" s="49" t="s">
        <v>76</v>
      </c>
      <c r="D2" s="49" t="s">
        <v>77</v>
      </c>
      <c r="E2" s="49" t="s">
        <v>78</v>
      </c>
    </row>
    <row r="3" spans="1:5" s="1" customFormat="1" ht="12" x14ac:dyDescent="0.2">
      <c r="A3" s="2" t="s">
        <v>119</v>
      </c>
      <c r="B3" s="25"/>
      <c r="C3" s="25"/>
      <c r="D3" s="25"/>
      <c r="E3" s="25"/>
    </row>
    <row r="4" spans="1:5" s="1" customFormat="1" ht="12" x14ac:dyDescent="0.2">
      <c r="A4" s="2" t="s">
        <v>38</v>
      </c>
      <c r="B4" s="25"/>
      <c r="C4" s="25"/>
      <c r="D4" s="25"/>
      <c r="E4" s="25"/>
    </row>
    <row r="5" spans="1:5" s="1" customFormat="1" ht="12" x14ac:dyDescent="0.2">
      <c r="A5" s="2" t="s">
        <v>73</v>
      </c>
      <c r="B5" s="25"/>
      <c r="C5" s="25"/>
      <c r="D5" s="25"/>
      <c r="E5" s="25"/>
    </row>
    <row r="6" spans="1:5" s="1" customFormat="1" ht="12" x14ac:dyDescent="0.2">
      <c r="A6" s="2" t="s">
        <v>1</v>
      </c>
      <c r="B6" s="25"/>
      <c r="C6" s="25"/>
      <c r="D6" s="25"/>
      <c r="E6" s="25"/>
    </row>
    <row r="7" spans="1:5" s="1" customFormat="1" ht="12" x14ac:dyDescent="0.2">
      <c r="A7" s="4"/>
      <c r="B7" s="25"/>
      <c r="C7" s="25"/>
      <c r="D7" s="25"/>
      <c r="E7" s="25"/>
    </row>
    <row r="8" spans="1:5" s="1" customFormat="1" ht="12" x14ac:dyDescent="0.2">
      <c r="A8" s="4"/>
      <c r="B8" s="25"/>
      <c r="C8" s="25"/>
      <c r="D8" s="25"/>
      <c r="E8" s="25"/>
    </row>
    <row r="9" spans="1:5" s="1" customFormat="1" ht="12" x14ac:dyDescent="0.2">
      <c r="A9" s="4"/>
      <c r="B9" s="25"/>
      <c r="C9" s="25"/>
      <c r="D9" s="25"/>
      <c r="E9" s="25"/>
    </row>
    <row r="10" spans="1:5" s="1" customFormat="1" ht="72" x14ac:dyDescent="0.2">
      <c r="A10" s="7"/>
      <c r="B10" s="6" t="s">
        <v>79</v>
      </c>
      <c r="C10" s="50" t="s">
        <v>80</v>
      </c>
      <c r="D10" s="8" t="s">
        <v>29</v>
      </c>
      <c r="E10" s="6" t="s">
        <v>81</v>
      </c>
    </row>
    <row r="11" spans="1:5" s="1" customFormat="1" ht="12" x14ac:dyDescent="0.2">
      <c r="A11" s="9" t="s">
        <v>82</v>
      </c>
      <c r="B11" s="51">
        <v>29957000</v>
      </c>
      <c r="C11" s="100">
        <v>0</v>
      </c>
      <c r="D11" s="99">
        <v>-8578544</v>
      </c>
      <c r="E11" s="51">
        <f>SUM(B11:D11)</f>
        <v>21378456</v>
      </c>
    </row>
    <row r="12" spans="1:5" s="1" customFormat="1" ht="12" x14ac:dyDescent="0.2">
      <c r="A12" s="12" t="s">
        <v>83</v>
      </c>
      <c r="B12" s="52">
        <v>0</v>
      </c>
      <c r="C12" s="40">
        <v>0</v>
      </c>
      <c r="D12" s="52">
        <v>4033632</v>
      </c>
      <c r="E12" s="52">
        <f>SUM(B12:D12)</f>
        <v>4033632</v>
      </c>
    </row>
    <row r="13" spans="1:5" s="1" customFormat="1" ht="12" x14ac:dyDescent="0.2">
      <c r="A13" s="16" t="s">
        <v>84</v>
      </c>
      <c r="B13" s="53">
        <v>0</v>
      </c>
      <c r="C13" s="41">
        <v>0</v>
      </c>
      <c r="D13" s="53">
        <v>0</v>
      </c>
      <c r="E13" s="53">
        <v>0</v>
      </c>
    </row>
    <row r="14" spans="1:5" s="1" customFormat="1" ht="12" x14ac:dyDescent="0.2">
      <c r="A14" s="12" t="s">
        <v>85</v>
      </c>
      <c r="B14" s="52">
        <v>0</v>
      </c>
      <c r="C14" s="40">
        <v>0</v>
      </c>
      <c r="D14" s="52">
        <v>0</v>
      </c>
      <c r="E14" s="52">
        <v>0</v>
      </c>
    </row>
    <row r="15" spans="1:5" s="1" customFormat="1" ht="12" x14ac:dyDescent="0.2">
      <c r="A15" s="16" t="s">
        <v>86</v>
      </c>
      <c r="B15" s="53">
        <v>0</v>
      </c>
      <c r="C15" s="41">
        <v>0</v>
      </c>
      <c r="D15" s="53">
        <v>0</v>
      </c>
      <c r="E15" s="53">
        <v>0</v>
      </c>
    </row>
    <row r="16" spans="1:5" s="1" customFormat="1" ht="12" x14ac:dyDescent="0.2">
      <c r="A16" s="18" t="s">
        <v>74</v>
      </c>
      <c r="B16" s="47">
        <f>SUM(B11:B15)</f>
        <v>29957000</v>
      </c>
      <c r="C16" s="101">
        <v>0</v>
      </c>
      <c r="D16" s="47">
        <f>SUM(D11:D15)</f>
        <v>-4544912</v>
      </c>
      <c r="E16" s="54">
        <f>SUM(B16:D16)</f>
        <v>25412088</v>
      </c>
    </row>
    <row r="17" spans="1:5" s="1" customFormat="1" ht="12" x14ac:dyDescent="0.2">
      <c r="A17" s="16"/>
      <c r="B17" s="53"/>
      <c r="C17" s="53"/>
      <c r="D17" s="53"/>
      <c r="E17" s="53"/>
    </row>
    <row r="18" spans="1:5" s="1" customFormat="1" ht="12" x14ac:dyDescent="0.2">
      <c r="A18" s="18" t="s">
        <v>2</v>
      </c>
      <c r="B18" s="54">
        <v>29957000</v>
      </c>
      <c r="C18" s="54">
        <v>0</v>
      </c>
      <c r="D18" s="47">
        <v>-3519444</v>
      </c>
      <c r="E18" s="54">
        <v>26437556</v>
      </c>
    </row>
    <row r="19" spans="1:5" s="1" customFormat="1" ht="12" x14ac:dyDescent="0.2">
      <c r="A19" s="16" t="s">
        <v>83</v>
      </c>
      <c r="B19" s="53">
        <v>0</v>
      </c>
      <c r="C19" s="53">
        <v>0</v>
      </c>
      <c r="D19" s="53">
        <v>7256082</v>
      </c>
      <c r="E19" s="53">
        <v>7256082</v>
      </c>
    </row>
    <row r="20" spans="1:5" s="1" customFormat="1" ht="12" x14ac:dyDescent="0.2">
      <c r="A20" s="12" t="s">
        <v>84</v>
      </c>
      <c r="B20" s="52">
        <v>0</v>
      </c>
      <c r="C20" s="52">
        <v>0</v>
      </c>
      <c r="D20" s="52">
        <v>0</v>
      </c>
      <c r="E20" s="52">
        <v>0</v>
      </c>
    </row>
    <row r="21" spans="1:5" s="1" customFormat="1" ht="12" x14ac:dyDescent="0.2">
      <c r="A21" s="16" t="s">
        <v>85</v>
      </c>
      <c r="B21" s="53">
        <v>0</v>
      </c>
      <c r="C21" s="53">
        <v>0</v>
      </c>
      <c r="D21" s="53">
        <v>0</v>
      </c>
      <c r="E21" s="53">
        <v>0</v>
      </c>
    </row>
    <row r="22" spans="1:5" s="1" customFormat="1" ht="12" x14ac:dyDescent="0.2">
      <c r="A22" s="12" t="s">
        <v>86</v>
      </c>
      <c r="B22" s="52">
        <v>0</v>
      </c>
      <c r="C22" s="52">
        <v>0</v>
      </c>
      <c r="D22" s="52">
        <v>0</v>
      </c>
      <c r="E22" s="52">
        <v>0</v>
      </c>
    </row>
    <row r="23" spans="1:5" s="1" customFormat="1" ht="12" x14ac:dyDescent="0.2">
      <c r="A23" s="9" t="s">
        <v>73</v>
      </c>
      <c r="B23" s="51">
        <v>29957000</v>
      </c>
      <c r="C23" s="51">
        <v>0</v>
      </c>
      <c r="D23" s="51">
        <v>3736638</v>
      </c>
      <c r="E23" s="51">
        <v>33693638</v>
      </c>
    </row>
    <row r="24" spans="1:5" s="1" customFormat="1" ht="12" x14ac:dyDescent="0.2"/>
    <row r="25" spans="1:5" s="1" customFormat="1" ht="12" x14ac:dyDescent="0.2"/>
    <row r="26" spans="1:5" s="1" customFormat="1" x14ac:dyDescent="0.2">
      <c r="A26" s="37" t="s">
        <v>33</v>
      </c>
      <c r="D26" s="115" t="s">
        <v>34</v>
      </c>
      <c r="E26" s="115"/>
    </row>
    <row r="27" spans="1:5" s="1" customFormat="1" ht="12" x14ac:dyDescent="0.2"/>
    <row r="28" spans="1:5" s="1" customFormat="1" ht="12" customHeight="1" x14ac:dyDescent="0.2">
      <c r="D28" s="102"/>
      <c r="E28" s="23"/>
    </row>
    <row r="29" spans="1:5" s="1" customFormat="1" ht="12" customHeight="1" x14ac:dyDescent="0.2">
      <c r="A29" s="23" t="s">
        <v>35</v>
      </c>
      <c r="D29" s="115" t="s">
        <v>36</v>
      </c>
      <c r="E29" s="115"/>
    </row>
    <row r="30" spans="1:5" s="1" customFormat="1" ht="12" customHeight="1" x14ac:dyDescent="0.2">
      <c r="A30" s="23"/>
    </row>
    <row r="31" spans="1:5" s="1" customFormat="1" ht="12" x14ac:dyDescent="0.2"/>
    <row r="32" spans="1:5" s="1" customFormat="1" ht="12" x14ac:dyDescent="0.2">
      <c r="A32" s="24" t="s">
        <v>37</v>
      </c>
    </row>
    <row r="33" s="1" customFormat="1" ht="12" x14ac:dyDescent="0.2"/>
  </sheetData>
  <mergeCells count="2">
    <mergeCell ref="D26:E26"/>
    <mergeCell ref="D29:E29"/>
  </mergeCells>
  <pageMargins left="0.7" right="0.7" top="0.75" bottom="0.75" header="0.3" footer="0.3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2021-11-04T08:42:16Z</cp:lastPrinted>
  <dcterms:created xsi:type="dcterms:W3CDTF">2021-07-09T07:48:34Z</dcterms:created>
  <dcterms:modified xsi:type="dcterms:W3CDTF">2021-11-12T03:22:47Z</dcterms:modified>
</cp:coreProperties>
</file>