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190" activeTab="1"/>
  </bookViews>
  <sheets>
    <sheet name="баланс" sheetId="1" r:id="rId1"/>
    <sheet name="BS" sheetId="2" r:id="rId2"/>
    <sheet name="отчет о приб_уб" sheetId="3" r:id="rId3"/>
    <sheet name="PL" sheetId="4" r:id="rId4"/>
  </sheets>
  <definedNames>
    <definedName name="_xlfn.SUMIFS" hidden="1">#NAME?</definedName>
    <definedName name="_xlnm.Print_Area" localSheetId="1">'BS'!$A$1:$G$44</definedName>
    <definedName name="_xlnm.Print_Area" localSheetId="3">'PL'!$A$1:$E$39</definedName>
    <definedName name="_xlnm.Print_Area" localSheetId="0">'баланс'!$A$1:$G$44</definedName>
    <definedName name="_xlnm.Print_Area" localSheetId="2">'отчет о приб_уб'!$A$1:$E$38</definedName>
  </definedNames>
  <calcPr fullCalcOnLoad="1"/>
</workbook>
</file>

<file path=xl/sharedStrings.xml><?xml version="1.0" encoding="utf-8"?>
<sst xmlns="http://schemas.openxmlformats.org/spreadsheetml/2006/main" count="151" uniqueCount="133">
  <si>
    <t>Приложение №1</t>
  </si>
  <si>
    <t xml:space="preserve">                                    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</si>
  <si>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</si>
  <si>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</si>
  <si>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</si>
  <si>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Инвестиции, имеющиеся в  наличии для продажи</t>
  </si>
  <si>
    <t>Инвестиции, удерживаемые до погашения</t>
  </si>
  <si>
    <t>Средства в банках</t>
  </si>
  <si>
    <t>Ссуды, предоставленные клиентам и банкам</t>
  </si>
  <si>
    <t>Требования по текущему налогу на прибыль</t>
  </si>
  <si>
    <t>Требования по отложенному налогу на прибыль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</si>
  <si>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</si>
  <si>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</si>
  <si>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</si>
  <si>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</si>
  <si>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</si>
  <si>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</si>
  <si>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</si>
  <si>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</si>
  <si>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</si>
  <si>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</si>
  <si>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Итого обязательства:</t>
  </si>
  <si>
    <t>КАПИТАЛ:</t>
  </si>
  <si>
    <t>Уставный капитал</t>
  </si>
  <si>
    <t>Фонд переоценки инвестиций, имеющихся в наличии для продажи</t>
  </si>
  <si>
    <t>Нераспределенная прибыль</t>
  </si>
  <si>
    <t>Итого капитал, относящийся к акционерам материнского Банка</t>
  </si>
  <si>
    <t>Неконтрольные доли владения</t>
  </si>
  <si>
    <t>Итого  капитал</t>
  </si>
  <si>
    <t>ИТОГО ОБЯЗАТЕЛЬСТВА И КАПИТАЛ</t>
  </si>
  <si>
    <t>Председатель Правления</t>
  </si>
  <si>
    <t>В.С.Ли</t>
  </si>
  <si>
    <t>Управляющий директор</t>
  </si>
  <si>
    <t>А.Т. Нургалиева</t>
  </si>
  <si>
    <t xml:space="preserve">АКЦИОНЕРНОЕ ОБЩЕСТВО  "БАНК ЦЕНТРКРЕДИТ" </t>
  </si>
  <si>
    <t>ОТЧЕТ О ДОХОДАХ И РАСХОДАХ</t>
  </si>
  <si>
    <t>(в миллионах казахстанских тенге)</t>
  </si>
  <si>
    <t>Процентный доход</t>
  </si>
  <si>
    <t>Процентный расход</t>
  </si>
  <si>
    <t>ЧИСТЫЙ ПРОЦЕНТНЫЙ ДОХОД ДО ФОРМИРОВАНИЯ РЕЗЕРВОВ НА ОБЕСЦЕНЕНИЕ  ПРОЦЕНТНЫХ АКТИВОВ ПО КОТОРЫМ НАЧИСЛЯЮТСЯ ПРОЦЕНТЫ</t>
  </si>
  <si>
    <t>Формирование резервов на обесценение активов, по которым начисляются проценты</t>
  </si>
  <si>
    <t>ЧИСТЫЙ ПРОЦЕНТНЫЙ ДОХОД</t>
  </si>
  <si>
    <t>Чистая прибыль по операциям с финансовыми активами и обязательствами, отражаемыми по справедливой стоимости через прибыли или убытки</t>
  </si>
  <si>
    <t>Чистые реализованные убытки от выбытия и обесценения инвестиций, имеющихся в наличии для продажи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</si>
  <si>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</si>
  <si>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</si>
  <si>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</si>
  <si>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</si>
  <si>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</si>
  <si>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</si>
  <si>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</si>
  <si>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</si>
  <si>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</si>
  <si>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</si>
  <si>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Относящаяся к:</t>
  </si>
  <si>
    <t>Акционерам материнского Банка</t>
  </si>
  <si>
    <t>Неконтрольным долям владения</t>
  </si>
  <si>
    <t>JOINT STOCK COMPANY BANK CENTERCREDIT</t>
  </si>
  <si>
    <t xml:space="preserve">BALANCE </t>
  </si>
  <si>
    <t>(mln tenge)</t>
  </si>
  <si>
    <t>ASSETS</t>
  </si>
  <si>
    <t>Cash and cash equivalents</t>
  </si>
  <si>
    <t>Financial assets at fair value through profit or loss</t>
  </si>
  <si>
    <t>Investments available-for-sale</t>
  </si>
  <si>
    <t>Investments held to maturity</t>
  </si>
  <si>
    <t>Investments in associated companies</t>
  </si>
  <si>
    <t>Due from banks</t>
  </si>
  <si>
    <t>Loans to customers and banks</t>
  </si>
  <si>
    <t>Current income tax assets</t>
  </si>
  <si>
    <t>Deferred income tax assets</t>
  </si>
  <si>
    <t>Other assets</t>
  </si>
  <si>
    <t>Property,equipment and intangible assets</t>
  </si>
  <si>
    <t>TOTAL ASSETS</t>
  </si>
  <si>
    <t>LIABILITIES AND EQUITY</t>
  </si>
  <si>
    <t>LIABILITIES:</t>
  </si>
  <si>
    <t>Due to banks and financial institutions</t>
  </si>
  <si>
    <t>Customer and banks accounts</t>
  </si>
  <si>
    <t>Debt securities issued</t>
  </si>
  <si>
    <t>Other liabilities</t>
  </si>
  <si>
    <t>Subordinated bonds</t>
  </si>
  <si>
    <t xml:space="preserve">TOTAL LIABILITIES </t>
  </si>
  <si>
    <t>EQUITY:</t>
  </si>
  <si>
    <t>Share capital</t>
  </si>
  <si>
    <t>Investments available-for-sale fair value reserve</t>
  </si>
  <si>
    <t>Retained earnings</t>
  </si>
  <si>
    <t>Total equity attributable to equity holders of the parent</t>
  </si>
  <si>
    <t>Non-controlling interest</t>
  </si>
  <si>
    <t>Total equity</t>
  </si>
  <si>
    <t>TOTAL LIABILITIES AND EQUITY</t>
  </si>
  <si>
    <t>Chairman of the Management Board</t>
  </si>
  <si>
    <t>Vladislav Lee</t>
  </si>
  <si>
    <t>A. Nurgalieva</t>
  </si>
  <si>
    <t>STATEMENT OF INCOME</t>
  </si>
  <si>
    <t>Interest income</t>
  </si>
  <si>
    <t>Interest expense</t>
  </si>
  <si>
    <t>Net interest income before provision for impairment losses on interest bearing assets and liabilities</t>
  </si>
  <si>
    <t>Provision for impairment losses on interest bearing assets and liabilities</t>
  </si>
  <si>
    <t>Net interest income</t>
  </si>
  <si>
    <t>Net gain on financial assets and liabilities at fair value through profit or loss</t>
  </si>
  <si>
    <t>Net realized losses on disposal and impairment of investments available-for-sale</t>
  </si>
  <si>
    <t>Net gain on foreign exchange operations</t>
  </si>
  <si>
    <t>Fees and commission income</t>
  </si>
  <si>
    <t>Fees and commission expenses</t>
  </si>
  <si>
    <t>Other income</t>
  </si>
  <si>
    <t>Provision of provision for impairment losses on other transactions</t>
  </si>
  <si>
    <t>Net non interest income</t>
  </si>
  <si>
    <t>Operating Income</t>
  </si>
  <si>
    <t>Operating Expenses</t>
  </si>
  <si>
    <t>OPERATING PROFIT  BEFORE INCOME TAX</t>
  </si>
  <si>
    <t>Income tax benefit</t>
  </si>
  <si>
    <t>NET PROFIT</t>
  </si>
  <si>
    <t>Attributable to:</t>
  </si>
  <si>
    <t>Equity shareholders of the parent</t>
  </si>
  <si>
    <t>A.Nurgalieva</t>
  </si>
  <si>
    <t>Восстановление/(формирование) резервов под обесценение по прочим операциям</t>
  </si>
  <si>
    <t>Главный бухгалтер</t>
  </si>
  <si>
    <t xml:space="preserve">Managing Director </t>
  </si>
  <si>
    <t>Chief Accountant</t>
  </si>
  <si>
    <t>-</t>
  </si>
  <si>
    <t xml:space="preserve">БУХГАЛТЕРСКИЙ  БАЛАНС </t>
  </si>
  <si>
    <t>Изменения</t>
  </si>
  <si>
    <t>Инвестиции в ассоциированные компании</t>
  </si>
  <si>
    <r>
      <t xml:space="preserve">Статья "Неконтрольные доли владения" заполняется при </t>
    </r>
    <r>
      <rPr>
        <b/>
        <sz val="11"/>
        <color indexed="8"/>
        <rFont val="Arial Narrow"/>
        <family val="2"/>
      </rPr>
      <t>консолидированной</t>
    </r>
    <r>
      <rPr>
        <sz val="11"/>
        <color indexed="8"/>
        <rFont val="Arial Narrow"/>
        <family val="2"/>
      </rPr>
      <t xml:space="preserve"> финансовой отчетности</t>
    </r>
  </si>
  <si>
    <t xml:space="preserve"> 31 декабря 2013 года</t>
  </si>
  <si>
    <t xml:space="preserve"> 31 December 2013</t>
  </si>
  <si>
    <r>
      <t>ПО СОСТОЯНИЮ</t>
    </r>
    <r>
      <rPr>
        <b/>
        <sz val="11"/>
        <color indexed="8"/>
        <rFont val="Times New Roman"/>
        <family val="1"/>
      </rPr>
      <t xml:space="preserve"> ЗА 30 сентября 2014 ГОДА</t>
    </r>
  </si>
  <si>
    <t xml:space="preserve"> 30 сентября 2014 года</t>
  </si>
  <si>
    <t xml:space="preserve"> 30 сентября 2013 года</t>
  </si>
  <si>
    <t>AS AT 30 September 2014</t>
  </si>
  <si>
    <t>30 September  2014</t>
  </si>
  <si>
    <t>30 September  2013</t>
  </si>
  <si>
    <t>Yang Jin Hwan</t>
  </si>
  <si>
    <t>Янг Джин Хван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</si>
</sst>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(* #,##0.0_);_(* \(#,##0.00\);_(* &quot;-&quot;??_);_(@_)"/>
    <numFmt numFmtId="166" formatCode="General_)"/>
    <numFmt numFmtId="167" formatCode="0.000"/>
    <numFmt numFmtId="168" formatCode="#,##0.0_);\(#,##0.0\)"/>
    <numFmt numFmtId="169" formatCode="#,##0.000_);\(#,##0.000\)"/>
    <numFmt numFmtId="170" formatCode="&quot;$&quot;#,\);\(&quot;$&quot;#,##0\)"/>
    <numFmt numFmtId="171" formatCode="_-* #,##0\ _F_-;\-* #,##0\ _F_-;_-* &quot;-&quot;\ _F_-;_-@_-"/>
    <numFmt numFmtId="172" formatCode="_ * #,##0.00_ ;_ * \-#,##0.00_ ;_ * &quot;-&quot;??_ ;_ @_ "/>
    <numFmt numFmtId="173" formatCode="_-* #,##0.00[$€-1]_-;\-* #,##0.00[$€-1]_-;_-* &quot;-&quot;??[$€-1]_-"/>
    <numFmt numFmtId="174" formatCode="&quot;$&quot;#,##0\ ;\-&quot;$&quot;#,##0"/>
    <numFmt numFmtId="175" formatCode="&quot;$&quot;#,##0.00\ ;\(&quot;$&quot;#,##0.00\)"/>
    <numFmt numFmtId="176" formatCode="0.00_)"/>
    <numFmt numFmtId="177" formatCode="0%_);\(0%\)"/>
    <numFmt numFmtId="178" formatCode="\60\4\7\:"/>
    <numFmt numFmtId="179" formatCode="&quot;$&quot;#,\);\(&quot;$&quot;#,\)"/>
    <numFmt numFmtId="180" formatCode="&quot;$&quot;#,;\(&quot;$&quot;#,\)"/>
    <numFmt numFmtId="181" formatCode="_(&quot;$&quot;* #,##0.00_);_(&quot;$&quot;* \(#,##0.00\);_(&quot;$&quot;* &quot;-&quot;??_);_(@_)"/>
    <numFmt numFmtId="182" formatCode="_-* #,##0\ _р_._-;\-* #,##0\ _р_._-;_-* &quot;-&quot;\ _р_._-;_-@_-"/>
    <numFmt numFmtId="183" formatCode="_-* #,##0.00\ _р_._-;\-* #,##0.00\ _р_._-;_-* &quot;-&quot;??\ _р_._-;_-@_-"/>
    <numFmt numFmtId="184" formatCode="dd/mm/yy;@"/>
    <numFmt numFmtId="185" formatCode="_(* #,##0.00_);_(* \(#,##0.00\);_(* &quot;-&quot;??_);_(@_)"/>
    <numFmt numFmtId="186" formatCode="[$€-2]\ ###,000_);[Red]\([$€-2]\ ###,000\)"/>
    <numFmt numFmtId="187" formatCode="#,##0;\(#,##0\)\ 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#,##0;\(#,##0\);\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Cyr"/>
      <family val="0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Book Antiqua"/>
      <family val="1"/>
    </font>
    <font>
      <b/>
      <i/>
      <sz val="16"/>
      <name val="Helv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b/>
      <sz val="10"/>
      <color indexed="10"/>
      <name val="Arial"/>
      <family val="2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0"/>
      <color indexed="8"/>
      <name val="Times New Roman"/>
      <family val="1"/>
    </font>
    <font>
      <b/>
      <sz val="12"/>
      <color indexed="8"/>
      <name val="Arial Narrow"/>
      <family val="2"/>
    </font>
    <font>
      <sz val="11"/>
      <color indexed="8"/>
      <name val="Book Antiqua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Arial Narrow"/>
      <family val="2"/>
    </font>
    <font>
      <sz val="10"/>
      <color theme="1"/>
      <name val="Times New Roman"/>
      <family val="1"/>
    </font>
    <font>
      <b/>
      <sz val="12"/>
      <color theme="1"/>
      <name val="Arial Narrow"/>
      <family val="2"/>
    </font>
    <font>
      <sz val="11"/>
      <color theme="1"/>
      <name val="Book Antiqua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/>
      <right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</borders>
  <cellStyleXfs count="1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8" fillId="0" borderId="0">
      <alignment vertical="center"/>
      <protection/>
    </xf>
    <xf numFmtId="164" fontId="9" fillId="0" borderId="0">
      <alignment horizontal="right" vertical="center"/>
      <protection/>
    </xf>
    <xf numFmtId="165" fontId="10" fillId="0" borderId="0" applyFill="0" applyBorder="0" applyAlignment="0">
      <protection/>
    </xf>
    <xf numFmtId="166" fontId="10" fillId="0" borderId="0" applyFill="0" applyBorder="0" applyAlignment="0">
      <protection/>
    </xf>
    <xf numFmtId="167" fontId="10" fillId="0" borderId="0" applyFill="0" applyBorder="0" applyAlignment="0">
      <protection/>
    </xf>
    <xf numFmtId="168" fontId="11" fillId="0" borderId="0" applyFill="0" applyBorder="0" applyAlignment="0">
      <protection/>
    </xf>
    <xf numFmtId="169" fontId="11" fillId="0" borderId="0" applyFill="0" applyBorder="0" applyAlignment="0">
      <protection/>
    </xf>
    <xf numFmtId="165" fontId="10" fillId="0" borderId="0" applyFill="0" applyBorder="0" applyAlignment="0">
      <protection/>
    </xf>
    <xf numFmtId="170" fontId="11" fillId="0" borderId="0" applyFill="0" applyBorder="0" applyAlignment="0">
      <protection/>
    </xf>
    <xf numFmtId="166" fontId="10" fillId="0" borderId="0" applyFill="0" applyBorder="0" applyAlignment="0">
      <protection/>
    </xf>
    <xf numFmtId="0" fontId="12" fillId="0" borderId="1">
      <alignment horizontal="center"/>
      <protection/>
    </xf>
    <xf numFmtId="165" fontId="10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0" fillId="0" borderId="0" applyFont="0" applyFill="0" applyBorder="0" applyAlignment="0" applyProtection="0"/>
    <xf numFmtId="14" fontId="13" fillId="0" borderId="0" applyFill="0" applyBorder="0" applyAlignment="0">
      <protection/>
    </xf>
    <xf numFmtId="38" fontId="14" fillId="0" borderId="2">
      <alignment vertical="center"/>
      <protection/>
    </xf>
    <xf numFmtId="165" fontId="10" fillId="0" borderId="0" applyFill="0" applyBorder="0" applyAlignment="0">
      <protection/>
    </xf>
    <xf numFmtId="166" fontId="10" fillId="0" borderId="0" applyFill="0" applyBorder="0" applyAlignment="0">
      <protection/>
    </xf>
    <xf numFmtId="165" fontId="10" fillId="0" borderId="0" applyFill="0" applyBorder="0" applyAlignment="0">
      <protection/>
    </xf>
    <xf numFmtId="170" fontId="11" fillId="0" borderId="0" applyFill="0" applyBorder="0" applyAlignment="0">
      <protection/>
    </xf>
    <xf numFmtId="166" fontId="10" fillId="0" borderId="0" applyFill="0" applyBorder="0" applyAlignment="0">
      <protection/>
    </xf>
    <xf numFmtId="173" fontId="7" fillId="0" borderId="0" applyFont="0" applyFill="0" applyBorder="0" applyAlignment="0" applyProtection="0"/>
    <xf numFmtId="38" fontId="8" fillId="20" borderId="0" applyNumberFormat="0" applyBorder="0" applyAlignment="0" applyProtection="0"/>
    <xf numFmtId="0" fontId="15" fillId="0" borderId="3" applyNumberFormat="0" applyAlignment="0" applyProtection="0"/>
    <xf numFmtId="0" fontId="15" fillId="0" borderId="4">
      <alignment horizontal="left" vertical="center"/>
      <protection/>
    </xf>
    <xf numFmtId="14" fontId="16" fillId="21" borderId="5">
      <alignment horizontal="center" vertical="center" wrapText="1"/>
      <protection/>
    </xf>
    <xf numFmtId="10" fontId="8" fillId="22" borderId="6" applyNumberFormat="0" applyBorder="0" applyAlignment="0" applyProtection="0"/>
    <xf numFmtId="174" fontId="13" fillId="0" borderId="0" applyFont="0" applyFill="0" applyBorder="0" applyAlignment="0" applyProtection="0"/>
    <xf numFmtId="175" fontId="17" fillId="0" borderId="0" applyFont="0" applyFill="0" applyBorder="0" applyAlignment="0" applyProtection="0"/>
    <xf numFmtId="165" fontId="10" fillId="0" borderId="0" applyFill="0" applyBorder="0" applyAlignment="0">
      <protection/>
    </xf>
    <xf numFmtId="166" fontId="10" fillId="0" borderId="0" applyFill="0" applyBorder="0" applyAlignment="0">
      <protection/>
    </xf>
    <xf numFmtId="165" fontId="10" fillId="0" borderId="0" applyFill="0" applyBorder="0" applyAlignment="0">
      <protection/>
    </xf>
    <xf numFmtId="170" fontId="11" fillId="0" borderId="0" applyFill="0" applyBorder="0" applyAlignment="0">
      <protection/>
    </xf>
    <xf numFmtId="166" fontId="10" fillId="0" borderId="0" applyFill="0" applyBorder="0" applyAlignment="0">
      <protection/>
    </xf>
    <xf numFmtId="176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9" fillId="23" borderId="0">
      <alignment/>
      <protection/>
    </xf>
    <xf numFmtId="177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178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10" fillId="0" borderId="0" applyFill="0" applyBorder="0" applyAlignment="0">
      <protection/>
    </xf>
    <xf numFmtId="166" fontId="10" fillId="0" borderId="0" applyFill="0" applyBorder="0" applyAlignment="0">
      <protection/>
    </xf>
    <xf numFmtId="165" fontId="10" fillId="0" borderId="0" applyFill="0" applyBorder="0" applyAlignment="0">
      <protection/>
    </xf>
    <xf numFmtId="170" fontId="11" fillId="0" borderId="0" applyFill="0" applyBorder="0" applyAlignment="0">
      <protection/>
    </xf>
    <xf numFmtId="166" fontId="10" fillId="0" borderId="0" applyFill="0" applyBorder="0" applyAlignment="0">
      <protection/>
    </xf>
    <xf numFmtId="0" fontId="20" fillId="0" borderId="0">
      <alignment/>
      <protection/>
    </xf>
    <xf numFmtId="0" fontId="21" fillId="0" borderId="0">
      <alignment/>
      <protection/>
    </xf>
    <xf numFmtId="49" fontId="13" fillId="0" borderId="0" applyFill="0" applyBorder="0" applyAlignment="0">
      <protection/>
    </xf>
    <xf numFmtId="179" fontId="11" fillId="0" borderId="0" applyFill="0" applyBorder="0" applyAlignment="0">
      <protection/>
    </xf>
    <xf numFmtId="180" fontId="11" fillId="0" borderId="0" applyFill="0" applyBorder="0" applyAlignment="0">
      <protection/>
    </xf>
    <xf numFmtId="0" fontId="22" fillId="0" borderId="0" applyFill="0" applyBorder="0" applyProtection="0">
      <alignment horizontal="left" vertical="top"/>
    </xf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7" applyNumberFormat="0" applyAlignment="0" applyProtection="0"/>
    <xf numFmtId="0" fontId="51" fillId="31" borderId="8" applyNumberFormat="0" applyAlignment="0" applyProtection="0"/>
    <xf numFmtId="0" fontId="52" fillId="3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57" fillId="32" borderId="13" applyNumberFormat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39" fontId="11" fillId="0" borderId="0">
      <alignment/>
      <protection/>
    </xf>
    <xf numFmtId="39" fontId="11" fillId="0" borderId="0">
      <alignment/>
      <protection/>
    </xf>
    <xf numFmtId="0" fontId="4" fillId="0" borderId="0">
      <alignment/>
      <protection/>
    </xf>
    <xf numFmtId="39" fontId="11" fillId="0" borderId="0">
      <alignment/>
      <protection/>
    </xf>
    <xf numFmtId="0" fontId="7" fillId="0" borderId="0">
      <alignment/>
      <protection/>
    </xf>
    <xf numFmtId="0" fontId="60" fillId="34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5" borderId="14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2" fillId="0" borderId="15" applyNumberFormat="0" applyFill="0" applyAlignment="0" applyProtection="0"/>
    <xf numFmtId="0" fontId="21" fillId="0" borderId="0">
      <alignment/>
      <protection/>
    </xf>
    <xf numFmtId="0" fontId="63" fillId="0" borderId="0" applyNumberFormat="0" applyFill="0" applyBorder="0" applyAlignment="0" applyProtection="0"/>
    <xf numFmtId="182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184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24" fillId="0" borderId="0" applyFont="0" applyFill="0" applyBorder="0" applyAlignment="0" applyProtection="0"/>
    <xf numFmtId="0" fontId="64" fillId="36" borderId="0" applyNumberFormat="0" applyBorder="0" applyAlignment="0" applyProtection="0"/>
    <xf numFmtId="41" fontId="7" fillId="0" borderId="0" applyFont="0" applyFill="0" applyBorder="0" applyAlignment="0" applyProtection="0"/>
    <xf numFmtId="0" fontId="4" fillId="0" borderId="0">
      <alignment/>
      <protection/>
    </xf>
  </cellStyleXfs>
  <cellXfs count="85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right"/>
    </xf>
    <xf numFmtId="0" fontId="66" fillId="0" borderId="0" xfId="0" applyFont="1" applyAlignment="1">
      <alignment/>
    </xf>
    <xf numFmtId="0" fontId="2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5" fillId="23" borderId="0" xfId="0" applyFont="1" applyFill="1" applyBorder="1" applyAlignment="1">
      <alignment horizontal="center" wrapText="1"/>
    </xf>
    <xf numFmtId="0" fontId="65" fillId="23" borderId="0" xfId="0" applyFont="1" applyFill="1" applyBorder="1" applyAlignment="1">
      <alignment horizontal="right" wrapText="1"/>
    </xf>
    <xf numFmtId="0" fontId="5" fillId="0" borderId="0" xfId="128" applyFont="1" applyFill="1" applyAlignment="1" applyProtection="1">
      <alignment horizontal="center" vertical="center" wrapText="1"/>
      <protection locked="0"/>
    </xf>
    <xf numFmtId="0" fontId="6" fillId="0" borderId="0" xfId="128" applyFont="1" applyAlignment="1" applyProtection="1">
      <alignment vertical="center"/>
      <protection locked="0"/>
    </xf>
    <xf numFmtId="0" fontId="5" fillId="0" borderId="0" xfId="128" applyFont="1" applyAlignment="1" applyProtection="1">
      <alignment horizontal="center"/>
      <protection locked="0"/>
    </xf>
    <xf numFmtId="0" fontId="6" fillId="0" borderId="0" xfId="128" applyFont="1" applyAlignment="1" applyProtection="1">
      <alignment horizontal="center"/>
      <protection locked="0"/>
    </xf>
    <xf numFmtId="0" fontId="6" fillId="0" borderId="0" xfId="128" applyFont="1" applyAlignment="1" applyProtection="1">
      <alignment horizontal="left" vertical="center" wrapText="1"/>
      <protection locked="0"/>
    </xf>
    <xf numFmtId="0" fontId="6" fillId="0" borderId="0" xfId="128" applyFont="1" applyAlignment="1" applyProtection="1">
      <alignment horizontal="center" wrapText="1"/>
      <protection locked="0"/>
    </xf>
    <xf numFmtId="3" fontId="6" fillId="0" borderId="0" xfId="128" applyNumberFormat="1" applyFont="1" applyAlignment="1" applyProtection="1">
      <alignment horizontal="right" vertical="center"/>
      <protection locked="0"/>
    </xf>
    <xf numFmtId="3" fontId="66" fillId="0" borderId="0" xfId="0" applyNumberFormat="1" applyFont="1" applyAlignment="1">
      <alignment/>
    </xf>
    <xf numFmtId="49" fontId="6" fillId="0" borderId="0" xfId="128" applyNumberFormat="1" applyFont="1" applyAlignment="1" applyProtection="1">
      <alignment horizontal="left" vertical="center" wrapText="1"/>
      <protection locked="0"/>
    </xf>
    <xf numFmtId="3" fontId="6" fillId="0" borderId="0" xfId="128" applyNumberFormat="1" applyFont="1" applyFill="1" applyAlignment="1" applyProtection="1">
      <alignment horizontal="right" vertical="center"/>
      <protection locked="0"/>
    </xf>
    <xf numFmtId="3" fontId="6" fillId="0" borderId="0" xfId="128" applyNumberFormat="1" applyFont="1" applyBorder="1" applyAlignment="1" applyProtection="1">
      <alignment horizontal="right" vertical="center"/>
      <protection locked="0"/>
    </xf>
    <xf numFmtId="3" fontId="6" fillId="0" borderId="16" xfId="128" applyNumberFormat="1" applyFont="1" applyBorder="1" applyAlignment="1" applyProtection="1">
      <alignment horizontal="right" vertical="center"/>
      <protection locked="0"/>
    </xf>
    <xf numFmtId="0" fontId="5" fillId="0" borderId="0" xfId="128" applyFont="1" applyAlignment="1" applyProtection="1">
      <alignment vertical="center" wrapText="1"/>
      <protection locked="0"/>
    </xf>
    <xf numFmtId="3" fontId="5" fillId="0" borderId="0" xfId="128" applyNumberFormat="1" applyFont="1" applyBorder="1" applyAlignment="1" applyProtection="1">
      <alignment horizontal="right" vertical="center"/>
      <protection locked="0"/>
    </xf>
    <xf numFmtId="3" fontId="68" fillId="0" borderId="17" xfId="0" applyNumberFormat="1" applyFont="1" applyBorder="1" applyAlignment="1">
      <alignment/>
    </xf>
    <xf numFmtId="0" fontId="6" fillId="0" borderId="0" xfId="128" applyFont="1" applyAlignment="1" applyProtection="1">
      <alignment vertical="center" wrapText="1"/>
      <protection locked="0"/>
    </xf>
    <xf numFmtId="3" fontId="5" fillId="0" borderId="4" xfId="128" applyNumberFormat="1" applyFont="1" applyBorder="1" applyAlignment="1" applyProtection="1">
      <alignment horizontal="right" vertical="center"/>
      <protection locked="0"/>
    </xf>
    <xf numFmtId="3" fontId="68" fillId="0" borderId="4" xfId="0" applyNumberFormat="1" applyFont="1" applyBorder="1" applyAlignment="1">
      <alignment/>
    </xf>
    <xf numFmtId="1" fontId="25" fillId="0" borderId="0" xfId="0" applyNumberFormat="1" applyFont="1" applyAlignment="1">
      <alignment horizontal="left"/>
    </xf>
    <xf numFmtId="0" fontId="3" fillId="23" borderId="0" xfId="0" applyFont="1" applyFill="1" applyBorder="1" applyAlignment="1">
      <alignment horizontal="left" wrapText="1"/>
    </xf>
    <xf numFmtId="0" fontId="68" fillId="0" borderId="0" xfId="0" applyFont="1" applyAlignment="1">
      <alignment horizontal="center"/>
    </xf>
    <xf numFmtId="0" fontId="6" fillId="0" borderId="0" xfId="139" applyFont="1" applyBorder="1">
      <alignment/>
      <protection/>
    </xf>
    <xf numFmtId="3" fontId="6" fillId="0" borderId="0" xfId="139" applyNumberFormat="1" applyFont="1" applyBorder="1" applyAlignment="1">
      <alignment horizontal="right"/>
      <protection/>
    </xf>
    <xf numFmtId="0" fontId="6" fillId="0" borderId="0" xfId="139" applyFont="1" applyAlignment="1">
      <alignment horizontal="right"/>
      <protection/>
    </xf>
    <xf numFmtId="187" fontId="6" fillId="0" borderId="16" xfId="139" applyNumberFormat="1" applyFont="1" applyBorder="1" applyAlignment="1">
      <alignment horizontal="right"/>
      <protection/>
    </xf>
    <xf numFmtId="0" fontId="66" fillId="0" borderId="0" xfId="0" applyFont="1" applyAlignment="1">
      <alignment horizontal="right"/>
    </xf>
    <xf numFmtId="0" fontId="5" fillId="0" borderId="0" xfId="139" applyFont="1" applyBorder="1" applyAlignment="1">
      <alignment wrapText="1"/>
      <protection/>
    </xf>
    <xf numFmtId="3" fontId="5" fillId="0" borderId="16" xfId="139" applyNumberFormat="1" applyFont="1" applyBorder="1" applyAlignment="1">
      <alignment horizontal="right"/>
      <protection/>
    </xf>
    <xf numFmtId="0" fontId="6" fillId="0" borderId="0" xfId="139" applyFont="1" applyBorder="1" applyAlignment="1">
      <alignment vertical="center" wrapText="1"/>
      <protection/>
    </xf>
    <xf numFmtId="0" fontId="5" fillId="0" borderId="0" xfId="139" applyFont="1" applyBorder="1">
      <alignment/>
      <protection/>
    </xf>
    <xf numFmtId="187" fontId="5" fillId="0" borderId="16" xfId="139" applyNumberFormat="1" applyFont="1" applyBorder="1" applyAlignment="1">
      <alignment horizontal="right"/>
      <protection/>
    </xf>
    <xf numFmtId="187" fontId="6" fillId="0" borderId="0" xfId="139" applyNumberFormat="1" applyFont="1" applyBorder="1" applyAlignment="1">
      <alignment horizontal="right"/>
      <protection/>
    </xf>
    <xf numFmtId="0" fontId="6" fillId="0" borderId="0" xfId="139" applyFont="1" applyBorder="1" applyAlignment="1">
      <alignment wrapText="1"/>
      <protection/>
    </xf>
    <xf numFmtId="187" fontId="6" fillId="0" borderId="0" xfId="139" applyNumberFormat="1" applyFont="1" applyAlignment="1">
      <alignment horizontal="right"/>
      <protection/>
    </xf>
    <xf numFmtId="0" fontId="6" fillId="0" borderId="0" xfId="139" applyFont="1">
      <alignment/>
      <protection/>
    </xf>
    <xf numFmtId="0" fontId="69" fillId="23" borderId="0" xfId="0" applyFont="1" applyFill="1" applyAlignment="1">
      <alignment/>
    </xf>
    <xf numFmtId="0" fontId="5" fillId="0" borderId="0" xfId="84" applyFont="1" applyFill="1">
      <alignment/>
      <protection/>
    </xf>
    <xf numFmtId="0" fontId="5" fillId="0" borderId="0" xfId="84" applyFont="1" applyFill="1" applyAlignment="1">
      <alignment horizontal="left" vertical="top"/>
      <protection/>
    </xf>
    <xf numFmtId="3" fontId="6" fillId="0" borderId="0" xfId="139" applyNumberFormat="1" applyFont="1" applyBorder="1" applyAlignment="1">
      <alignment horizontal="left" vertical="top" wrapText="1"/>
      <protection/>
    </xf>
    <xf numFmtId="0" fontId="5" fillId="0" borderId="0" xfId="84" applyFont="1" applyFill="1" applyAlignment="1">
      <alignment horizontal="right"/>
      <protection/>
    </xf>
    <xf numFmtId="0" fontId="68" fillId="0" borderId="0" xfId="0" applyFont="1" applyFill="1" applyAlignment="1">
      <alignment horizontal="center" wrapText="1"/>
    </xf>
    <xf numFmtId="0" fontId="5" fillId="0" borderId="0" xfId="139" applyFont="1" applyAlignment="1">
      <alignment wrapText="1"/>
      <protection/>
    </xf>
    <xf numFmtId="0" fontId="6" fillId="0" borderId="0" xfId="139" applyFont="1" applyAlignment="1">
      <alignment wrapText="1"/>
      <protection/>
    </xf>
    <xf numFmtId="0" fontId="5" fillId="0" borderId="0" xfId="139" applyFont="1">
      <alignment/>
      <protection/>
    </xf>
    <xf numFmtId="187" fontId="5" fillId="0" borderId="0" xfId="139" applyNumberFormat="1" applyFont="1" applyBorder="1" applyAlignment="1">
      <alignment horizontal="right"/>
      <protection/>
    </xf>
    <xf numFmtId="3" fontId="5" fillId="0" borderId="0" xfId="139" applyNumberFormat="1" applyFont="1" applyBorder="1" applyAlignment="1">
      <alignment horizontal="right"/>
      <protection/>
    </xf>
    <xf numFmtId="188" fontId="6" fillId="0" borderId="0" xfId="139" applyNumberFormat="1" applyFont="1" applyBorder="1" applyAlignment="1">
      <alignment horizontal="right"/>
      <protection/>
    </xf>
    <xf numFmtId="0" fontId="68" fillId="0" borderId="0" xfId="0" applyFont="1" applyAlignment="1">
      <alignment horizontal="center"/>
    </xf>
    <xf numFmtId="3" fontId="6" fillId="0" borderId="0" xfId="128" applyNumberFormat="1" applyFont="1" applyAlignment="1" applyProtection="1">
      <alignment horizontal="right"/>
      <protection locked="0"/>
    </xf>
    <xf numFmtId="3" fontId="66" fillId="0" borderId="0" xfId="0" applyNumberFormat="1" applyFont="1" applyAlignment="1">
      <alignment/>
    </xf>
    <xf numFmtId="3" fontId="6" fillId="0" borderId="0" xfId="128" applyNumberFormat="1" applyFont="1" applyFill="1" applyAlignment="1" applyProtection="1">
      <alignment horizontal="right"/>
      <protection locked="0"/>
    </xf>
    <xf numFmtId="3" fontId="6" fillId="0" borderId="0" xfId="128" applyNumberFormat="1" applyFont="1" applyBorder="1" applyAlignment="1" applyProtection="1">
      <alignment horizontal="right"/>
      <protection locked="0"/>
    </xf>
    <xf numFmtId="3" fontId="68" fillId="0" borderId="17" xfId="0" applyNumberFormat="1" applyFont="1" applyBorder="1" applyAlignment="1">
      <alignment/>
    </xf>
    <xf numFmtId="187" fontId="68" fillId="0" borderId="0" xfId="0" applyNumberFormat="1" applyFont="1" applyBorder="1" applyAlignment="1">
      <alignment horizontal="right"/>
    </xf>
    <xf numFmtId="0" fontId="66" fillId="0" borderId="0" xfId="0" applyFont="1" applyBorder="1" applyAlignment="1">
      <alignment horizontal="right"/>
    </xf>
    <xf numFmtId="0" fontId="68" fillId="0" borderId="0" xfId="0" applyFont="1" applyAlignment="1">
      <alignment horizontal="center"/>
    </xf>
    <xf numFmtId="3" fontId="66" fillId="0" borderId="0" xfId="0" applyNumberFormat="1" applyFont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 horizontal="center"/>
    </xf>
    <xf numFmtId="3" fontId="5" fillId="0" borderId="16" xfId="128" applyNumberFormat="1" applyFont="1" applyBorder="1" applyAlignment="1" applyProtection="1">
      <alignment horizontal="right" vertical="center"/>
      <protection locked="0"/>
    </xf>
    <xf numFmtId="3" fontId="5" fillId="0" borderId="18" xfId="128" applyNumberFormat="1" applyFont="1" applyBorder="1" applyAlignment="1" applyProtection="1">
      <alignment horizontal="right" vertical="center"/>
      <protection locked="0"/>
    </xf>
    <xf numFmtId="3" fontId="5" fillId="0" borderId="17" xfId="128" applyNumberFormat="1" applyFont="1" applyBorder="1" applyAlignment="1" applyProtection="1">
      <alignment horizontal="right" vertical="center"/>
      <protection locked="0"/>
    </xf>
    <xf numFmtId="3" fontId="6" fillId="0" borderId="0" xfId="128" applyNumberFormat="1" applyFont="1" applyFill="1" applyBorder="1" applyAlignment="1" applyProtection="1">
      <alignment horizontal="right"/>
      <protection locked="0"/>
    </xf>
    <xf numFmtId="3" fontId="68" fillId="0" borderId="0" xfId="0" applyNumberFormat="1" applyFont="1" applyBorder="1" applyAlignment="1">
      <alignment/>
    </xf>
    <xf numFmtId="3" fontId="6" fillId="0" borderId="0" xfId="128" applyNumberFormat="1" applyFont="1" applyFill="1" applyBorder="1" applyAlignment="1" applyProtection="1">
      <alignment horizontal="right" vertical="center"/>
      <protection locked="0"/>
    </xf>
    <xf numFmtId="0" fontId="68" fillId="0" borderId="0" xfId="0" applyFont="1" applyAlignment="1">
      <alignment horizontal="center"/>
    </xf>
    <xf numFmtId="0" fontId="70" fillId="23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1" fillId="2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3" borderId="0" xfId="0" applyFont="1" applyFill="1" applyAlignment="1">
      <alignment horizontal="center"/>
    </xf>
    <xf numFmtId="0" fontId="71" fillId="2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8" fillId="0" borderId="0" xfId="0" applyFont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applyFont="1" applyAlignment="1">
      <alignment horizontal="left"/>
    </xf>
  </cellXfs>
  <cellStyles count="162">
    <cellStyle name="Normal" xfId="0"/>
    <cellStyle name="19990216" xfId="15"/>
    <cellStyle name="19990216 3" xfId="16"/>
    <cellStyle name="19990216_Расшифровка1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08_Table text" xfId="36"/>
    <cellStyle name="C19_Regular figs" xfId="37"/>
    <cellStyle name="Calc Currency (0)" xfId="38"/>
    <cellStyle name="Calc Currency (2)" xfId="39"/>
    <cellStyle name="Calc Percent (0)" xfId="40"/>
    <cellStyle name="Calc Percent (1)" xfId="41"/>
    <cellStyle name="Calc Percent (2)" xfId="42"/>
    <cellStyle name="Calc Units (0)" xfId="43"/>
    <cellStyle name="Calc Units (1)" xfId="44"/>
    <cellStyle name="Calc Units (2)" xfId="45"/>
    <cellStyle name="Column_Title" xfId="46"/>
    <cellStyle name="Comma [00]" xfId="47"/>
    <cellStyle name="Comma 2" xfId="48"/>
    <cellStyle name="Comma 3" xfId="49"/>
    <cellStyle name="Comma 3 2" xfId="50"/>
    <cellStyle name="Comma 3 3" xfId="51"/>
    <cellStyle name="Comma 4" xfId="52"/>
    <cellStyle name="Comma 5" xfId="53"/>
    <cellStyle name="Comma 6" xfId="54"/>
    <cellStyle name="Comma 7" xfId="55"/>
    <cellStyle name="Comma 8" xfId="56"/>
    <cellStyle name="Comma_CF KKF2BV" xfId="57"/>
    <cellStyle name="Currency [00]" xfId="58"/>
    <cellStyle name="Date Short" xfId="59"/>
    <cellStyle name="DELTA" xfId="60"/>
    <cellStyle name="Enter Currency (0)" xfId="61"/>
    <cellStyle name="Enter Currency (2)" xfId="62"/>
    <cellStyle name="Enter Units (0)" xfId="63"/>
    <cellStyle name="Enter Units (1)" xfId="64"/>
    <cellStyle name="Enter Units (2)" xfId="65"/>
    <cellStyle name="Euro" xfId="66"/>
    <cellStyle name="Grey" xfId="67"/>
    <cellStyle name="Header1" xfId="68"/>
    <cellStyle name="Header2" xfId="69"/>
    <cellStyle name="Heading" xfId="70"/>
    <cellStyle name="Input [yellow]" xfId="71"/>
    <cellStyle name="International" xfId="72"/>
    <cellStyle name="International1" xfId="73"/>
    <cellStyle name="Link Currency (0)" xfId="74"/>
    <cellStyle name="Link Currency (2)" xfId="75"/>
    <cellStyle name="Link Units (0)" xfId="76"/>
    <cellStyle name="Link Units (1)" xfId="77"/>
    <cellStyle name="Link Units (2)" xfId="78"/>
    <cellStyle name="Normal - Style1" xfId="79"/>
    <cellStyle name="Normal 2" xfId="80"/>
    <cellStyle name="Normal 3" xfId="81"/>
    <cellStyle name="Normal 4" xfId="82"/>
    <cellStyle name="Normal_CF KKF2BV" xfId="83"/>
    <cellStyle name="Normal_Worksheet in TB LS Blank Leadsheet Excel Template - Used by Trial Balance to Create Leadsheets" xfId="84"/>
    <cellStyle name="paint" xfId="85"/>
    <cellStyle name="Percent (0)" xfId="86"/>
    <cellStyle name="Percent [0]" xfId="87"/>
    <cellStyle name="Percent [00]" xfId="88"/>
    <cellStyle name="Percent [2]" xfId="89"/>
    <cellStyle name="Percent 2" xfId="90"/>
    <cellStyle name="Percent 3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Standaard_Blad1 (2)" xfId="97"/>
    <cellStyle name="Style 1" xfId="98"/>
    <cellStyle name="Text Indent A" xfId="99"/>
    <cellStyle name="Text Indent B" xfId="100"/>
    <cellStyle name="Text Indent C" xfId="101"/>
    <cellStyle name="Tickmark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Денежный 2" xfId="114"/>
    <cellStyle name="Денежный 2 2" xfId="115"/>
    <cellStyle name="Денежный 3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10" xfId="125"/>
    <cellStyle name="Обычный 12" xfId="126"/>
    <cellStyle name="Обычный 12 2" xfId="127"/>
    <cellStyle name="Обычный 2" xfId="128"/>
    <cellStyle name="Обычный 2 2" xfId="129"/>
    <cellStyle name="Обычный 2 2 2" xfId="130"/>
    <cellStyle name="Обычный 2 2 2 2" xfId="131"/>
    <cellStyle name="Обычный 2 2 2 3" xfId="132"/>
    <cellStyle name="Обычный 2 2 3" xfId="133"/>
    <cellStyle name="Обычный 2 2 4" xfId="134"/>
    <cellStyle name="Обычный 2 3" xfId="135"/>
    <cellStyle name="Обычный 2 4" xfId="136"/>
    <cellStyle name="Обычный 2 5" xfId="137"/>
    <cellStyle name="Обычный 3" xfId="138"/>
    <cellStyle name="Обычный 3 2" xfId="139"/>
    <cellStyle name="Обычный 4" xfId="140"/>
    <cellStyle name="Обычный 5" xfId="141"/>
    <cellStyle name="Обычный 6" xfId="142"/>
    <cellStyle name="Обычный 7" xfId="143"/>
    <cellStyle name="Обычный 8" xfId="144"/>
    <cellStyle name="Обычный 9" xfId="145"/>
    <cellStyle name="Плохой" xfId="146"/>
    <cellStyle name="Пояснение" xfId="147"/>
    <cellStyle name="Примечание" xfId="148"/>
    <cellStyle name="Percent" xfId="149"/>
    <cellStyle name="Процентный 2" xfId="150"/>
    <cellStyle name="Процентный 3" xfId="151"/>
    <cellStyle name="Связанная ячейка" xfId="152"/>
    <cellStyle name="Стиль 1" xfId="153"/>
    <cellStyle name="Текст предупреждения" xfId="154"/>
    <cellStyle name="Тысячи [0]_010SN05" xfId="155"/>
    <cellStyle name="Тысячи_010SN05" xfId="156"/>
    <cellStyle name="Comma" xfId="157"/>
    <cellStyle name="Comma [0]" xfId="158"/>
    <cellStyle name="Финансовый [0] 2" xfId="159"/>
    <cellStyle name="Финансовый 10" xfId="160"/>
    <cellStyle name="Финансовый 11" xfId="161"/>
    <cellStyle name="Финансовый 11 2" xfId="162"/>
    <cellStyle name="Финансовый 2 2" xfId="163"/>
    <cellStyle name="Финансовый 2 3" xfId="164"/>
    <cellStyle name="Финансовый 2 4" xfId="165"/>
    <cellStyle name="Финансовый 3" xfId="166"/>
    <cellStyle name="Финансовый 4" xfId="167"/>
    <cellStyle name="Финансовый 5" xfId="168"/>
    <cellStyle name="Финансовый 6" xfId="169"/>
    <cellStyle name="Финансовый 7" xfId="170"/>
    <cellStyle name="Финансовый 8" xfId="171"/>
    <cellStyle name="Финансовый 9" xfId="172"/>
    <cellStyle name="Хороший" xfId="173"/>
    <cellStyle name="쉼표 [0]_WP_Investments &amp; Derivatives(0717)" xfId="174"/>
    <cellStyle name="표준_fair value market rates 6m 2008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PageLayoutView="0" workbookViewId="0" topLeftCell="A20">
      <selection activeCell="C50" sqref="C50"/>
    </sheetView>
  </sheetViews>
  <sheetFormatPr defaultColWidth="9.140625" defaultRowHeight="15"/>
  <cols>
    <col min="1" max="1" width="49.00390625" style="3" customWidth="1"/>
    <col min="2" max="2" width="8.57421875" style="3" customWidth="1"/>
    <col min="3" max="3" width="13.140625" style="3" customWidth="1"/>
    <col min="4" max="4" width="4.140625" style="3" customWidth="1"/>
    <col min="5" max="5" width="12.7109375" style="3" bestFit="1" customWidth="1"/>
    <col min="6" max="6" width="5.28125" style="3" customWidth="1"/>
    <col min="7" max="7" width="12.7109375" style="3" bestFit="1" customWidth="1"/>
    <col min="8" max="16384" width="9.140625" style="3" customWidth="1"/>
  </cols>
  <sheetData>
    <row r="1" spans="1:4" ht="15.75" customHeight="1">
      <c r="A1" s="1"/>
      <c r="B1" s="2"/>
      <c r="D1" s="4" t="s">
        <v>0</v>
      </c>
    </row>
    <row r="2" spans="1:6" ht="15.75" customHeight="1">
      <c r="A2" s="75" t="s">
        <v>1</v>
      </c>
      <c r="B2" s="75"/>
      <c r="C2" s="76"/>
      <c r="D2" s="76"/>
      <c r="E2" s="76"/>
      <c r="F2" s="7"/>
    </row>
    <row r="3" spans="1:6" ht="15.75">
      <c r="A3" s="77" t="s">
        <v>119</v>
      </c>
      <c r="B3" s="77"/>
      <c r="C3" s="77"/>
      <c r="D3" s="78"/>
      <c r="E3" s="78"/>
      <c r="F3" s="5"/>
    </row>
    <row r="4" spans="1:6" ht="15.75">
      <c r="A4" s="79" t="s">
        <v>125</v>
      </c>
      <c r="B4" s="77"/>
      <c r="C4" s="77"/>
      <c r="D4" s="78"/>
      <c r="E4" s="78"/>
      <c r="F4" s="7"/>
    </row>
    <row r="5" spans="1:6" ht="15" customHeight="1">
      <c r="A5" s="80" t="s">
        <v>36</v>
      </c>
      <c r="B5" s="81"/>
      <c r="C5" s="81"/>
      <c r="D5" s="81"/>
      <c r="E5" s="81"/>
      <c r="F5" s="7"/>
    </row>
    <row r="6" spans="1:7" ht="29.25" customHeight="1">
      <c r="A6" s="8"/>
      <c r="B6" s="7"/>
      <c r="C6" s="8"/>
      <c r="D6" s="8"/>
      <c r="E6" s="7"/>
      <c r="F6" s="7"/>
      <c r="G6" s="7"/>
    </row>
    <row r="7" spans="3:7" ht="48.75" customHeight="1">
      <c r="C7" s="9" t="s">
        <v>126</v>
      </c>
      <c r="D7" s="9"/>
      <c r="E7" s="9" t="s">
        <v>123</v>
      </c>
      <c r="G7" s="9" t="s">
        <v>120</v>
      </c>
    </row>
    <row r="9" spans="1:4" ht="15.75">
      <c r="A9" s="10" t="s">
        <v>2</v>
      </c>
      <c r="B9" s="11"/>
      <c r="C9" s="12"/>
      <c r="D9" s="12"/>
    </row>
    <row r="10" spans="1:15" ht="15.75">
      <c r="A10" s="13" t="s">
        <v>3</v>
      </c>
      <c r="B10" s="14"/>
      <c r="C10" s="15">
        <v>150414</v>
      </c>
      <c r="D10" s="60"/>
      <c r="E10" s="15">
        <v>157109</v>
      </c>
      <c r="G10" s="57">
        <v>-6695</v>
      </c>
      <c r="I10" s="65"/>
      <c r="J10" s="65"/>
      <c r="K10" s="65"/>
      <c r="L10" s="65"/>
      <c r="M10" s="65"/>
      <c r="N10" s="65"/>
      <c r="O10" s="65"/>
    </row>
    <row r="11" spans="1:15" ht="31.5">
      <c r="A11" s="13" t="s">
        <v>4</v>
      </c>
      <c r="B11" s="14"/>
      <c r="C11" s="15">
        <v>16732</v>
      </c>
      <c r="D11" s="60"/>
      <c r="E11" s="15">
        <v>15748</v>
      </c>
      <c r="G11" s="58">
        <v>984</v>
      </c>
      <c r="I11" s="65"/>
      <c r="J11" s="65"/>
      <c r="K11" s="65"/>
      <c r="L11" s="65"/>
      <c r="M11" s="65"/>
      <c r="N11" s="65"/>
      <c r="O11" s="65"/>
    </row>
    <row r="12" spans="1:15" ht="15.75">
      <c r="A12" s="13" t="s">
        <v>5</v>
      </c>
      <c r="B12" s="14"/>
      <c r="C12" s="15">
        <v>50403</v>
      </c>
      <c r="D12" s="60"/>
      <c r="E12" s="15">
        <v>53659</v>
      </c>
      <c r="G12" s="57">
        <v>-3256</v>
      </c>
      <c r="I12" s="65"/>
      <c r="J12" s="65"/>
      <c r="K12" s="65"/>
      <c r="L12" s="65"/>
      <c r="M12" s="65"/>
      <c r="N12" s="65"/>
      <c r="O12" s="65"/>
    </row>
    <row r="13" spans="1:15" ht="15.75">
      <c r="A13" s="13" t="s">
        <v>6</v>
      </c>
      <c r="B13" s="12"/>
      <c r="C13" s="15">
        <v>8208</v>
      </c>
      <c r="D13" s="60"/>
      <c r="E13" s="15">
        <v>12345</v>
      </c>
      <c r="G13" s="57">
        <v>-4137</v>
      </c>
      <c r="I13" s="65"/>
      <c r="J13" s="65"/>
      <c r="K13" s="65"/>
      <c r="L13" s="65"/>
      <c r="M13" s="65"/>
      <c r="N13" s="65"/>
      <c r="O13" s="65"/>
    </row>
    <row r="14" spans="1:15" ht="15.75">
      <c r="A14" s="17" t="s">
        <v>121</v>
      </c>
      <c r="B14" s="12"/>
      <c r="C14" s="15">
        <v>10767</v>
      </c>
      <c r="D14" s="60"/>
      <c r="E14" s="15">
        <v>17343</v>
      </c>
      <c r="G14" s="57">
        <v>-6576</v>
      </c>
      <c r="I14" s="65"/>
      <c r="J14" s="65"/>
      <c r="K14" s="65"/>
      <c r="L14" s="65"/>
      <c r="M14" s="65"/>
      <c r="N14" s="65"/>
      <c r="O14" s="65"/>
    </row>
    <row r="15" spans="1:15" ht="15.75">
      <c r="A15" s="13" t="s">
        <v>7</v>
      </c>
      <c r="B15" s="12"/>
      <c r="C15" s="15">
        <v>8350</v>
      </c>
      <c r="D15" s="60"/>
      <c r="E15" s="15">
        <v>5502</v>
      </c>
      <c r="G15" s="57">
        <v>2848</v>
      </c>
      <c r="I15" s="65"/>
      <c r="J15" s="65"/>
      <c r="K15" s="65"/>
      <c r="L15" s="65"/>
      <c r="M15" s="65"/>
      <c r="N15" s="65"/>
      <c r="O15" s="65"/>
    </row>
    <row r="16" spans="1:15" ht="15.75">
      <c r="A16" s="13" t="s">
        <v>8</v>
      </c>
      <c r="B16" s="14"/>
      <c r="C16" s="15">
        <v>799695</v>
      </c>
      <c r="D16" s="60"/>
      <c r="E16" s="15">
        <v>759320</v>
      </c>
      <c r="G16" s="57">
        <v>40375</v>
      </c>
      <c r="I16" s="65"/>
      <c r="J16" s="65"/>
      <c r="K16" s="65"/>
      <c r="L16" s="65"/>
      <c r="M16" s="65"/>
      <c r="N16" s="65"/>
      <c r="O16" s="65"/>
    </row>
    <row r="17" spans="1:15" ht="15.75">
      <c r="A17" s="13" t="s">
        <v>9</v>
      </c>
      <c r="B17" s="12"/>
      <c r="C17" s="15">
        <v>897</v>
      </c>
      <c r="D17" s="60"/>
      <c r="E17" s="15">
        <v>1313</v>
      </c>
      <c r="G17" s="57">
        <v>-416</v>
      </c>
      <c r="I17" s="65"/>
      <c r="J17" s="65"/>
      <c r="K17" s="65"/>
      <c r="L17" s="65"/>
      <c r="M17" s="65"/>
      <c r="N17" s="65"/>
      <c r="O17" s="65"/>
    </row>
    <row r="18" spans="1:15" ht="15.75">
      <c r="A18" s="13" t="s">
        <v>10</v>
      </c>
      <c r="B18" s="12"/>
      <c r="C18" s="18">
        <v>209</v>
      </c>
      <c r="D18" s="71"/>
      <c r="E18" s="18">
        <v>1106</v>
      </c>
      <c r="G18" s="59">
        <v>-897</v>
      </c>
      <c r="I18" s="65"/>
      <c r="J18" s="65"/>
      <c r="K18" s="65"/>
      <c r="L18" s="65"/>
      <c r="M18" s="65"/>
      <c r="N18" s="65"/>
      <c r="O18" s="65"/>
    </row>
    <row r="19" spans="1:15" ht="15.75">
      <c r="A19" s="13" t="s">
        <v>11</v>
      </c>
      <c r="B19" s="12"/>
      <c r="C19" s="19">
        <v>39921</v>
      </c>
      <c r="D19" s="60"/>
      <c r="E19" s="19">
        <v>24499</v>
      </c>
      <c r="G19" s="60">
        <v>15423</v>
      </c>
      <c r="I19" s="65"/>
      <c r="J19" s="65"/>
      <c r="K19" s="65"/>
      <c r="L19" s="65"/>
      <c r="M19" s="65"/>
      <c r="N19" s="65"/>
      <c r="O19" s="65"/>
    </row>
    <row r="20" spans="1:15" ht="15.75">
      <c r="A20" s="13" t="s">
        <v>12</v>
      </c>
      <c r="B20" s="14"/>
      <c r="C20" s="15">
        <v>25352</v>
      </c>
      <c r="D20" s="60"/>
      <c r="E20" s="15">
        <v>24288</v>
      </c>
      <c r="G20" s="57">
        <v>1064</v>
      </c>
      <c r="I20" s="65"/>
      <c r="J20" s="65"/>
      <c r="K20" s="65"/>
      <c r="L20" s="65"/>
      <c r="M20" s="65"/>
      <c r="N20" s="65"/>
      <c r="O20" s="65"/>
    </row>
    <row r="21" spans="1:15" ht="16.5" thickBot="1">
      <c r="A21" s="21" t="s">
        <v>13</v>
      </c>
      <c r="B21" s="12"/>
      <c r="C21" s="61">
        <f>(SUM(C10:C20))</f>
        <v>1110948</v>
      </c>
      <c r="D21" s="72"/>
      <c r="E21" s="61">
        <f>(SUM(E10:E20))</f>
        <v>1072232</v>
      </c>
      <c r="F21" s="16"/>
      <c r="G21" s="61">
        <f>C21-E21</f>
        <v>38716</v>
      </c>
      <c r="I21" s="65"/>
      <c r="J21" s="65"/>
      <c r="K21" s="65"/>
      <c r="L21" s="65"/>
      <c r="M21" s="65"/>
      <c r="N21" s="65"/>
      <c r="O21" s="65"/>
    </row>
    <row r="22" spans="1:15" ht="16.5" thickTop="1">
      <c r="A22" s="21" t="s">
        <v>14</v>
      </c>
      <c r="B22" s="11"/>
      <c r="C22" s="15"/>
      <c r="D22" s="19"/>
      <c r="E22" s="15"/>
      <c r="G22" s="15"/>
      <c r="I22" s="65"/>
      <c r="J22" s="65"/>
      <c r="K22" s="65"/>
      <c r="L22" s="65"/>
      <c r="M22" s="65"/>
      <c r="N22" s="65"/>
      <c r="O22" s="65"/>
    </row>
    <row r="23" spans="1:15" ht="15.75">
      <c r="A23" s="24" t="s">
        <v>15</v>
      </c>
      <c r="B23" s="12"/>
      <c r="C23" s="15"/>
      <c r="D23" s="19"/>
      <c r="E23" s="15"/>
      <c r="G23" s="15"/>
      <c r="I23" s="65"/>
      <c r="J23" s="65"/>
      <c r="K23" s="65"/>
      <c r="L23" s="65"/>
      <c r="M23" s="65"/>
      <c r="N23" s="65"/>
      <c r="O23" s="65"/>
    </row>
    <row r="24" spans="1:15" ht="31.5">
      <c r="A24" s="13" t="s">
        <v>16</v>
      </c>
      <c r="B24" s="12"/>
      <c r="C24" s="15">
        <v>119628</v>
      </c>
      <c r="D24" s="19"/>
      <c r="E24" s="15">
        <v>76157</v>
      </c>
      <c r="G24" s="15">
        <v>43471</v>
      </c>
      <c r="I24" s="65"/>
      <c r="J24" s="65"/>
      <c r="K24" s="65"/>
      <c r="L24" s="65"/>
      <c r="M24" s="65"/>
      <c r="N24" s="65"/>
      <c r="O24" s="65"/>
    </row>
    <row r="25" spans="1:15" ht="15.75">
      <c r="A25" s="13" t="s">
        <v>17</v>
      </c>
      <c r="B25" s="12"/>
      <c r="C25" s="15">
        <v>827327</v>
      </c>
      <c r="D25" s="19"/>
      <c r="E25" s="15">
        <v>800199</v>
      </c>
      <c r="G25" s="15">
        <v>27128</v>
      </c>
      <c r="I25" s="65"/>
      <c r="J25" s="65"/>
      <c r="K25" s="65"/>
      <c r="L25" s="65"/>
      <c r="M25" s="65"/>
      <c r="N25" s="65"/>
      <c r="O25" s="65"/>
    </row>
    <row r="26" spans="1:15" ht="15.75">
      <c r="A26" s="13" t="s">
        <v>18</v>
      </c>
      <c r="B26" s="12"/>
      <c r="C26" s="15">
        <v>10420</v>
      </c>
      <c r="D26" s="19"/>
      <c r="E26" s="15">
        <v>49544</v>
      </c>
      <c r="G26" s="15">
        <v>-39124</v>
      </c>
      <c r="I26" s="65"/>
      <c r="J26" s="65"/>
      <c r="K26" s="65"/>
      <c r="L26" s="65"/>
      <c r="M26" s="65"/>
      <c r="N26" s="65"/>
      <c r="O26" s="65"/>
    </row>
    <row r="27" spans="1:15" ht="15.75">
      <c r="A27" s="13" t="s">
        <v>19</v>
      </c>
      <c r="B27" s="12"/>
      <c r="C27" s="18">
        <v>9875</v>
      </c>
      <c r="D27" s="73"/>
      <c r="E27" s="18">
        <v>8319</v>
      </c>
      <c r="G27" s="18">
        <v>1556</v>
      </c>
      <c r="I27" s="65"/>
      <c r="J27" s="65"/>
      <c r="K27" s="65"/>
      <c r="L27" s="65"/>
      <c r="M27" s="65"/>
      <c r="N27" s="65"/>
      <c r="O27" s="65"/>
    </row>
    <row r="28" spans="1:15" ht="15.75">
      <c r="A28" s="13" t="s">
        <v>20</v>
      </c>
      <c r="B28" s="12"/>
      <c r="C28" s="15">
        <v>55045</v>
      </c>
      <c r="D28" s="19"/>
      <c r="E28" s="15">
        <v>53120</v>
      </c>
      <c r="G28" s="15">
        <v>1925</v>
      </c>
      <c r="I28" s="65"/>
      <c r="J28" s="65"/>
      <c r="K28" s="65"/>
      <c r="L28" s="65"/>
      <c r="M28" s="65"/>
      <c r="N28" s="65"/>
      <c r="O28" s="65"/>
    </row>
    <row r="29" spans="1:15" ht="15.75">
      <c r="A29" s="13" t="s">
        <v>21</v>
      </c>
      <c r="B29" s="12"/>
      <c r="C29" s="25">
        <f>(SUM(C24:C28))</f>
        <v>1022295</v>
      </c>
      <c r="D29" s="22"/>
      <c r="E29" s="25">
        <f>(SUM(E24:E28))</f>
        <v>987339</v>
      </c>
      <c r="G29" s="26">
        <f>C29-E29</f>
        <v>34956</v>
      </c>
      <c r="I29" s="65"/>
      <c r="J29" s="65"/>
      <c r="K29" s="65"/>
      <c r="L29" s="65"/>
      <c r="M29" s="65"/>
      <c r="N29" s="65"/>
      <c r="O29" s="65"/>
    </row>
    <row r="30" spans="1:15" ht="15.75">
      <c r="A30" s="24" t="s">
        <v>22</v>
      </c>
      <c r="B30" s="12"/>
      <c r="C30" s="15"/>
      <c r="D30" s="19"/>
      <c r="E30" s="15"/>
      <c r="G30" s="15"/>
      <c r="I30" s="65"/>
      <c r="J30" s="65"/>
      <c r="K30" s="65"/>
      <c r="L30" s="65"/>
      <c r="M30" s="65"/>
      <c r="N30" s="65"/>
      <c r="O30" s="65"/>
    </row>
    <row r="31" spans="1:15" ht="15.75">
      <c r="A31" s="13" t="s">
        <v>23</v>
      </c>
      <c r="B31" s="12"/>
      <c r="C31" s="15">
        <v>69856</v>
      </c>
      <c r="D31" s="19"/>
      <c r="E31" s="15">
        <v>69856</v>
      </c>
      <c r="F31" s="16"/>
      <c r="G31" s="15">
        <v>0</v>
      </c>
      <c r="I31" s="65"/>
      <c r="J31" s="65"/>
      <c r="K31" s="65"/>
      <c r="L31" s="65"/>
      <c r="M31" s="65"/>
      <c r="N31" s="65"/>
      <c r="O31" s="65"/>
    </row>
    <row r="32" spans="1:15" ht="31.5">
      <c r="A32" s="13" t="s">
        <v>24</v>
      </c>
      <c r="B32" s="12"/>
      <c r="C32" s="18">
        <v>-7</v>
      </c>
      <c r="D32" s="19"/>
      <c r="E32" s="18">
        <v>-256</v>
      </c>
      <c r="G32" s="16">
        <v>249</v>
      </c>
      <c r="I32" s="65"/>
      <c r="J32" s="65"/>
      <c r="K32" s="65"/>
      <c r="L32" s="65"/>
      <c r="M32" s="65"/>
      <c r="N32" s="65"/>
      <c r="O32" s="65"/>
    </row>
    <row r="33" spans="1:15" ht="15.75">
      <c r="A33" s="13" t="s">
        <v>25</v>
      </c>
      <c r="B33" s="12"/>
      <c r="C33" s="20">
        <v>18804</v>
      </c>
      <c r="D33" s="19"/>
      <c r="E33" s="20">
        <v>15293</v>
      </c>
      <c r="G33" s="20">
        <v>3511</v>
      </c>
      <c r="I33" s="65"/>
      <c r="J33" s="65"/>
      <c r="K33" s="65"/>
      <c r="L33" s="65"/>
      <c r="M33" s="65"/>
      <c r="N33" s="65"/>
      <c r="O33" s="65"/>
    </row>
    <row r="34" spans="1:15" ht="31.5">
      <c r="A34" s="13" t="s">
        <v>26</v>
      </c>
      <c r="B34" s="12"/>
      <c r="C34" s="25">
        <f>(SUM(C31:C33))</f>
        <v>88653</v>
      </c>
      <c r="D34" s="22"/>
      <c r="E34" s="25">
        <f>(SUM(E31:E33))</f>
        <v>84893</v>
      </c>
      <c r="G34" s="25">
        <f>C34-E34</f>
        <v>3760</v>
      </c>
      <c r="I34" s="65"/>
      <c r="J34" s="65"/>
      <c r="K34" s="65"/>
      <c r="L34" s="65"/>
      <c r="M34" s="65"/>
      <c r="N34" s="65"/>
      <c r="O34" s="65"/>
    </row>
    <row r="35" spans="1:15" ht="15.75">
      <c r="A35" s="13" t="s">
        <v>27</v>
      </c>
      <c r="B35" s="12"/>
      <c r="C35" s="68"/>
      <c r="D35" s="22"/>
      <c r="E35" s="68"/>
      <c r="G35" s="20"/>
      <c r="I35" s="65"/>
      <c r="J35" s="65"/>
      <c r="K35" s="65"/>
      <c r="L35" s="65"/>
      <c r="M35" s="65"/>
      <c r="N35" s="65"/>
      <c r="O35" s="65"/>
    </row>
    <row r="36" spans="1:15" ht="15.75">
      <c r="A36" s="13" t="s">
        <v>28</v>
      </c>
      <c r="B36" s="12"/>
      <c r="C36" s="69">
        <f>(C34+C35)</f>
        <v>88653</v>
      </c>
      <c r="D36" s="22"/>
      <c r="E36" s="69">
        <f>(E34+E35)</f>
        <v>84893</v>
      </c>
      <c r="G36" s="26">
        <f>C36-E36</f>
        <v>3760</v>
      </c>
      <c r="I36" s="65"/>
      <c r="J36" s="65"/>
      <c r="K36" s="65"/>
      <c r="L36" s="65"/>
      <c r="M36" s="65"/>
      <c r="N36" s="65"/>
      <c r="O36" s="65"/>
    </row>
    <row r="37" spans="1:15" ht="16.5" thickBot="1">
      <c r="A37" s="21" t="s">
        <v>29</v>
      </c>
      <c r="B37" s="12"/>
      <c r="C37" s="70">
        <f>C29+C34</f>
        <v>1110948</v>
      </c>
      <c r="D37" s="22"/>
      <c r="E37" s="70">
        <f>E29+E34</f>
        <v>1072232</v>
      </c>
      <c r="G37" s="23">
        <f>C37-E37</f>
        <v>38716</v>
      </c>
      <c r="I37" s="65"/>
      <c r="J37" s="65"/>
      <c r="K37" s="65"/>
      <c r="L37" s="65"/>
      <c r="M37" s="65"/>
      <c r="N37" s="65"/>
      <c r="O37" s="65"/>
    </row>
    <row r="38" spans="3:7" ht="16.5" thickTop="1">
      <c r="C38" s="65">
        <f>C21-C37</f>
        <v>0</v>
      </c>
      <c r="D38" s="65"/>
      <c r="E38" s="65">
        <f>E21-E37</f>
        <v>0</v>
      </c>
      <c r="F38" s="65"/>
      <c r="G38" s="65">
        <f>G21-G37</f>
        <v>0</v>
      </c>
    </row>
    <row r="40" spans="1:4" ht="15.75">
      <c r="A40" s="6" t="s">
        <v>30</v>
      </c>
      <c r="B40" s="6"/>
      <c r="D40" s="6" t="s">
        <v>31</v>
      </c>
    </row>
    <row r="41" spans="1:4" ht="15.75">
      <c r="A41" s="6"/>
      <c r="B41" s="6"/>
      <c r="C41" s="6"/>
      <c r="D41" s="6"/>
    </row>
    <row r="42" spans="1:4" ht="15.75">
      <c r="A42" s="6" t="s">
        <v>32</v>
      </c>
      <c r="B42" s="6"/>
      <c r="C42" s="6"/>
      <c r="D42" s="6" t="s">
        <v>132</v>
      </c>
    </row>
    <row r="43" spans="1:4" ht="15.75">
      <c r="A43" s="6"/>
      <c r="B43" s="6"/>
      <c r="C43" s="6"/>
      <c r="D43" s="6"/>
    </row>
    <row r="44" spans="1:4" ht="15.75">
      <c r="A44" s="6" t="s">
        <v>115</v>
      </c>
      <c r="B44" s="6"/>
      <c r="C44" s="6"/>
      <c r="D44" s="6" t="s">
        <v>33</v>
      </c>
    </row>
  </sheetData>
  <sheetProtection/>
  <mergeCells count="4">
    <mergeCell ref="A2:E2"/>
    <mergeCell ref="A3:E3"/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6">
      <selection activeCell="H45" sqref="H45"/>
    </sheetView>
  </sheetViews>
  <sheetFormatPr defaultColWidth="9.140625" defaultRowHeight="15"/>
  <cols>
    <col min="1" max="1" width="47.00390625" style="3" customWidth="1"/>
    <col min="2" max="2" width="5.421875" style="3" customWidth="1"/>
    <col min="3" max="3" width="18.7109375" style="3" customWidth="1"/>
    <col min="4" max="4" width="5.421875" style="3" customWidth="1"/>
    <col min="5" max="5" width="17.140625" style="3" customWidth="1"/>
    <col min="6" max="6" width="6.00390625" style="3" customWidth="1"/>
    <col min="7" max="7" width="14.8515625" style="3" customWidth="1"/>
    <col min="8" max="16384" width="9.140625" style="3" customWidth="1"/>
  </cols>
  <sheetData>
    <row r="1" spans="1:3" ht="15.75">
      <c r="A1" s="82" t="s">
        <v>57</v>
      </c>
      <c r="B1" s="82"/>
      <c r="C1" s="82"/>
    </row>
    <row r="2" spans="1:3" ht="15.75">
      <c r="A2" s="82" t="s">
        <v>58</v>
      </c>
      <c r="B2" s="82"/>
      <c r="C2" s="82"/>
    </row>
    <row r="3" spans="1:3" ht="15.75">
      <c r="A3" s="83" t="s">
        <v>128</v>
      </c>
      <c r="B3" s="83"/>
      <c r="C3" s="83"/>
    </row>
    <row r="4" spans="1:3" ht="15.75">
      <c r="A4" s="82" t="s">
        <v>59</v>
      </c>
      <c r="B4" s="82"/>
      <c r="C4" s="82"/>
    </row>
    <row r="5" spans="1:3" ht="15.75">
      <c r="A5" s="82"/>
      <c r="B5" s="82"/>
      <c r="C5" s="82"/>
    </row>
    <row r="7" spans="3:5" ht="15.75">
      <c r="C7" s="66" t="s">
        <v>129</v>
      </c>
      <c r="E7" s="66" t="s">
        <v>124</v>
      </c>
    </row>
    <row r="9" ht="15.75">
      <c r="A9" s="6" t="s">
        <v>60</v>
      </c>
    </row>
    <row r="10" spans="1:7" ht="15.75">
      <c r="A10" s="3" t="s">
        <v>61</v>
      </c>
      <c r="C10" s="57">
        <f>баланс!C10</f>
        <v>150414</v>
      </c>
      <c r="D10" s="57"/>
      <c r="E10" s="57">
        <f>баланс!E10</f>
        <v>157109</v>
      </c>
      <c r="G10" s="57">
        <f>C10-E10</f>
        <v>-6695</v>
      </c>
    </row>
    <row r="11" spans="1:7" ht="15.75">
      <c r="A11" s="3" t="s">
        <v>62</v>
      </c>
      <c r="C11" s="57">
        <f>баланс!C11</f>
        <v>16732</v>
      </c>
      <c r="D11" s="57"/>
      <c r="E11" s="57">
        <f>баланс!E11</f>
        <v>15748</v>
      </c>
      <c r="G11" s="58">
        <f aca="true" t="shared" si="0" ref="G11:G37">C11-E11</f>
        <v>984</v>
      </c>
    </row>
    <row r="12" spans="1:7" ht="15.75">
      <c r="A12" s="3" t="s">
        <v>63</v>
      </c>
      <c r="C12" s="57">
        <f>баланс!C12</f>
        <v>50403</v>
      </c>
      <c r="D12" s="57"/>
      <c r="E12" s="57">
        <f>баланс!E12</f>
        <v>53659</v>
      </c>
      <c r="G12" s="57">
        <f t="shared" si="0"/>
        <v>-3256</v>
      </c>
    </row>
    <row r="13" spans="1:7" ht="15.75">
      <c r="A13" s="3" t="s">
        <v>64</v>
      </c>
      <c r="C13" s="57">
        <f>баланс!C13</f>
        <v>8208</v>
      </c>
      <c r="D13" s="57"/>
      <c r="E13" s="57">
        <f>баланс!E13</f>
        <v>12345</v>
      </c>
      <c r="G13" s="57">
        <f t="shared" si="0"/>
        <v>-4137</v>
      </c>
    </row>
    <row r="14" spans="1:7" ht="15.75">
      <c r="A14" s="3" t="s">
        <v>65</v>
      </c>
      <c r="C14" s="57">
        <f>баланс!C14</f>
        <v>10767</v>
      </c>
      <c r="D14" s="57"/>
      <c r="E14" s="57">
        <f>баланс!E14</f>
        <v>17343</v>
      </c>
      <c r="G14" s="57">
        <f t="shared" si="0"/>
        <v>-6576</v>
      </c>
    </row>
    <row r="15" spans="1:7" ht="15.75">
      <c r="A15" s="3" t="s">
        <v>66</v>
      </c>
      <c r="C15" s="57">
        <f>баланс!C15</f>
        <v>8350</v>
      </c>
      <c r="D15" s="57"/>
      <c r="E15" s="57">
        <f>баланс!E15</f>
        <v>5502</v>
      </c>
      <c r="G15" s="57">
        <f t="shared" si="0"/>
        <v>2848</v>
      </c>
    </row>
    <row r="16" spans="1:7" ht="15.75">
      <c r="A16" s="3" t="s">
        <v>67</v>
      </c>
      <c r="C16" s="57">
        <f>баланс!C16</f>
        <v>799695</v>
      </c>
      <c r="D16" s="57"/>
      <c r="E16" s="57">
        <f>баланс!E16</f>
        <v>759320</v>
      </c>
      <c r="G16" s="57">
        <f t="shared" si="0"/>
        <v>40375</v>
      </c>
    </row>
    <row r="17" spans="1:7" ht="15.75">
      <c r="A17" s="3" t="s">
        <v>68</v>
      </c>
      <c r="C17" s="57">
        <f>баланс!C17</f>
        <v>897</v>
      </c>
      <c r="D17" s="57"/>
      <c r="E17" s="57">
        <f>баланс!E17</f>
        <v>1313</v>
      </c>
      <c r="G17" s="57">
        <f t="shared" si="0"/>
        <v>-416</v>
      </c>
    </row>
    <row r="18" spans="1:7" ht="15.75">
      <c r="A18" s="3" t="s">
        <v>69</v>
      </c>
      <c r="C18" s="57">
        <f>баланс!C18</f>
        <v>209</v>
      </c>
      <c r="D18" s="59"/>
      <c r="E18" s="57">
        <f>баланс!E18</f>
        <v>1106</v>
      </c>
      <c r="G18" s="59">
        <f t="shared" si="0"/>
        <v>-897</v>
      </c>
    </row>
    <row r="19" spans="1:7" ht="15.75">
      <c r="A19" s="3" t="s">
        <v>70</v>
      </c>
      <c r="C19" s="57">
        <f>баланс!C19</f>
        <v>39921</v>
      </c>
      <c r="D19" s="60"/>
      <c r="E19" s="57">
        <f>баланс!E19</f>
        <v>24499</v>
      </c>
      <c r="G19" s="60">
        <f t="shared" si="0"/>
        <v>15422</v>
      </c>
    </row>
    <row r="20" spans="1:7" ht="15.75">
      <c r="A20" s="3" t="s">
        <v>71</v>
      </c>
      <c r="C20" s="57">
        <f>баланс!C20</f>
        <v>25352</v>
      </c>
      <c r="D20" s="60"/>
      <c r="E20" s="57">
        <f>баланс!E20</f>
        <v>24288</v>
      </c>
      <c r="G20" s="57">
        <f t="shared" si="0"/>
        <v>1064</v>
      </c>
    </row>
    <row r="21" spans="1:7" ht="16.5" thickBot="1">
      <c r="A21" s="6" t="s">
        <v>72</v>
      </c>
      <c r="C21" s="61">
        <f>баланс!C21</f>
        <v>1110948</v>
      </c>
      <c r="D21" s="61"/>
      <c r="E21" s="61">
        <f>баланс!E21</f>
        <v>1072232</v>
      </c>
      <c r="F21" s="65"/>
      <c r="G21" s="61">
        <f t="shared" si="0"/>
        <v>38716</v>
      </c>
    </row>
    <row r="22" spans="1:7" ht="16.5" thickTop="1">
      <c r="A22" s="6" t="s">
        <v>73</v>
      </c>
      <c r="C22" s="57"/>
      <c r="D22" s="15"/>
      <c r="E22" s="57"/>
      <c r="G22" s="15"/>
    </row>
    <row r="23" spans="1:7" ht="15.75">
      <c r="A23" s="6" t="s">
        <v>74</v>
      </c>
      <c r="C23" s="57"/>
      <c r="D23" s="15"/>
      <c r="E23" s="57"/>
      <c r="G23" s="15"/>
    </row>
    <row r="24" spans="1:7" ht="15.75">
      <c r="A24" s="3" t="s">
        <v>75</v>
      </c>
      <c r="C24" s="57">
        <f>баланс!C24</f>
        <v>119628</v>
      </c>
      <c r="D24" s="15"/>
      <c r="E24" s="57">
        <f>баланс!E24</f>
        <v>76157</v>
      </c>
      <c r="G24" s="15">
        <f t="shared" si="0"/>
        <v>43471</v>
      </c>
    </row>
    <row r="25" spans="1:7" ht="15.75">
      <c r="A25" s="3" t="s">
        <v>76</v>
      </c>
      <c r="C25" s="57">
        <f>баланс!C25</f>
        <v>827327</v>
      </c>
      <c r="D25" s="15"/>
      <c r="E25" s="57">
        <f>баланс!E25</f>
        <v>800199</v>
      </c>
      <c r="G25" s="15">
        <f t="shared" si="0"/>
        <v>27128</v>
      </c>
    </row>
    <row r="26" spans="1:7" ht="15.75">
      <c r="A26" s="3" t="s">
        <v>77</v>
      </c>
      <c r="C26" s="57">
        <f>баланс!C26</f>
        <v>10420</v>
      </c>
      <c r="D26" s="15"/>
      <c r="E26" s="57">
        <f>баланс!E26</f>
        <v>49544</v>
      </c>
      <c r="G26" s="15">
        <f t="shared" si="0"/>
        <v>-39124</v>
      </c>
    </row>
    <row r="27" spans="1:7" ht="15.75">
      <c r="A27" s="3" t="s">
        <v>78</v>
      </c>
      <c r="C27" s="57">
        <f>баланс!C27</f>
        <v>9875</v>
      </c>
      <c r="D27" s="18"/>
      <c r="E27" s="57">
        <f>баланс!E27</f>
        <v>8319</v>
      </c>
      <c r="G27" s="18">
        <f t="shared" si="0"/>
        <v>1556</v>
      </c>
    </row>
    <row r="28" spans="1:7" ht="15.75">
      <c r="A28" s="3" t="s">
        <v>79</v>
      </c>
      <c r="C28" s="57">
        <f>баланс!C28</f>
        <v>55045</v>
      </c>
      <c r="D28" s="15"/>
      <c r="E28" s="57">
        <f>баланс!E28</f>
        <v>53120</v>
      </c>
      <c r="G28" s="15">
        <f t="shared" si="0"/>
        <v>1925</v>
      </c>
    </row>
    <row r="29" spans="1:7" ht="16.5" thickBot="1">
      <c r="A29" s="6" t="s">
        <v>80</v>
      </c>
      <c r="C29" s="61">
        <f>баланс!C29</f>
        <v>1022295</v>
      </c>
      <c r="D29" s="61"/>
      <c r="E29" s="61">
        <f>баланс!E29</f>
        <v>987339</v>
      </c>
      <c r="G29" s="26">
        <f t="shared" si="0"/>
        <v>34956</v>
      </c>
    </row>
    <row r="30" spans="1:7" ht="16.5" thickTop="1">
      <c r="A30" s="6" t="s">
        <v>81</v>
      </c>
      <c r="C30" s="57"/>
      <c r="D30" s="15"/>
      <c r="E30" s="57"/>
      <c r="G30" s="15"/>
    </row>
    <row r="31" spans="1:7" ht="15.75">
      <c r="A31" s="3" t="s">
        <v>82</v>
      </c>
      <c r="C31" s="57">
        <f>баланс!C31</f>
        <v>69856</v>
      </c>
      <c r="D31" s="15"/>
      <c r="E31" s="57">
        <f>баланс!E31</f>
        <v>69856</v>
      </c>
      <c r="F31" s="65"/>
      <c r="G31" s="15">
        <f t="shared" si="0"/>
        <v>0</v>
      </c>
    </row>
    <row r="32" spans="1:7" ht="15.75">
      <c r="A32" s="3" t="s">
        <v>83</v>
      </c>
      <c r="C32" s="57">
        <f>баланс!C32</f>
        <v>-7</v>
      </c>
      <c r="D32" s="15"/>
      <c r="E32" s="57">
        <f>баланс!E32</f>
        <v>-256</v>
      </c>
      <c r="G32" s="65">
        <f t="shared" si="0"/>
        <v>249</v>
      </c>
    </row>
    <row r="33" spans="1:7" ht="15.75">
      <c r="A33" s="3" t="s">
        <v>84</v>
      </c>
      <c r="C33" s="57">
        <f>баланс!C33</f>
        <v>18804</v>
      </c>
      <c r="D33" s="19"/>
      <c r="E33" s="57">
        <f>баланс!E33</f>
        <v>15293</v>
      </c>
      <c r="G33" s="20">
        <f t="shared" si="0"/>
        <v>3511</v>
      </c>
    </row>
    <row r="34" spans="1:7" ht="15.75">
      <c r="A34" s="3" t="s">
        <v>85</v>
      </c>
      <c r="C34" s="25">
        <f>баланс!C34</f>
        <v>88653</v>
      </c>
      <c r="D34" s="25"/>
      <c r="E34" s="25">
        <f>баланс!E34</f>
        <v>84893</v>
      </c>
      <c r="G34" s="25">
        <f t="shared" si="0"/>
        <v>3760</v>
      </c>
    </row>
    <row r="35" spans="1:7" ht="15.75">
      <c r="A35" s="3" t="s">
        <v>86</v>
      </c>
      <c r="C35" s="20"/>
      <c r="D35" s="20"/>
      <c r="E35" s="20"/>
      <c r="G35" s="20"/>
    </row>
    <row r="36" spans="1:7" ht="15.75">
      <c r="A36" s="3" t="s">
        <v>87</v>
      </c>
      <c r="C36" s="20">
        <f>баланс!C36</f>
        <v>88653</v>
      </c>
      <c r="D36" s="20"/>
      <c r="E36" s="20">
        <f>баланс!E36</f>
        <v>84893</v>
      </c>
      <c r="G36" s="26">
        <f t="shared" si="0"/>
        <v>3760</v>
      </c>
    </row>
    <row r="37" spans="1:7" ht="16.5" thickBot="1">
      <c r="A37" s="6" t="s">
        <v>88</v>
      </c>
      <c r="C37" s="61">
        <f>баланс!C37</f>
        <v>1110948</v>
      </c>
      <c r="D37" s="61"/>
      <c r="E37" s="61">
        <f>баланс!E37</f>
        <v>1072232</v>
      </c>
      <c r="G37" s="23">
        <f t="shared" si="0"/>
        <v>38716</v>
      </c>
    </row>
    <row r="38" ht="16.5" thickTop="1">
      <c r="C38" s="57">
        <f>баланс!C38</f>
        <v>0</v>
      </c>
    </row>
    <row r="40" spans="1:4" ht="15.75">
      <c r="A40" s="52" t="s">
        <v>89</v>
      </c>
      <c r="B40" s="6"/>
      <c r="D40" s="6" t="s">
        <v>90</v>
      </c>
    </row>
    <row r="41" spans="1:4" ht="15.75">
      <c r="A41" s="6"/>
      <c r="B41" s="6"/>
      <c r="C41" s="6"/>
      <c r="D41" s="6"/>
    </row>
    <row r="42" spans="1:4" ht="15.75">
      <c r="A42" s="52" t="s">
        <v>116</v>
      </c>
      <c r="B42" s="6"/>
      <c r="C42" s="6"/>
      <c r="D42" s="6" t="s">
        <v>131</v>
      </c>
    </row>
    <row r="43" spans="1:4" ht="15.75">
      <c r="A43" s="6"/>
      <c r="B43" s="6"/>
      <c r="C43" s="6"/>
      <c r="D43" s="6"/>
    </row>
    <row r="44" spans="1:4" ht="15.75">
      <c r="A44" s="52" t="s">
        <v>117</v>
      </c>
      <c r="B44" s="6"/>
      <c r="C44" s="6"/>
      <c r="D44" s="6" t="s">
        <v>91</v>
      </c>
    </row>
    <row r="45" spans="1:3" ht="15.75">
      <c r="A45" s="6"/>
      <c r="B45" s="6"/>
      <c r="C45" s="6"/>
    </row>
  </sheetData>
  <sheetProtection/>
  <mergeCells count="5">
    <mergeCell ref="A1:C1"/>
    <mergeCell ref="A2:C2"/>
    <mergeCell ref="A3:C3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63.00390625" style="3" customWidth="1"/>
    <col min="2" max="2" width="21.8515625" style="3" customWidth="1"/>
    <col min="3" max="3" width="4.28125" style="3" customWidth="1"/>
    <col min="4" max="6" width="22.421875" style="3" customWidth="1"/>
    <col min="7" max="16384" width="9.140625" style="3" customWidth="1"/>
  </cols>
  <sheetData>
    <row r="1" spans="1:7" ht="15.75">
      <c r="A1" s="1"/>
      <c r="C1" s="4"/>
      <c r="G1" s="1"/>
    </row>
    <row r="2" spans="1:7" ht="15.75">
      <c r="A2" s="27" t="s">
        <v>34</v>
      </c>
      <c r="B2" s="1"/>
      <c r="C2" s="1"/>
      <c r="D2" s="1"/>
      <c r="E2" s="1"/>
      <c r="F2" s="1"/>
      <c r="G2" s="1"/>
    </row>
    <row r="3" spans="1:7" ht="15.75">
      <c r="A3" s="27" t="s">
        <v>35</v>
      </c>
      <c r="B3" s="1"/>
      <c r="C3" s="1"/>
      <c r="D3" s="1"/>
      <c r="E3" s="1"/>
      <c r="F3" s="1"/>
      <c r="G3" s="1"/>
    </row>
    <row r="4" spans="1:7" ht="15.75">
      <c r="A4" s="27" t="str">
        <f>баланс!A4</f>
        <v>ПО СОСТОЯНИЮ ЗА 30 сентября 2014 ГОДА</v>
      </c>
      <c r="B4" s="1"/>
      <c r="C4" s="1"/>
      <c r="D4" s="1"/>
      <c r="E4" s="1"/>
      <c r="F4" s="1"/>
      <c r="G4" s="1"/>
    </row>
    <row r="5" spans="1:7" ht="15.75">
      <c r="A5" s="28" t="s">
        <v>36</v>
      </c>
      <c r="B5" s="1"/>
      <c r="C5" s="1"/>
      <c r="D5" s="1"/>
      <c r="E5" s="1"/>
      <c r="F5" s="1"/>
      <c r="G5" s="1"/>
    </row>
    <row r="7" spans="2:6" ht="15.75">
      <c r="B7" s="67" t="str">
        <f>баланс!C7</f>
        <v> 30 сентября 2014 года</v>
      </c>
      <c r="D7" s="74" t="s">
        <v>127</v>
      </c>
      <c r="E7" s="64" t="s">
        <v>120</v>
      </c>
      <c r="F7" s="56"/>
    </row>
    <row r="8" spans="2:6" ht="15.75">
      <c r="B8" s="29"/>
      <c r="D8" s="29"/>
      <c r="E8" s="64"/>
      <c r="F8" s="56"/>
    </row>
    <row r="10" spans="1:12" ht="15.75">
      <c r="A10" s="30" t="s">
        <v>37</v>
      </c>
      <c r="B10" s="31">
        <v>66665</v>
      </c>
      <c r="C10" s="32"/>
      <c r="D10" s="31">
        <v>61252</v>
      </c>
      <c r="E10" s="40">
        <v>5413</v>
      </c>
      <c r="F10" s="31"/>
      <c r="G10" s="65"/>
      <c r="H10" s="65"/>
      <c r="I10" s="65"/>
      <c r="J10" s="65"/>
      <c r="K10" s="65"/>
      <c r="L10" s="65"/>
    </row>
    <row r="11" spans="1:10" ht="15.75">
      <c r="A11" s="30" t="s">
        <v>38</v>
      </c>
      <c r="B11" s="33">
        <v>-33902</v>
      </c>
      <c r="C11" s="32"/>
      <c r="D11" s="33">
        <v>-36369</v>
      </c>
      <c r="E11" s="33">
        <v>2467</v>
      </c>
      <c r="F11" s="40"/>
      <c r="G11" s="65"/>
      <c r="H11" s="65"/>
      <c r="I11" s="65"/>
      <c r="J11" s="65"/>
    </row>
    <row r="12" spans="1:10" ht="47.25">
      <c r="A12" s="35" t="s">
        <v>39</v>
      </c>
      <c r="B12" s="36">
        <v>32763</v>
      </c>
      <c r="C12" s="36"/>
      <c r="D12" s="36">
        <v>24883</v>
      </c>
      <c r="E12" s="36">
        <v>7880</v>
      </c>
      <c r="F12" s="54"/>
      <c r="G12" s="65"/>
      <c r="H12" s="65"/>
      <c r="I12" s="65"/>
      <c r="J12" s="65"/>
    </row>
    <row r="13" spans="1:10" ht="31.5">
      <c r="A13" s="37" t="s">
        <v>40</v>
      </c>
      <c r="B13" s="33">
        <v>-29823</v>
      </c>
      <c r="C13" s="32"/>
      <c r="D13" s="33">
        <v>-19105</v>
      </c>
      <c r="E13" s="33">
        <v>-10718</v>
      </c>
      <c r="F13" s="40"/>
      <c r="G13" s="65"/>
      <c r="H13" s="65"/>
      <c r="I13" s="65"/>
      <c r="J13" s="65"/>
    </row>
    <row r="14" spans="1:10" ht="15.75">
      <c r="A14" s="38" t="s">
        <v>41</v>
      </c>
      <c r="B14" s="39">
        <v>2940</v>
      </c>
      <c r="C14" s="39"/>
      <c r="D14" s="39">
        <v>5778</v>
      </c>
      <c r="E14" s="39">
        <v>-2838</v>
      </c>
      <c r="F14" s="53"/>
      <c r="G14" s="65"/>
      <c r="H14" s="65"/>
      <c r="I14" s="65"/>
      <c r="J14" s="65"/>
    </row>
    <row r="15" spans="1:10" ht="47.25">
      <c r="A15" s="37" t="s">
        <v>42</v>
      </c>
      <c r="B15" s="40">
        <v>505</v>
      </c>
      <c r="C15" s="32"/>
      <c r="D15" s="40">
        <v>190</v>
      </c>
      <c r="E15" s="40">
        <v>316</v>
      </c>
      <c r="F15" s="40"/>
      <c r="G15" s="65"/>
      <c r="H15" s="65"/>
      <c r="I15" s="65"/>
      <c r="J15" s="65"/>
    </row>
    <row r="16" spans="1:10" ht="31.5">
      <c r="A16" s="37" t="s">
        <v>43</v>
      </c>
      <c r="B16" s="40">
        <v>59</v>
      </c>
      <c r="C16" s="32"/>
      <c r="D16" s="40">
        <v>-38</v>
      </c>
      <c r="E16" s="40">
        <v>97</v>
      </c>
      <c r="F16" s="40"/>
      <c r="G16" s="65"/>
      <c r="H16" s="65"/>
      <c r="I16" s="65"/>
      <c r="J16" s="65"/>
    </row>
    <row r="17" spans="1:10" ht="15.75">
      <c r="A17" s="37" t="s">
        <v>44</v>
      </c>
      <c r="B17" s="40">
        <v>3478</v>
      </c>
      <c r="C17" s="32"/>
      <c r="D17" s="40">
        <v>3172</v>
      </c>
      <c r="E17" s="40">
        <v>306</v>
      </c>
      <c r="F17" s="40"/>
      <c r="G17" s="65"/>
      <c r="H17" s="65"/>
      <c r="I17" s="65"/>
      <c r="J17" s="65"/>
    </row>
    <row r="18" spans="1:10" ht="15.75">
      <c r="A18" s="37" t="s">
        <v>45</v>
      </c>
      <c r="B18" s="31">
        <v>15610</v>
      </c>
      <c r="C18" s="32"/>
      <c r="D18" s="31">
        <v>14454</v>
      </c>
      <c r="E18" s="40">
        <v>1155</v>
      </c>
      <c r="F18" s="31"/>
      <c r="G18" s="65"/>
      <c r="H18" s="65"/>
      <c r="I18" s="65"/>
      <c r="J18" s="65"/>
    </row>
    <row r="19" spans="1:10" ht="15.75">
      <c r="A19" s="37" t="s">
        <v>46</v>
      </c>
      <c r="B19" s="40">
        <v>-1347</v>
      </c>
      <c r="C19" s="32"/>
      <c r="D19" s="40">
        <v>-1387</v>
      </c>
      <c r="E19" s="40">
        <v>40</v>
      </c>
      <c r="F19" s="40"/>
      <c r="G19" s="65"/>
      <c r="H19" s="65"/>
      <c r="I19" s="65"/>
      <c r="J19" s="65"/>
    </row>
    <row r="20" spans="1:10" ht="15.75">
      <c r="A20" s="30" t="s">
        <v>47</v>
      </c>
      <c r="B20" s="40">
        <v>1166</v>
      </c>
      <c r="C20" s="32"/>
      <c r="D20" s="40">
        <v>147</v>
      </c>
      <c r="E20" s="40">
        <v>1019</v>
      </c>
      <c r="F20" s="40"/>
      <c r="G20" s="65"/>
      <c r="H20" s="65"/>
      <c r="I20" s="65"/>
      <c r="J20" s="65"/>
    </row>
    <row r="21" spans="1:10" ht="31.5">
      <c r="A21" s="41" t="s">
        <v>114</v>
      </c>
      <c r="B21" s="40">
        <v>50</v>
      </c>
      <c r="C21" s="32"/>
      <c r="D21" s="40">
        <v>-917</v>
      </c>
      <c r="E21" s="40">
        <v>967</v>
      </c>
      <c r="F21" s="40"/>
      <c r="G21" s="65"/>
      <c r="H21" s="65"/>
      <c r="I21" s="65"/>
      <c r="J21" s="65"/>
    </row>
    <row r="22" spans="1:10" ht="15.75">
      <c r="A22" s="38" t="s">
        <v>48</v>
      </c>
      <c r="B22" s="36">
        <v>19521</v>
      </c>
      <c r="C22" s="36"/>
      <c r="D22" s="36">
        <v>15621</v>
      </c>
      <c r="E22" s="39">
        <v>3900</v>
      </c>
      <c r="F22" s="54"/>
      <c r="G22" s="65"/>
      <c r="H22" s="65"/>
      <c r="I22" s="65"/>
      <c r="J22" s="65"/>
    </row>
    <row r="23" spans="1:10" ht="15.75">
      <c r="A23" s="38" t="s">
        <v>49</v>
      </c>
      <c r="B23" s="40">
        <v>22461</v>
      </c>
      <c r="C23" s="40"/>
      <c r="D23" s="40">
        <v>21399</v>
      </c>
      <c r="E23" s="40">
        <v>1062</v>
      </c>
      <c r="F23" s="40"/>
      <c r="G23" s="65"/>
      <c r="H23" s="65"/>
      <c r="I23" s="65"/>
      <c r="J23" s="65"/>
    </row>
    <row r="24" spans="1:10" ht="15.75">
      <c r="A24" s="38" t="s">
        <v>50</v>
      </c>
      <c r="B24" s="33">
        <v>-17627</v>
      </c>
      <c r="C24" s="32"/>
      <c r="D24" s="33">
        <v>-19015</v>
      </c>
      <c r="E24" s="33">
        <v>1388</v>
      </c>
      <c r="F24" s="40"/>
      <c r="G24" s="65"/>
      <c r="H24" s="65"/>
      <c r="I24" s="65"/>
      <c r="J24" s="65"/>
    </row>
    <row r="25" spans="1:10" ht="15.75">
      <c r="A25" s="38" t="s">
        <v>51</v>
      </c>
      <c r="B25" s="36">
        <v>4834</v>
      </c>
      <c r="C25" s="36"/>
      <c r="D25" s="36">
        <v>2383</v>
      </c>
      <c r="E25" s="39">
        <v>2450</v>
      </c>
      <c r="F25" s="53"/>
      <c r="G25" s="65"/>
      <c r="H25" s="65"/>
      <c r="I25" s="65"/>
      <c r="J25" s="65"/>
    </row>
    <row r="26" spans="1:10" ht="15.75">
      <c r="A26" s="30" t="s">
        <v>52</v>
      </c>
      <c r="B26" s="33">
        <v>-1313</v>
      </c>
      <c r="C26" s="32"/>
      <c r="D26" s="33">
        <v>-1185</v>
      </c>
      <c r="E26" s="33">
        <v>-129</v>
      </c>
      <c r="F26" s="40"/>
      <c r="G26" s="65"/>
      <c r="H26" s="65"/>
      <c r="I26" s="65"/>
      <c r="J26" s="65"/>
    </row>
    <row r="27" spans="1:10" ht="15.75">
      <c r="A27" s="38" t="s">
        <v>53</v>
      </c>
      <c r="B27" s="36">
        <v>3520</v>
      </c>
      <c r="C27" s="36"/>
      <c r="D27" s="36">
        <v>1199</v>
      </c>
      <c r="E27" s="39">
        <v>2322</v>
      </c>
      <c r="F27" s="53"/>
      <c r="G27" s="65"/>
      <c r="H27" s="65"/>
      <c r="I27" s="65"/>
      <c r="J27" s="65"/>
    </row>
    <row r="28" spans="1:10" ht="15.75">
      <c r="A28" s="43" t="s">
        <v>54</v>
      </c>
      <c r="B28" s="32"/>
      <c r="C28" s="32"/>
      <c r="D28" s="32"/>
      <c r="E28" s="32"/>
      <c r="F28" s="34"/>
      <c r="G28" s="65"/>
      <c r="H28" s="65"/>
      <c r="I28" s="65"/>
      <c r="J28" s="65"/>
    </row>
    <row r="29" spans="1:10" ht="15.75">
      <c r="A29" s="43" t="s">
        <v>55</v>
      </c>
      <c r="B29" s="36">
        <v>3520</v>
      </c>
      <c r="C29" s="36"/>
      <c r="D29" s="36">
        <v>1199</v>
      </c>
      <c r="E29" s="39">
        <v>2322</v>
      </c>
      <c r="F29" s="62"/>
      <c r="G29" s="65"/>
      <c r="H29" s="65"/>
      <c r="I29" s="65"/>
      <c r="J29" s="65"/>
    </row>
    <row r="30" spans="1:6" ht="15.75">
      <c r="A30" s="43" t="s">
        <v>56</v>
      </c>
      <c r="B30" s="33" t="s">
        <v>118</v>
      </c>
      <c r="C30" s="32"/>
      <c r="D30" s="33" t="s">
        <v>118</v>
      </c>
      <c r="E30" s="33"/>
      <c r="F30" s="63"/>
    </row>
    <row r="31" spans="1:3" ht="15.75">
      <c r="A31" s="43"/>
      <c r="B31" s="40"/>
      <c r="C31" s="43"/>
    </row>
    <row r="32" spans="1:5" ht="16.5">
      <c r="A32" s="43" t="s">
        <v>122</v>
      </c>
      <c r="B32" s="43"/>
      <c r="C32" s="43"/>
      <c r="D32" s="43"/>
      <c r="E32" s="43"/>
    </row>
    <row r="33" spans="1:3" ht="16.5">
      <c r="A33" s="44"/>
      <c r="B33" s="32"/>
      <c r="C33" s="43"/>
    </row>
    <row r="34" spans="1:3" ht="15.75">
      <c r="A34" s="45" t="s">
        <v>30</v>
      </c>
      <c r="B34" s="46" t="s">
        <v>31</v>
      </c>
      <c r="C34" s="43"/>
    </row>
    <row r="35" spans="1:3" ht="15.75">
      <c r="A35" s="45"/>
      <c r="B35" s="47"/>
      <c r="C35" s="43"/>
    </row>
    <row r="36" spans="1:3" ht="15.75">
      <c r="A36" s="45" t="s">
        <v>32</v>
      </c>
      <c r="B36" s="45" t="s">
        <v>132</v>
      </c>
      <c r="C36" s="43"/>
    </row>
    <row r="37" spans="1:3" ht="15.75">
      <c r="A37" s="45"/>
      <c r="B37" s="47"/>
      <c r="C37" s="43"/>
    </row>
    <row r="38" spans="1:3" ht="15.75">
      <c r="A38" s="6" t="s">
        <v>115</v>
      </c>
      <c r="B38" s="46" t="s">
        <v>33</v>
      </c>
      <c r="C38" s="43"/>
    </row>
    <row r="39" spans="1:3" ht="15.75">
      <c r="A39" s="45"/>
      <c r="B39" s="48"/>
      <c r="C39" s="43"/>
    </row>
    <row r="40" spans="1:3" ht="15.75">
      <c r="A40" s="43"/>
      <c r="B40" s="32"/>
      <c r="C40" s="43"/>
    </row>
    <row r="41" spans="1:3" ht="15.75">
      <c r="A41" s="43"/>
      <c r="B41" s="32"/>
      <c r="C41" s="43"/>
    </row>
  </sheetData>
  <sheetProtection/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5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0">
      <selection activeCell="A37" sqref="A37"/>
    </sheetView>
  </sheetViews>
  <sheetFormatPr defaultColWidth="9.140625" defaultRowHeight="15"/>
  <cols>
    <col min="1" max="1" width="64.28125" style="3" customWidth="1"/>
    <col min="2" max="2" width="21.421875" style="3" customWidth="1"/>
    <col min="3" max="3" width="5.57421875" style="3" customWidth="1"/>
    <col min="4" max="5" width="19.00390625" style="3" customWidth="1"/>
    <col min="6" max="16384" width="9.140625" style="3" customWidth="1"/>
  </cols>
  <sheetData>
    <row r="1" spans="1:2" ht="15.75">
      <c r="A1" s="84" t="s">
        <v>57</v>
      </c>
      <c r="B1" s="84"/>
    </row>
    <row r="2" spans="1:2" ht="15.75">
      <c r="A2" s="84" t="s">
        <v>92</v>
      </c>
      <c r="B2" s="84"/>
    </row>
    <row r="3" spans="1:2" ht="15.75">
      <c r="A3" s="84" t="str">
        <f>'BS'!A3</f>
        <v>AS AT 30 September 2014</v>
      </c>
      <c r="B3" s="84"/>
    </row>
    <row r="4" spans="1:2" ht="15.75">
      <c r="A4" s="84" t="s">
        <v>59</v>
      </c>
      <c r="B4" s="84"/>
    </row>
    <row r="5" spans="1:2" ht="15.75">
      <c r="A5" s="82"/>
      <c r="B5" s="82"/>
    </row>
    <row r="6" spans="1:2" ht="15.75">
      <c r="A6" s="82"/>
      <c r="B6" s="82"/>
    </row>
    <row r="8" spans="2:5" ht="15.75">
      <c r="B8" s="66" t="str">
        <f>'BS'!C7</f>
        <v>30 September  2014</v>
      </c>
      <c r="D8" s="66" t="s">
        <v>130</v>
      </c>
      <c r="E8" s="49"/>
    </row>
    <row r="10" spans="1:5" ht="15.75">
      <c r="A10" s="43" t="s">
        <v>93</v>
      </c>
      <c r="B10" s="31">
        <f>'отчет о приб_уб'!B10</f>
        <v>66665</v>
      </c>
      <c r="C10" s="32"/>
      <c r="D10" s="31">
        <f>'отчет о приб_уб'!D10</f>
        <v>61252</v>
      </c>
      <c r="E10" s="40">
        <f>B10-D10</f>
        <v>5413</v>
      </c>
    </row>
    <row r="11" spans="1:5" ht="15.75">
      <c r="A11" s="43" t="s">
        <v>94</v>
      </c>
      <c r="B11" s="33">
        <f>'отчет о приб_уб'!B11</f>
        <v>-33902</v>
      </c>
      <c r="C11" s="32"/>
      <c r="D11" s="33">
        <f>'отчет о приб_уб'!D11</f>
        <v>-36369</v>
      </c>
      <c r="E11" s="33">
        <f>B11-D11</f>
        <v>2467</v>
      </c>
    </row>
    <row r="12" spans="1:5" ht="31.5">
      <c r="A12" s="50" t="s">
        <v>95</v>
      </c>
      <c r="B12" s="36">
        <f>'отчет о приб_уб'!B12</f>
        <v>32763</v>
      </c>
      <c r="C12" s="36"/>
      <c r="D12" s="36">
        <f>'отчет о приб_уб'!D12</f>
        <v>24883</v>
      </c>
      <c r="E12" s="36">
        <f aca="true" t="shared" si="0" ref="E12:E29">B12-D12</f>
        <v>7880</v>
      </c>
    </row>
    <row r="13" spans="1:5" ht="15.75">
      <c r="A13" s="51" t="s">
        <v>96</v>
      </c>
      <c r="B13" s="33">
        <f>'отчет о приб_уб'!B13</f>
        <v>-29823</v>
      </c>
      <c r="C13" s="32"/>
      <c r="D13" s="33">
        <f>'отчет о приб_уб'!D13</f>
        <v>-19105</v>
      </c>
      <c r="E13" s="33">
        <f t="shared" si="0"/>
        <v>-10718</v>
      </c>
    </row>
    <row r="14" spans="1:5" ht="15.75">
      <c r="A14" s="52" t="s">
        <v>97</v>
      </c>
      <c r="B14" s="39">
        <f>'отчет о приб_уб'!B14</f>
        <v>2940</v>
      </c>
      <c r="C14" s="32"/>
      <c r="D14" s="39">
        <f>'отчет о приб_уб'!D14</f>
        <v>5778</v>
      </c>
      <c r="E14" s="39">
        <f t="shared" si="0"/>
        <v>-2838</v>
      </c>
    </row>
    <row r="15" spans="1:5" ht="31.5">
      <c r="A15" s="51" t="s">
        <v>98</v>
      </c>
      <c r="B15" s="40">
        <f>'отчет о приб_уб'!B15</f>
        <v>505</v>
      </c>
      <c r="C15" s="32"/>
      <c r="D15" s="40">
        <f>'отчет о приб_уб'!D15</f>
        <v>190</v>
      </c>
      <c r="E15" s="40">
        <f t="shared" si="0"/>
        <v>315</v>
      </c>
    </row>
    <row r="16" spans="1:5" ht="31.5">
      <c r="A16" s="51" t="s">
        <v>99</v>
      </c>
      <c r="B16" s="40">
        <f>'отчет о приб_уб'!B16</f>
        <v>59</v>
      </c>
      <c r="C16" s="32"/>
      <c r="D16" s="40">
        <f>'отчет о приб_уб'!D16</f>
        <v>-38</v>
      </c>
      <c r="E16" s="40">
        <f t="shared" si="0"/>
        <v>97</v>
      </c>
    </row>
    <row r="17" spans="1:5" ht="15.75">
      <c r="A17" s="43" t="s">
        <v>100</v>
      </c>
      <c r="B17" s="40">
        <f>'отчет о приб_уб'!B17</f>
        <v>3478</v>
      </c>
      <c r="C17" s="32"/>
      <c r="D17" s="40">
        <f>'отчет о приб_уб'!D17</f>
        <v>3172</v>
      </c>
      <c r="E17" s="40">
        <f t="shared" si="0"/>
        <v>306</v>
      </c>
    </row>
    <row r="18" spans="1:5" ht="15.75">
      <c r="A18" s="43" t="s">
        <v>101</v>
      </c>
      <c r="B18" s="31">
        <f>'отчет о приб_уб'!B18</f>
        <v>15610</v>
      </c>
      <c r="C18" s="32"/>
      <c r="D18" s="31">
        <f>'отчет о приб_уб'!D18</f>
        <v>14454</v>
      </c>
      <c r="E18" s="40">
        <f t="shared" si="0"/>
        <v>1156</v>
      </c>
    </row>
    <row r="19" spans="1:5" ht="15.75">
      <c r="A19" s="43" t="s">
        <v>102</v>
      </c>
      <c r="B19" s="40">
        <f>'отчет о приб_уб'!B19</f>
        <v>-1347</v>
      </c>
      <c r="C19" s="32"/>
      <c r="D19" s="40">
        <f>'отчет о приб_уб'!D19</f>
        <v>-1387</v>
      </c>
      <c r="E19" s="40">
        <f t="shared" si="0"/>
        <v>40</v>
      </c>
    </row>
    <row r="20" spans="1:5" ht="15.75">
      <c r="A20" s="43" t="s">
        <v>103</v>
      </c>
      <c r="B20" s="40">
        <f>'отчет о приб_уб'!B20</f>
        <v>1166</v>
      </c>
      <c r="C20" s="32"/>
      <c r="D20" s="40">
        <f>'отчет о приб_уб'!D20</f>
        <v>147</v>
      </c>
      <c r="E20" s="40">
        <f t="shared" si="0"/>
        <v>1019</v>
      </c>
    </row>
    <row r="21" spans="1:5" ht="15.75">
      <c r="A21" s="51" t="s">
        <v>104</v>
      </c>
      <c r="B21" s="40">
        <f>'отчет о приб_уб'!B21</f>
        <v>50</v>
      </c>
      <c r="C21" s="32"/>
      <c r="D21" s="40">
        <f>'отчет о приб_уб'!D21</f>
        <v>-917</v>
      </c>
      <c r="E21" s="40">
        <f t="shared" si="0"/>
        <v>967</v>
      </c>
    </row>
    <row r="22" spans="1:5" ht="15.75">
      <c r="A22" s="52" t="s">
        <v>105</v>
      </c>
      <c r="B22" s="36">
        <f>'отчет о приб_уб'!B22</f>
        <v>19521</v>
      </c>
      <c r="C22" s="32"/>
      <c r="D22" s="36">
        <f>'отчет о приб_уб'!D22</f>
        <v>15621</v>
      </c>
      <c r="E22" s="39">
        <f t="shared" si="0"/>
        <v>3900</v>
      </c>
    </row>
    <row r="23" spans="1:5" ht="15.75">
      <c r="A23" s="43" t="s">
        <v>106</v>
      </c>
      <c r="B23" s="40">
        <f>'отчет о приб_уб'!B23</f>
        <v>22461</v>
      </c>
      <c r="C23" s="42"/>
      <c r="D23" s="40">
        <f>'отчет о приб_уб'!D23</f>
        <v>21399</v>
      </c>
      <c r="E23" s="40">
        <f t="shared" si="0"/>
        <v>1062</v>
      </c>
    </row>
    <row r="24" spans="1:5" ht="15.75">
      <c r="A24" s="43" t="s">
        <v>107</v>
      </c>
      <c r="B24" s="33">
        <f>'отчет о приб_уб'!B24</f>
        <v>-17627</v>
      </c>
      <c r="C24" s="32"/>
      <c r="D24" s="33">
        <f>'отчет о приб_уб'!D24</f>
        <v>-19015</v>
      </c>
      <c r="E24" s="33">
        <f t="shared" si="0"/>
        <v>1388</v>
      </c>
    </row>
    <row r="25" spans="1:5" ht="15.75">
      <c r="A25" s="35" t="s">
        <v>108</v>
      </c>
      <c r="B25" s="36">
        <f>'отчет о приб_уб'!B25</f>
        <v>4834</v>
      </c>
      <c r="C25" s="32"/>
      <c r="D25" s="36">
        <f>'отчет о приб_уб'!D25</f>
        <v>2383</v>
      </c>
      <c r="E25" s="39">
        <f t="shared" si="0"/>
        <v>2451</v>
      </c>
    </row>
    <row r="26" spans="1:5" ht="15.75">
      <c r="A26" s="43" t="s">
        <v>109</v>
      </c>
      <c r="B26" s="33">
        <f>'отчет о приб_уб'!B26</f>
        <v>-1313</v>
      </c>
      <c r="C26" s="32"/>
      <c r="D26" s="33">
        <f>'отчет о приб_уб'!D26</f>
        <v>-1185</v>
      </c>
      <c r="E26" s="33">
        <f t="shared" si="0"/>
        <v>-128</v>
      </c>
    </row>
    <row r="27" spans="1:5" ht="15.75">
      <c r="A27" s="52" t="s">
        <v>110</v>
      </c>
      <c r="B27" s="36">
        <f>'отчет о приб_уб'!B27</f>
        <v>3520</v>
      </c>
      <c r="C27" s="32"/>
      <c r="D27" s="36">
        <f>'отчет о приб_уб'!D27</f>
        <v>1199</v>
      </c>
      <c r="E27" s="39">
        <f t="shared" si="0"/>
        <v>2321</v>
      </c>
    </row>
    <row r="28" spans="1:5" ht="15.75">
      <c r="A28" s="43" t="s">
        <v>111</v>
      </c>
      <c r="B28" s="32">
        <f>'отчет о приб_уб'!B28</f>
        <v>0</v>
      </c>
      <c r="C28" s="32"/>
      <c r="D28" s="32">
        <f>'отчет о приб_уб'!D28</f>
        <v>0</v>
      </c>
      <c r="E28" s="32"/>
    </row>
    <row r="29" spans="1:5" ht="15.75">
      <c r="A29" s="51" t="s">
        <v>112</v>
      </c>
      <c r="B29" s="36">
        <f>'отчет о приб_уб'!B29</f>
        <v>3520</v>
      </c>
      <c r="C29" s="32"/>
      <c r="D29" s="36">
        <f>'отчет о приб_уб'!D29</f>
        <v>1199</v>
      </c>
      <c r="E29" s="39">
        <f t="shared" si="0"/>
        <v>2321</v>
      </c>
    </row>
    <row r="30" spans="1:5" ht="15.75">
      <c r="A30" s="43" t="s">
        <v>86</v>
      </c>
      <c r="B30" s="33" t="str">
        <f>'отчет о приб_уб'!B30</f>
        <v>-</v>
      </c>
      <c r="C30" s="32"/>
      <c r="D30" s="33" t="s">
        <v>118</v>
      </c>
      <c r="E30" s="33"/>
    </row>
    <row r="31" ht="15.75">
      <c r="A31" s="43"/>
    </row>
    <row r="32" spans="1:2" ht="15.75">
      <c r="A32" s="43"/>
      <c r="B32" s="55"/>
    </row>
    <row r="33" spans="1:2" ht="15.75">
      <c r="A33" s="43"/>
      <c r="B33" s="40"/>
    </row>
    <row r="34" spans="1:3" ht="15.75">
      <c r="A34" s="43"/>
      <c r="B34" s="43"/>
      <c r="C34" s="43"/>
    </row>
    <row r="35" spans="1:3" ht="15.75">
      <c r="A35" s="52" t="s">
        <v>89</v>
      </c>
      <c r="B35" s="52" t="s">
        <v>90</v>
      </c>
      <c r="C35" s="52"/>
    </row>
    <row r="36" spans="1:3" ht="15.75">
      <c r="A36" s="52"/>
      <c r="B36" s="52"/>
      <c r="C36" s="52"/>
    </row>
    <row r="37" spans="1:3" ht="15.75">
      <c r="A37" s="52" t="s">
        <v>116</v>
      </c>
      <c r="B37" s="6" t="s">
        <v>131</v>
      </c>
      <c r="C37" s="52"/>
    </row>
    <row r="38" spans="1:3" ht="15.75">
      <c r="A38" s="52"/>
      <c r="B38" s="52"/>
      <c r="C38" s="52"/>
    </row>
    <row r="39" spans="1:3" ht="15.75">
      <c r="A39" s="52" t="s">
        <v>117</v>
      </c>
      <c r="B39" s="6" t="s">
        <v>113</v>
      </c>
      <c r="C39" s="52"/>
    </row>
    <row r="40" spans="1:3" ht="15.75">
      <c r="A40" s="43"/>
      <c r="B40" s="43"/>
      <c r="C40" s="43"/>
    </row>
    <row r="41" spans="1:3" ht="15.75">
      <c r="A41" s="43"/>
      <c r="B41" s="43"/>
      <c r="C41" s="43"/>
    </row>
  </sheetData>
  <sheetProtection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bccsmagulog</cp:lastModifiedBy>
  <cp:lastPrinted>2014-10-14T05:01:35Z</cp:lastPrinted>
  <dcterms:created xsi:type="dcterms:W3CDTF">2012-05-08T05:23:48Z</dcterms:created>
  <dcterms:modified xsi:type="dcterms:W3CDTF">2014-10-14T05:04:24Z</dcterms:modified>
  <cp:category/>
  <cp:version/>
  <cp:contentType/>
  <cp:contentStatus/>
</cp:coreProperties>
</file>