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<sst xmlns="http://schemas.openxmlformats.org/spreadsheetml/2006/main" count="349" uniqueCount="280">
  <si>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</si>
  <si>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</si>
  <si>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</si>
  <si>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 xml:space="preserve">по состоянию на 30 июня 2017 г. 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</si>
  <si>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</si>
  <si>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</si>
  <si>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</si>
  <si>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</si>
  <si>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</si>
  <si>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</si>
  <si>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</si>
  <si>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</si>
  <si>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</si>
  <si>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</si>
  <si>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</si>
  <si>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</si>
  <si>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</si>
  <si>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</si>
  <si>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</si>
  <si>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</si>
  <si>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</si>
  <si>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</si>
  <si>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</si>
  <si>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</si>
  <si>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имеющиеся в наличии для продажи (за вычетом резервов на обесценение)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</si>
  <si>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</si>
  <si>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</si>
  <si>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</si>
  <si>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</si>
  <si>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</si>
  <si>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</si>
  <si>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</si>
  <si>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</si>
  <si>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</si>
  <si>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</si>
  <si>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</si>
  <si>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</si>
  <si>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15.1</t>
  </si>
  <si>
    <t>аффилиированным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</si>
  <si>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</si>
  <si>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</si>
  <si>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</si>
  <si>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</si>
  <si>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</si>
  <si>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</si>
  <si>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</si>
  <si>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</si>
  <si>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</si>
  <si>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</si>
  <si>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</si>
  <si>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</si>
  <si>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</si>
  <si>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</si>
  <si>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</si>
  <si>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</si>
  <si>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</si>
  <si>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</si>
  <si>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</si>
  <si>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финасовые инструменты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</si>
  <si>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</si>
  <si>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</si>
  <si>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</si>
  <si>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</si>
  <si>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</si>
  <si>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</si>
  <si>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</si>
  <si>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</si>
  <si>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</si>
  <si>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</si>
  <si>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</si>
  <si>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</si>
  <si>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</si>
  <si>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</si>
  <si>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</si>
  <si>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</si>
  <si>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</si>
  <si>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</si>
  <si>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</si>
  <si>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</si>
  <si>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</si>
  <si>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</si>
  <si>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</si>
  <si>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</si>
  <si>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</si>
  <si>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</si>
  <si>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</si>
  <si>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</si>
  <si>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</si>
  <si>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</si>
  <si>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</si>
  <si>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</si>
  <si>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</si>
  <si>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</si>
  <si>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</si>
  <si>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</si>
  <si>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</si>
  <si>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</si>
  <si>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</si>
  <si>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</si>
  <si>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</si>
  <si>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</si>
  <si>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</si>
  <si>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</si>
  <si>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рыека ценных бумаг</t>
  </si>
  <si>
    <t>29.12</t>
  </si>
  <si>
    <t>Производные финансовые инструменты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</si>
  <si>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</si>
  <si>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</si>
  <si>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</si>
  <si>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</si>
  <si>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</si>
  <si>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</si>
  <si>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</si>
  <si>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</si>
  <si>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</si>
  <si>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</si>
  <si>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</si>
  <si>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</si>
  <si>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</si>
  <si>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</si>
  <si>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</si>
  <si>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</si>
  <si>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</si>
  <si>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</si>
  <si>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</si>
  <si>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</si>
  <si>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</si>
  <si>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</si>
  <si>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</si>
  <si>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предназначенных для продажи</t>
  </si>
  <si>
    <t>40.1</t>
  </si>
  <si>
    <t>резерв на переоценку основных средств</t>
  </si>
  <si>
    <t>40.2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</si>
  <si>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</si>
  <si>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</si>
  <si>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</si>
  <si>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</si>
  <si>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>42.1</t>
  </si>
  <si>
    <t xml:space="preserve">  отчетного периода</t>
  </si>
  <si>
    <t>42.2</t>
  </si>
  <si>
    <t>Итого капитал</t>
  </si>
  <si>
    <t>Итого капитал и обязательства (стр. 36+стр.43)</t>
  </si>
  <si>
    <t>Первый руководитель (на период его отсутсвия - лицо, его замещающее)     Камаров Т.К.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</si>
  <si>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</si>
  <si>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</si>
  <si>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</si>
  <si>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</si>
  <si>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</si>
  <si>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</si>
  <si>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</si>
  <si>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</si>
  <si>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</si>
  <si>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по состоянию на 30 июня 2017 г.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</si>
  <si>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</si>
  <si>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</si>
  <si>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</si>
  <si>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</si>
  <si>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</si>
  <si>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</si>
  <si>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</si>
  <si>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</si>
  <si>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</si>
  <si>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</si>
  <si>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</si>
  <si>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</si>
  <si>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</si>
  <si>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</si>
  <si>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</si>
  <si>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</si>
  <si>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</si>
  <si>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</si>
  <si>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</si>
  <si>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</si>
  <si>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</si>
  <si>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</si>
  <si>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</si>
  <si>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</si>
  <si>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</si>
  <si>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</si>
  <si>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</si>
  <si>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</si>
  <si>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</si>
  <si>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</si>
  <si>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</si>
  <si>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</si>
  <si>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</si>
  <si>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</si>
  <si>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</si>
  <si>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</si>
  <si>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</si>
  <si>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</si>
  <si>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</si>
  <si>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</si>
  <si>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</si>
  <si>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</si>
  <si>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</si>
  <si>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</si>
  <si>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</si>
  <si>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</si>
  <si>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</si>
  <si>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</si>
  <si>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</si>
  <si>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</si>
  <si>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</si>
  <si>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</si>
  <si>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</si>
  <si>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</si>
  <si>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</si>
  <si>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</si>
  <si>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</si>
  <si>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</si>
  <si>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</si>
  <si>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</si>
  <si>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</si>
  <si>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</si>
  <si>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</si>
  <si>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</si>
  <si>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</si>
  <si>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</si>
  <si>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</si>
  <si>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</si>
  <si>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</si>
  <si>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</si>
  <si>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</si>
  <si>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</si>
  <si>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</si>
  <si>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</si>
  <si>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</si>
  <si>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</si>
  <si>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</si>
  <si>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</si>
  <si>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</si>
  <si>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</si>
  <si>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</si>
  <si>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</si>
  <si>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</si>
  <si>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</si>
  <si>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</si>
  <si>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</si>
  <si>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</si>
  <si>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</si>
  <si>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</si>
  <si>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</si>
  <si>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</si>
  <si>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</si>
  <si>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</si>
  <si>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</si>
  <si>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</si>
  <si>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</si>
  <si>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</si>
  <si>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</si>
  <si>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</si>
  <si>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</si>
  <si>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</si>
  <si>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</si>
  <si>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</si>
  <si>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</si>
  <si>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общехозяйственные расходы</t>
  </si>
  <si>
    <t>амортизационные отчисления</t>
  </si>
  <si>
    <t>административные расходы</t>
  </si>
  <si>
    <t>расходы по уплате налогов и других обязательных платежей в бюджет, за исключением корпоративного подоходного налога</t>
  </si>
  <si>
    <t>26.6</t>
  </si>
  <si>
    <t>неустойка (штраф, пеня)</t>
  </si>
  <si>
    <t>26.7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</si>
  <si>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</si>
  <si>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</si>
  <si>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</si>
  <si>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</si>
  <si>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 (стр.29-стр.30)</t>
  </si>
  <si>
    <t>Прибыль (убыток) от прекращенной деятельности</t>
  </si>
  <si>
    <t>Итого чистая прибыль (убыток) за период (стр.31+/- стр.32)</t>
  </si>
  <si>
    <t>Первый руководитель (на период его отсутсвия - лицо, его замещающее)</t>
  </si>
  <si>
    <t>Камаров Т.К.</t>
  </si>
  <si>
    <t>Главный бухгалтер</t>
  </si>
  <si>
    <t>Даулетбакова Г.А.</t>
  </si>
  <si>
    <t>Исполнитель</t>
  </si>
  <si>
    <t>__________</t>
  </si>
  <si>
    <t>МП</t>
  </si>
  <si>
    <t>Телефон исполнителя</t>
  </si>
  <si>
    <t>2598877 вн 707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</si>
</sst>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1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horizontal="left" wrapText="1"/>
    </xf>
    <xf numFmtId="0" fontId="19" fillId="0" borderId="10" xfId="0" applyNumberFormat="1" applyFont="1" applyBorder="1" applyAlignment="1">
      <alignment horizontal="justify" vertical="center"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1" fontId="0" fillId="33" borderId="10" xfId="0" applyNumberFormat="1" applyFont="1" applyFill="1" applyBorder="1" applyAlignment="1">
      <alignment horizontal="right"/>
    </xf>
    <xf numFmtId="41" fontId="0" fillId="0" borderId="10" xfId="0" applyNumberFormat="1" applyFont="1" applyBorder="1" applyAlignment="1">
      <alignment horizontal="right"/>
    </xf>
    <xf numFmtId="41" fontId="0" fillId="33" borderId="10" xfId="0" applyNumberFormat="1" applyFont="1" applyFill="1" applyBorder="1" applyAlignment="1">
      <alignment horizontal="left"/>
    </xf>
    <xf numFmtId="41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NumberFormat="1" applyFont="1" applyAlignment="1">
      <alignment horizontal="right"/>
    </xf>
    <xf numFmtId="0" fontId="21" fillId="0" borderId="0" xfId="0" applyNumberFormat="1" applyFont="1" applyAlignment="1">
      <alignment horizontal="center"/>
    </xf>
    <xf numFmtId="0" fontId="0" fillId="0" borderId="0" xfId="0" applyNumberFormat="1" applyAlignment="1">
      <alignment horizontal="justify"/>
    </xf>
    <xf numFmtId="0" fontId="22" fillId="0" borderId="11" xfId="0" applyNumberFormat="1" applyFont="1" applyBorder="1" applyAlignment="1">
      <alignment horizontal="left" vertical="center"/>
    </xf>
    <xf numFmtId="0" fontId="22" fillId="0" borderId="12" xfId="0" applyNumberFormat="1" applyFont="1" applyBorder="1" applyAlignment="1">
      <alignment horizontal="justify" vertical="center"/>
    </xf>
    <xf numFmtId="0" fontId="22" fillId="0" borderId="13" xfId="0" applyNumberFormat="1" applyFont="1" applyBorder="1" applyAlignment="1">
      <alignment horizontal="justify" vertical="center"/>
    </xf>
    <xf numFmtId="0" fontId="22" fillId="0" borderId="0" xfId="0" applyFont="1" applyAlignment="1">
      <alignment horizontal="left"/>
    </xf>
    <xf numFmtId="1" fontId="0" fillId="0" borderId="14" xfId="0" applyNumberFormat="1" applyFont="1" applyBorder="1" applyAlignment="1">
      <alignment horizontal="left"/>
    </xf>
    <xf numFmtId="1" fontId="0" fillId="0" borderId="15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" fontId="0" fillId="0" borderId="12" xfId="0" applyNumberFormat="1" applyFont="1" applyBorder="1" applyAlignment="1">
      <alignment horizontal="left"/>
    </xf>
    <xf numFmtId="1" fontId="0" fillId="0" borderId="12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1" fontId="0" fillId="0" borderId="17" xfId="0" applyNumberFormat="1" applyFont="1" applyBorder="1" applyAlignment="1">
      <alignment horizontal="left"/>
    </xf>
    <xf numFmtId="1" fontId="0" fillId="0" borderId="17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3"/>
  <sheetViews>
    <sheetView tabSelected="1" zoomScalePageLayoutView="0" workbookViewId="0" topLeftCell="A1">
      <selection activeCell="A11" sqref="A11:IV11"/>
    </sheetView>
  </sheetViews>
  <sheetFormatPr defaultColWidth="8.00390625" defaultRowHeight="15"/>
  <cols>
    <col min="1" max="1" width="89.7109375" style="4" customWidth="1"/>
    <col min="2" max="2" width="5.140625" style="4" customWidth="1"/>
    <col min="3" max="3" width="19.57421875" style="4" customWidth="1"/>
    <col min="4" max="4" width="18.7109375" style="4" customWidth="1"/>
  </cols>
  <sheetData>
    <row r="2" spans="1:4" ht="15">
      <c r="A2" s="1" t="s">
        <v>0</v>
      </c>
      <c r="B2" s="1"/>
      <c r="C2" s="1"/>
      <c r="D2" s="1"/>
    </row>
    <row r="3" spans="1:4" ht="15">
      <c r="A3" s="1" t="s">
        <v>1</v>
      </c>
      <c r="B3" s="1"/>
      <c r="C3" s="1"/>
      <c r="D3" s="1"/>
    </row>
    <row r="4" spans="1:4" ht="14.25">
      <c r="A4" s="2" t="s">
        <v>2</v>
      </c>
      <c r="B4" s="2"/>
      <c r="C4" s="2"/>
      <c r="D4" s="2"/>
    </row>
    <row r="5" spans="1:4" ht="14.25">
      <c r="A5" s="3" t="s">
        <v>3</v>
      </c>
      <c r="B5" s="3"/>
      <c r="C5" s="3"/>
      <c r="D5" s="3"/>
    </row>
    <row r="6" ht="14.25">
      <c r="D6" s="4" t="s">
        <v>4</v>
      </c>
    </row>
    <row r="7" spans="1:4" ht="22.5" customHeight="1">
      <c r="A7" s="5" t="s">
        <v>5</v>
      </c>
      <c r="B7" s="6" t="s">
        <v>6</v>
      </c>
      <c r="C7" s="7" t="s">
        <v>7</v>
      </c>
      <c r="D7" s="7" t="s">
        <v>8</v>
      </c>
    </row>
    <row r="8" spans="1:4" ht="14.25">
      <c r="A8" s="8">
        <v>1</v>
      </c>
      <c r="B8" s="8">
        <v>2</v>
      </c>
      <c r="C8" s="8">
        <v>3</v>
      </c>
      <c r="D8" s="8">
        <v>4</v>
      </c>
    </row>
    <row r="9" spans="1:4" ht="14.25">
      <c r="A9" s="9" t="s">
        <v>9</v>
      </c>
      <c r="B9" s="9"/>
      <c r="C9" s="9"/>
      <c r="D9" s="9"/>
    </row>
    <row r="10" spans="1:4" ht="14.25">
      <c r="A10" s="9" t="s">
        <v>10</v>
      </c>
      <c r="B10" s="8">
        <v>1</v>
      </c>
      <c r="C10" s="10">
        <f>C12+C13</f>
        <v>45977</v>
      </c>
      <c r="D10" s="11">
        <v>19336</v>
      </c>
    </row>
    <row r="11" spans="1:4" ht="10.5" customHeight="1">
      <c r="A11" s="9" t="s">
        <v>11</v>
      </c>
      <c r="B11" s="9"/>
      <c r="C11" s="13"/>
      <c r="D11" s="13"/>
    </row>
    <row r="12" spans="1:4" ht="14.25">
      <c r="A12" s="9" t="s">
        <v>12</v>
      </c>
      <c r="B12" s="9" t="s">
        <v>13</v>
      </c>
      <c r="C12" s="10">
        <v>156</v>
      </c>
      <c r="D12" s="11">
        <v>362</v>
      </c>
    </row>
    <row r="13" spans="1:4" ht="14.25">
      <c r="A13" s="9" t="s">
        <v>14</v>
      </c>
      <c r="B13" s="9" t="s">
        <v>15</v>
      </c>
      <c r="C13" s="10">
        <v>45821</v>
      </c>
      <c r="D13" s="11">
        <v>18973</v>
      </c>
    </row>
    <row r="14" spans="1:4" ht="14.25">
      <c r="A14" s="9" t="s">
        <v>16</v>
      </c>
      <c r="B14" s="8">
        <v>2</v>
      </c>
      <c r="C14" s="10"/>
      <c r="D14" s="11"/>
    </row>
    <row r="15" spans="1:4" ht="14.25">
      <c r="A15" s="9" t="s">
        <v>17</v>
      </c>
      <c r="B15" s="8">
        <v>3</v>
      </c>
      <c r="C15" s="10">
        <v>626898</v>
      </c>
      <c r="D15" s="11">
        <v>318546</v>
      </c>
    </row>
    <row r="16" spans="1:4" ht="10.5" customHeight="1">
      <c r="A16" s="9" t="s">
        <v>11</v>
      </c>
      <c r="B16" s="9"/>
      <c r="C16" s="13"/>
      <c r="D16" s="13"/>
    </row>
    <row r="17" spans="1:4" ht="14.25">
      <c r="A17" s="9" t="s">
        <v>18</v>
      </c>
      <c r="B17" s="9" t="s">
        <v>19</v>
      </c>
      <c r="C17" s="10">
        <v>7471</v>
      </c>
      <c r="D17" s="11">
        <v>4238</v>
      </c>
    </row>
    <row r="18" spans="1:4" ht="14.25">
      <c r="A18" s="9" t="s">
        <v>20</v>
      </c>
      <c r="B18" s="8">
        <v>4</v>
      </c>
      <c r="C18" s="10"/>
      <c r="D18" s="11"/>
    </row>
    <row r="19" spans="1:4" ht="10.5" customHeight="1">
      <c r="A19" s="9" t="s">
        <v>11</v>
      </c>
      <c r="B19" s="9"/>
      <c r="C19" s="13"/>
      <c r="D19" s="13"/>
    </row>
    <row r="20" spans="1:4" ht="14.25">
      <c r="A20" s="9" t="s">
        <v>18</v>
      </c>
      <c r="B20" s="9" t="s">
        <v>21</v>
      </c>
      <c r="C20" s="10"/>
      <c r="D20" s="11"/>
    </row>
    <row r="21" spans="1:4" ht="14.25">
      <c r="A21" s="9" t="s">
        <v>22</v>
      </c>
      <c r="B21" s="8">
        <v>5</v>
      </c>
      <c r="C21" s="10">
        <v>894493</v>
      </c>
      <c r="D21" s="11">
        <v>1203379</v>
      </c>
    </row>
    <row r="22" spans="1:4" ht="10.5" customHeight="1">
      <c r="A22" s="9" t="s">
        <v>11</v>
      </c>
      <c r="B22" s="9"/>
      <c r="C22" s="13"/>
      <c r="D22" s="13"/>
    </row>
    <row r="23" spans="1:4" ht="14.25">
      <c r="A23" s="9" t="s">
        <v>18</v>
      </c>
      <c r="B23" s="9" t="s">
        <v>23</v>
      </c>
      <c r="C23" s="10">
        <v>3726</v>
      </c>
      <c r="D23" s="11">
        <v>7819</v>
      </c>
    </row>
    <row r="24" spans="1:4" ht="14.25">
      <c r="A24" s="9" t="s">
        <v>24</v>
      </c>
      <c r="B24" s="8">
        <v>6</v>
      </c>
      <c r="C24" s="10">
        <v>57518</v>
      </c>
      <c r="D24" s="11">
        <v>57482</v>
      </c>
    </row>
    <row r="25" spans="1:4" ht="10.5" customHeight="1">
      <c r="A25" s="9" t="s">
        <v>11</v>
      </c>
      <c r="B25" s="9"/>
      <c r="C25" s="13"/>
      <c r="D25" s="13"/>
    </row>
    <row r="26" spans="1:4" ht="14.25">
      <c r="A26" s="9" t="s">
        <v>18</v>
      </c>
      <c r="B26" s="9" t="s">
        <v>25</v>
      </c>
      <c r="C26" s="10"/>
      <c r="D26" s="11"/>
    </row>
    <row r="27" spans="1:4" ht="14.25">
      <c r="A27" s="9" t="s">
        <v>26</v>
      </c>
      <c r="B27" s="8">
        <v>7</v>
      </c>
      <c r="C27" s="10"/>
      <c r="D27" s="11"/>
    </row>
    <row r="28" spans="1:4" ht="14.25">
      <c r="A28" s="9" t="s">
        <v>11</v>
      </c>
      <c r="B28" s="9"/>
      <c r="C28" s="12"/>
      <c r="D28" s="13"/>
    </row>
    <row r="29" spans="1:4" ht="14.25">
      <c r="A29" s="9" t="s">
        <v>18</v>
      </c>
      <c r="B29" s="9" t="s">
        <v>27</v>
      </c>
      <c r="C29" s="10"/>
      <c r="D29" s="11"/>
    </row>
    <row r="30" spans="1:4" ht="14.25">
      <c r="A30" s="9" t="s">
        <v>28</v>
      </c>
      <c r="B30" s="8">
        <v>8</v>
      </c>
      <c r="C30" s="10"/>
      <c r="D30" s="11"/>
    </row>
    <row r="31" spans="1:4" ht="14.25">
      <c r="A31" s="9" t="s">
        <v>29</v>
      </c>
      <c r="B31" s="8">
        <v>9</v>
      </c>
      <c r="C31" s="10">
        <v>1355</v>
      </c>
      <c r="D31" s="11">
        <v>1355</v>
      </c>
    </row>
    <row r="32" spans="1:4" ht="14.25">
      <c r="A32" s="9" t="s">
        <v>30</v>
      </c>
      <c r="B32" s="8">
        <v>10</v>
      </c>
      <c r="C32" s="10"/>
      <c r="D32" s="11"/>
    </row>
    <row r="33" spans="1:4" ht="14.25">
      <c r="A33" s="9" t="s">
        <v>31</v>
      </c>
      <c r="B33" s="8">
        <v>11</v>
      </c>
      <c r="C33" s="10"/>
      <c r="D33" s="11"/>
    </row>
    <row r="34" spans="1:4" ht="14.25">
      <c r="A34" s="9" t="s">
        <v>32</v>
      </c>
      <c r="B34" s="8">
        <v>12</v>
      </c>
      <c r="C34" s="10">
        <v>3641</v>
      </c>
      <c r="D34" s="11">
        <v>4527</v>
      </c>
    </row>
    <row r="35" spans="1:4" ht="14.25">
      <c r="A35" s="9" t="s">
        <v>33</v>
      </c>
      <c r="B35" s="8">
        <v>13</v>
      </c>
      <c r="C35" s="10">
        <v>3296</v>
      </c>
      <c r="D35" s="11">
        <v>4496</v>
      </c>
    </row>
    <row r="36" spans="1:4" ht="14.25">
      <c r="A36" s="9" t="s">
        <v>34</v>
      </c>
      <c r="B36" s="8">
        <v>14</v>
      </c>
      <c r="C36" s="10">
        <v>26</v>
      </c>
      <c r="D36" s="11">
        <v>78</v>
      </c>
    </row>
    <row r="37" spans="1:4" ht="14.25">
      <c r="A37" s="9" t="s">
        <v>35</v>
      </c>
      <c r="B37" s="8">
        <v>15</v>
      </c>
      <c r="C37" s="10">
        <f>SUM(C41:C49)</f>
        <v>58273</v>
      </c>
      <c r="D37" s="11">
        <f>SUM(D41:D49)</f>
        <v>59802</v>
      </c>
    </row>
    <row r="38" spans="1:4" ht="10.5" customHeight="1">
      <c r="A38" s="9" t="s">
        <v>11</v>
      </c>
      <c r="B38" s="9"/>
      <c r="C38" s="13"/>
      <c r="D38" s="13"/>
    </row>
    <row r="39" spans="1:4" ht="14.25">
      <c r="A39" s="9" t="s">
        <v>36</v>
      </c>
      <c r="B39" s="9" t="s">
        <v>37</v>
      </c>
      <c r="C39" s="10">
        <v>9801</v>
      </c>
      <c r="D39" s="11">
        <v>163</v>
      </c>
    </row>
    <row r="40" spans="1:4" ht="14.25">
      <c r="A40" s="9" t="s">
        <v>38</v>
      </c>
      <c r="B40" s="9" t="s">
        <v>39</v>
      </c>
      <c r="C40" s="11"/>
      <c r="D40" s="11"/>
    </row>
    <row r="41" spans="1:4" ht="14.25">
      <c r="A41" s="9" t="s">
        <v>40</v>
      </c>
      <c r="B41" s="9" t="s">
        <v>41</v>
      </c>
      <c r="C41" s="11">
        <v>9801</v>
      </c>
      <c r="D41" s="11">
        <v>163</v>
      </c>
    </row>
    <row r="42" spans="1:4" ht="14.25">
      <c r="A42" s="9" t="s">
        <v>42</v>
      </c>
      <c r="B42" s="9" t="s">
        <v>43</v>
      </c>
      <c r="C42" s="11">
        <v>3047</v>
      </c>
      <c r="D42" s="11">
        <v>2100</v>
      </c>
    </row>
    <row r="43" spans="1:4" ht="14.25">
      <c r="A43" s="9" t="s">
        <v>44</v>
      </c>
      <c r="B43" s="9" t="s">
        <v>45</v>
      </c>
      <c r="C43" s="11"/>
      <c r="D43" s="11"/>
    </row>
    <row r="44" spans="1:4" ht="14.25">
      <c r="A44" s="9" t="s">
        <v>46</v>
      </c>
      <c r="B44" s="9" t="s">
        <v>47</v>
      </c>
      <c r="C44" s="11">
        <v>30178</v>
      </c>
      <c r="D44" s="11">
        <v>37034</v>
      </c>
    </row>
    <row r="45" spans="1:4" ht="14.25">
      <c r="A45" s="9" t="s">
        <v>48</v>
      </c>
      <c r="B45" s="9" t="s">
        <v>49</v>
      </c>
      <c r="C45" s="11">
        <v>14761</v>
      </c>
      <c r="D45" s="11">
        <v>20267</v>
      </c>
    </row>
    <row r="46" spans="1:4" ht="14.25">
      <c r="A46" s="9" t="s">
        <v>50</v>
      </c>
      <c r="B46" s="9" t="s">
        <v>51</v>
      </c>
      <c r="C46" s="11">
        <v>486</v>
      </c>
      <c r="D46" s="11">
        <v>238</v>
      </c>
    </row>
    <row r="47" spans="1:4" ht="14.25">
      <c r="A47" s="9" t="s">
        <v>52</v>
      </c>
      <c r="B47" s="9" t="s">
        <v>53</v>
      </c>
      <c r="C47" s="13"/>
      <c r="D47" s="13"/>
    </row>
    <row r="48" spans="1:4" ht="14.25">
      <c r="A48" s="9" t="s">
        <v>54</v>
      </c>
      <c r="B48" s="9" t="s">
        <v>55</v>
      </c>
      <c r="C48" s="13"/>
      <c r="D48" s="13"/>
    </row>
    <row r="49" spans="1:4" ht="14.25">
      <c r="A49" s="9" t="s">
        <v>56</v>
      </c>
      <c r="B49" s="9" t="s">
        <v>57</v>
      </c>
      <c r="C49" s="11"/>
      <c r="D49" s="11"/>
    </row>
    <row r="50" spans="1:4" ht="14.25">
      <c r="A50" s="9" t="s">
        <v>58</v>
      </c>
      <c r="B50" s="8">
        <v>16</v>
      </c>
      <c r="C50" s="11"/>
      <c r="D50" s="11"/>
    </row>
    <row r="51" spans="1:4" ht="14.25">
      <c r="A51" s="9" t="s">
        <v>11</v>
      </c>
      <c r="B51" s="9"/>
      <c r="C51" s="13"/>
      <c r="D51" s="13"/>
    </row>
    <row r="52" spans="1:4" ht="14.25">
      <c r="A52" s="9" t="s">
        <v>59</v>
      </c>
      <c r="B52" s="9" t="s">
        <v>60</v>
      </c>
      <c r="C52" s="11"/>
      <c r="D52" s="11"/>
    </row>
    <row r="53" spans="1:4" ht="14.25">
      <c r="A53" s="9" t="s">
        <v>61</v>
      </c>
      <c r="B53" s="9" t="s">
        <v>62</v>
      </c>
      <c r="C53" s="11"/>
      <c r="D53" s="11"/>
    </row>
    <row r="54" spans="1:4" ht="14.25">
      <c r="A54" s="9" t="s">
        <v>63</v>
      </c>
      <c r="B54" s="9" t="s">
        <v>64</v>
      </c>
      <c r="C54" s="11"/>
      <c r="D54" s="11"/>
    </row>
    <row r="55" spans="1:4" ht="14.25">
      <c r="A55" s="9" t="s">
        <v>65</v>
      </c>
      <c r="B55" s="9" t="s">
        <v>66</v>
      </c>
      <c r="C55" s="11"/>
      <c r="D55" s="11"/>
    </row>
    <row r="56" spans="1:4" ht="14.25">
      <c r="A56" s="9" t="s">
        <v>67</v>
      </c>
      <c r="B56" s="8">
        <v>17</v>
      </c>
      <c r="C56" s="11">
        <v>2094</v>
      </c>
      <c r="D56" s="11">
        <v>99</v>
      </c>
    </row>
    <row r="57" spans="1:4" ht="14.25">
      <c r="A57" s="9" t="s">
        <v>68</v>
      </c>
      <c r="B57" s="8">
        <v>18</v>
      </c>
      <c r="C57" s="11">
        <v>3897</v>
      </c>
      <c r="D57" s="11">
        <v>3897</v>
      </c>
    </row>
    <row r="58" spans="1:4" ht="14.25">
      <c r="A58" s="9" t="s">
        <v>69</v>
      </c>
      <c r="B58" s="8">
        <v>19</v>
      </c>
      <c r="C58" s="11">
        <v>16881</v>
      </c>
      <c r="D58" s="11">
        <v>20101</v>
      </c>
    </row>
    <row r="59" spans="1:4" ht="14.25">
      <c r="A59" s="9" t="s">
        <v>70</v>
      </c>
      <c r="B59" s="8">
        <v>20</v>
      </c>
      <c r="C59" s="11">
        <v>74968</v>
      </c>
      <c r="D59" s="11">
        <v>27604</v>
      </c>
    </row>
    <row r="60" spans="1:4" ht="14.25">
      <c r="A60" s="9" t="s">
        <v>71</v>
      </c>
      <c r="B60" s="8">
        <v>21</v>
      </c>
      <c r="C60" s="11">
        <f>C10+C15+C21+C24+C31+C34+C35+C36+C37+C56+C57+C58+C59+C18</f>
        <v>1789317</v>
      </c>
      <c r="D60" s="11">
        <f>D10+D15+D21+D24+D31+D34+D35+D36+D37+D56+D57+D58+D59</f>
        <v>1720702</v>
      </c>
    </row>
    <row r="61" spans="1:4" ht="10.5" customHeight="1">
      <c r="A61" s="9"/>
      <c r="B61" s="9"/>
      <c r="C61" s="13"/>
      <c r="D61" s="13"/>
    </row>
    <row r="62" spans="1:4" ht="14.25">
      <c r="A62" s="9" t="s">
        <v>72</v>
      </c>
      <c r="B62" s="9"/>
      <c r="C62" s="13"/>
      <c r="D62" s="13"/>
    </row>
    <row r="63" spans="1:4" ht="14.25">
      <c r="A63" s="9" t="s">
        <v>73</v>
      </c>
      <c r="B63" s="8">
        <v>22</v>
      </c>
      <c r="C63" s="11"/>
      <c r="D63" s="11"/>
    </row>
    <row r="64" spans="1:4" ht="14.25">
      <c r="A64" s="9" t="s">
        <v>74</v>
      </c>
      <c r="B64" s="8">
        <v>23</v>
      </c>
      <c r="C64" s="11"/>
      <c r="D64" s="11"/>
    </row>
    <row r="65" spans="1:4" ht="14.25">
      <c r="A65" s="9" t="s">
        <v>75</v>
      </c>
      <c r="B65" s="8">
        <v>24</v>
      </c>
      <c r="C65" s="11"/>
      <c r="D65" s="11"/>
    </row>
    <row r="66" spans="1:4" ht="14.25">
      <c r="A66" s="9" t="s">
        <v>76</v>
      </c>
      <c r="B66" s="8">
        <v>25</v>
      </c>
      <c r="C66" s="13"/>
      <c r="D66" s="13"/>
    </row>
    <row r="67" spans="1:4" ht="14.25">
      <c r="A67" s="9" t="s">
        <v>77</v>
      </c>
      <c r="B67" s="8">
        <v>26</v>
      </c>
      <c r="C67" s="11"/>
      <c r="D67" s="11"/>
    </row>
    <row r="68" spans="1:4" ht="14.25">
      <c r="A68" s="9" t="s">
        <v>78</v>
      </c>
      <c r="B68" s="8">
        <v>27</v>
      </c>
      <c r="C68" s="11"/>
      <c r="D68" s="11"/>
    </row>
    <row r="69" spans="1:4" ht="14.25">
      <c r="A69" s="9" t="s">
        <v>79</v>
      </c>
      <c r="B69" s="8">
        <v>28</v>
      </c>
      <c r="C69" s="11">
        <v>2868</v>
      </c>
      <c r="D69" s="11">
        <v>3242</v>
      </c>
    </row>
    <row r="70" spans="1:4" ht="14.25">
      <c r="A70" s="9" t="s">
        <v>80</v>
      </c>
      <c r="B70" s="8">
        <v>29</v>
      </c>
      <c r="C70" s="11">
        <f>SUM(C75:C83)</f>
        <v>2771</v>
      </c>
      <c r="D70" s="11">
        <f>SUM(D75:D83)</f>
        <v>2770</v>
      </c>
    </row>
    <row r="71" spans="1:4" ht="10.5" customHeight="1">
      <c r="A71" s="9" t="s">
        <v>11</v>
      </c>
      <c r="B71" s="9"/>
      <c r="C71" s="13"/>
      <c r="D71" s="13"/>
    </row>
    <row r="72" spans="1:4" ht="14.25">
      <c r="A72" s="9" t="s">
        <v>81</v>
      </c>
      <c r="B72" s="9" t="s">
        <v>82</v>
      </c>
      <c r="C72" s="13"/>
      <c r="D72" s="13"/>
    </row>
    <row r="73" spans="1:4" ht="14.25">
      <c r="A73" s="9" t="s">
        <v>83</v>
      </c>
      <c r="B73" s="9" t="s">
        <v>84</v>
      </c>
      <c r="C73" s="13"/>
      <c r="D73" s="13"/>
    </row>
    <row r="74" spans="1:4" ht="14.25">
      <c r="A74" s="9" t="s">
        <v>85</v>
      </c>
      <c r="B74" s="9" t="s">
        <v>86</v>
      </c>
      <c r="C74" s="13"/>
      <c r="D74" s="13"/>
    </row>
    <row r="75" spans="1:4" ht="14.25">
      <c r="A75" s="9" t="s">
        <v>87</v>
      </c>
      <c r="B75" s="9" t="s">
        <v>88</v>
      </c>
      <c r="C75" s="13"/>
      <c r="D75" s="13"/>
    </row>
    <row r="76" spans="1:4" ht="14.25">
      <c r="A76" s="9" t="s">
        <v>89</v>
      </c>
      <c r="B76" s="9" t="s">
        <v>90</v>
      </c>
      <c r="C76" s="13"/>
      <c r="D76" s="13"/>
    </row>
    <row r="77" spans="1:4" ht="14.25">
      <c r="A77" s="9" t="s">
        <v>91</v>
      </c>
      <c r="B77" s="9" t="s">
        <v>92</v>
      </c>
      <c r="C77" s="13"/>
      <c r="D77" s="13"/>
    </row>
    <row r="78" spans="1:4" ht="14.25">
      <c r="A78" s="9" t="s">
        <v>93</v>
      </c>
      <c r="B78" s="9" t="s">
        <v>94</v>
      </c>
      <c r="C78" s="11">
        <v>586</v>
      </c>
      <c r="D78" s="11">
        <v>685</v>
      </c>
    </row>
    <row r="79" spans="1:4" ht="14.25">
      <c r="A79" s="9" t="s">
        <v>95</v>
      </c>
      <c r="B79" s="9" t="s">
        <v>96</v>
      </c>
      <c r="C79" s="11"/>
      <c r="D79" s="11"/>
    </row>
    <row r="80" spans="1:4" ht="14.25">
      <c r="A80" s="9" t="s">
        <v>97</v>
      </c>
      <c r="B80" s="9" t="s">
        <v>98</v>
      </c>
      <c r="C80" s="11"/>
      <c r="D80" s="11"/>
    </row>
    <row r="81" spans="1:4" ht="14.25">
      <c r="A81" s="9" t="s">
        <v>99</v>
      </c>
      <c r="B81" s="9" t="s">
        <v>100</v>
      </c>
      <c r="C81" s="11">
        <v>2152</v>
      </c>
      <c r="D81" s="11">
        <v>2081</v>
      </c>
    </row>
    <row r="82" spans="1:4" ht="14.25">
      <c r="A82" s="9" t="s">
        <v>101</v>
      </c>
      <c r="B82" s="9" t="s">
        <v>102</v>
      </c>
      <c r="C82" s="11">
        <v>33</v>
      </c>
      <c r="D82" s="11">
        <v>4</v>
      </c>
    </row>
    <row r="83" spans="1:4" ht="14.25">
      <c r="A83" s="9" t="s">
        <v>103</v>
      </c>
      <c r="B83" s="9" t="s">
        <v>104</v>
      </c>
      <c r="C83" s="11"/>
      <c r="D83" s="11"/>
    </row>
    <row r="84" spans="1:4" ht="14.25">
      <c r="A84" s="9" t="s">
        <v>105</v>
      </c>
      <c r="B84" s="8">
        <v>30</v>
      </c>
      <c r="C84" s="11"/>
      <c r="D84" s="11"/>
    </row>
    <row r="85" spans="1:4" ht="10.5" customHeight="1">
      <c r="A85" s="9" t="s">
        <v>11</v>
      </c>
      <c r="B85" s="9"/>
      <c r="C85" s="13"/>
      <c r="D85" s="13"/>
    </row>
    <row r="86" spans="1:4" ht="14.25">
      <c r="A86" s="9" t="s">
        <v>106</v>
      </c>
      <c r="B86" s="9" t="s">
        <v>107</v>
      </c>
      <c r="C86" s="11"/>
      <c r="D86" s="11"/>
    </row>
    <row r="87" spans="1:4" ht="14.25">
      <c r="A87" s="9" t="s">
        <v>108</v>
      </c>
      <c r="B87" s="9" t="s">
        <v>109</v>
      </c>
      <c r="C87" s="11"/>
      <c r="D87" s="11"/>
    </row>
    <row r="88" spans="1:4" ht="14.25">
      <c r="A88" s="9" t="s">
        <v>110</v>
      </c>
      <c r="B88" s="9" t="s">
        <v>111</v>
      </c>
      <c r="C88" s="11"/>
      <c r="D88" s="11"/>
    </row>
    <row r="89" spans="1:4" ht="14.25">
      <c r="A89" s="9" t="s">
        <v>112</v>
      </c>
      <c r="B89" s="9" t="s">
        <v>113</v>
      </c>
      <c r="C89" s="11"/>
      <c r="D89" s="11"/>
    </row>
    <row r="90" spans="1:4" ht="14.25">
      <c r="A90" s="9" t="s">
        <v>114</v>
      </c>
      <c r="B90" s="8">
        <v>31</v>
      </c>
      <c r="C90" s="11"/>
      <c r="D90" s="11">
        <v>9302</v>
      </c>
    </row>
    <row r="91" spans="1:4" ht="14.25">
      <c r="A91" s="9" t="s">
        <v>115</v>
      </c>
      <c r="B91" s="8">
        <v>32</v>
      </c>
      <c r="C91" s="11"/>
      <c r="D91" s="11"/>
    </row>
    <row r="92" spans="1:4" ht="14.25">
      <c r="A92" s="9" t="s">
        <v>116</v>
      </c>
      <c r="B92" s="8">
        <v>33</v>
      </c>
      <c r="C92" s="11">
        <v>5017</v>
      </c>
      <c r="D92" s="11">
        <v>5918</v>
      </c>
    </row>
    <row r="93" spans="1:4" ht="14.25">
      <c r="A93" s="9" t="s">
        <v>117</v>
      </c>
      <c r="B93" s="8">
        <v>34</v>
      </c>
      <c r="C93" s="11">
        <v>2517</v>
      </c>
      <c r="D93" s="11">
        <v>10967</v>
      </c>
    </row>
    <row r="94" spans="1:4" ht="14.25">
      <c r="A94" s="9" t="s">
        <v>118</v>
      </c>
      <c r="B94" s="8">
        <v>35</v>
      </c>
      <c r="C94" s="11"/>
      <c r="D94" s="11"/>
    </row>
    <row r="95" spans="1:4" ht="14.25">
      <c r="A95" s="9" t="s">
        <v>119</v>
      </c>
      <c r="B95" s="8">
        <v>36</v>
      </c>
      <c r="C95" s="11">
        <f>C69+C70+C90+C92+C93+C94</f>
        <v>13173</v>
      </c>
      <c r="D95" s="11">
        <f>D69+D70+D90+D92+D93</f>
        <v>32199</v>
      </c>
    </row>
    <row r="96" spans="1:4" ht="10.5" customHeight="1">
      <c r="A96" s="9"/>
      <c r="B96" s="9"/>
      <c r="C96" s="13"/>
      <c r="D96" s="13"/>
    </row>
    <row r="97" spans="1:4" ht="14.25">
      <c r="A97" s="9" t="s">
        <v>120</v>
      </c>
      <c r="B97" s="9"/>
      <c r="C97" s="13"/>
      <c r="D97" s="13"/>
    </row>
    <row r="98" spans="1:4" ht="14.25">
      <c r="A98" s="9" t="s">
        <v>121</v>
      </c>
      <c r="B98" s="8">
        <v>37</v>
      </c>
      <c r="C98" s="11">
        <f>C100</f>
        <v>1300000</v>
      </c>
      <c r="D98" s="11">
        <v>1300000</v>
      </c>
    </row>
    <row r="99" spans="1:4" ht="10.5" customHeight="1">
      <c r="A99" s="9" t="s">
        <v>11</v>
      </c>
      <c r="B99" s="9"/>
      <c r="C99" s="13"/>
      <c r="D99" s="13"/>
    </row>
    <row r="100" spans="1:4" ht="14.25">
      <c r="A100" s="9" t="s">
        <v>122</v>
      </c>
      <c r="B100" s="9" t="s">
        <v>123</v>
      </c>
      <c r="C100" s="11">
        <v>1300000</v>
      </c>
      <c r="D100" s="11">
        <v>1300000</v>
      </c>
    </row>
    <row r="101" spans="1:4" ht="14.25">
      <c r="A101" s="9" t="s">
        <v>124</v>
      </c>
      <c r="B101" s="9" t="s">
        <v>125</v>
      </c>
      <c r="C101" s="11"/>
      <c r="D101" s="11"/>
    </row>
    <row r="102" spans="1:4" ht="14.25">
      <c r="A102" s="9" t="s">
        <v>126</v>
      </c>
      <c r="B102" s="8">
        <v>38</v>
      </c>
      <c r="C102" s="11"/>
      <c r="D102" s="11"/>
    </row>
    <row r="103" spans="1:4" ht="14.25">
      <c r="A103" s="9" t="s">
        <v>127</v>
      </c>
      <c r="B103" s="8">
        <v>39</v>
      </c>
      <c r="C103" s="11"/>
      <c r="D103" s="11"/>
    </row>
    <row r="104" spans="1:4" ht="14.25">
      <c r="A104" s="9" t="s">
        <v>128</v>
      </c>
      <c r="B104" s="8">
        <v>40</v>
      </c>
      <c r="C104" s="11">
        <f>C106+C107</f>
        <v>19418</v>
      </c>
      <c r="D104" s="11">
        <v>20394</v>
      </c>
    </row>
    <row r="105" spans="1:4" ht="10.5" customHeight="1">
      <c r="A105" s="9" t="s">
        <v>11</v>
      </c>
      <c r="B105" s="9"/>
      <c r="C105" s="13"/>
      <c r="D105" s="13"/>
    </row>
    <row r="106" spans="1:4" ht="14.25">
      <c r="A106" s="9" t="s">
        <v>129</v>
      </c>
      <c r="B106" s="9" t="s">
        <v>130</v>
      </c>
      <c r="C106" s="11">
        <v>19418</v>
      </c>
      <c r="D106" s="11">
        <v>19383</v>
      </c>
    </row>
    <row r="107" spans="1:4" ht="14.25">
      <c r="A107" s="9" t="s">
        <v>131</v>
      </c>
      <c r="B107" s="9" t="s">
        <v>132</v>
      </c>
      <c r="C107" s="11">
        <v>0</v>
      </c>
      <c r="D107" s="11">
        <v>1011</v>
      </c>
    </row>
    <row r="108" spans="1:4" ht="14.25">
      <c r="A108" s="9" t="s">
        <v>133</v>
      </c>
      <c r="B108" s="8">
        <v>41</v>
      </c>
      <c r="C108" s="11"/>
      <c r="D108" s="11"/>
    </row>
    <row r="109" spans="1:4" ht="14.25">
      <c r="A109" s="9" t="s">
        <v>134</v>
      </c>
      <c r="B109" s="8">
        <v>42</v>
      </c>
      <c r="C109" s="11">
        <f>C111+C112</f>
        <v>456726</v>
      </c>
      <c r="D109" s="11">
        <v>368109</v>
      </c>
    </row>
    <row r="110" spans="1:4" ht="10.5" customHeight="1">
      <c r="A110" s="9" t="s">
        <v>135</v>
      </c>
      <c r="B110" s="9"/>
      <c r="C110" s="13"/>
      <c r="D110" s="13"/>
    </row>
    <row r="111" spans="1:4" ht="14.25">
      <c r="A111" s="9" t="s">
        <v>136</v>
      </c>
      <c r="B111" s="9" t="s">
        <v>137</v>
      </c>
      <c r="C111" s="11">
        <v>368147</v>
      </c>
      <c r="D111" s="11">
        <v>161837</v>
      </c>
    </row>
    <row r="112" spans="1:4" ht="14.25">
      <c r="A112" s="9" t="s">
        <v>138</v>
      </c>
      <c r="B112" s="9" t="s">
        <v>139</v>
      </c>
      <c r="C112" s="11">
        <v>88579</v>
      </c>
      <c r="D112" s="11">
        <v>206272</v>
      </c>
    </row>
    <row r="113" spans="1:4" ht="14.25">
      <c r="A113" s="9" t="s">
        <v>140</v>
      </c>
      <c r="B113" s="8">
        <v>43</v>
      </c>
      <c r="C113" s="11">
        <f>C98+C104+C109</f>
        <v>1776144</v>
      </c>
      <c r="D113" s="11">
        <f>D98+D104+D109</f>
        <v>1688503</v>
      </c>
    </row>
    <row r="114" spans="1:4" ht="8.25" customHeight="1">
      <c r="A114" s="9"/>
      <c r="B114" s="9"/>
      <c r="C114" s="13"/>
      <c r="D114" s="13"/>
    </row>
    <row r="115" spans="1:4" ht="14.25">
      <c r="A115" s="9" t="s">
        <v>141</v>
      </c>
      <c r="B115" s="8">
        <v>44</v>
      </c>
      <c r="C115" s="11">
        <f>C113+C95</f>
        <v>1789317</v>
      </c>
      <c r="D115" s="11">
        <f>D113+D95</f>
        <v>1720702</v>
      </c>
    </row>
    <row r="117" spans="1:4" ht="14.25">
      <c r="A117" s="4" t="s">
        <v>142</v>
      </c>
      <c r="C117" s="14" t="s">
        <v>143</v>
      </c>
      <c r="D117" s="15">
        <v>42926</v>
      </c>
    </row>
    <row r="118" spans="1:4" ht="14.25">
      <c r="A118" s="16" t="s">
        <v>144</v>
      </c>
      <c r="C118" s="14" t="s">
        <v>145</v>
      </c>
      <c r="D118" s="14" t="s">
        <v>146</v>
      </c>
    </row>
    <row r="119" spans="1:4" ht="14.25">
      <c r="A119" s="4" t="s">
        <v>147</v>
      </c>
      <c r="C119" s="14" t="s">
        <v>143</v>
      </c>
      <c r="D119" s="15">
        <f>D117</f>
        <v>42926</v>
      </c>
    </row>
    <row r="120" spans="1:4" ht="14.25">
      <c r="A120" s="16" t="s">
        <v>144</v>
      </c>
      <c r="C120" s="14" t="s">
        <v>145</v>
      </c>
      <c r="D120" s="14" t="s">
        <v>146</v>
      </c>
    </row>
    <row r="121" spans="1:3" ht="14.25">
      <c r="A121" s="4" t="s">
        <v>148</v>
      </c>
      <c r="C121" s="14" t="s">
        <v>143</v>
      </c>
    </row>
    <row r="122" spans="1:3" ht="14.25">
      <c r="A122" s="16" t="s">
        <v>144</v>
      </c>
      <c r="C122" s="14" t="s">
        <v>145</v>
      </c>
    </row>
    <row r="123" ht="14.25">
      <c r="A123" s="4" t="s">
        <v>149</v>
      </c>
    </row>
  </sheetData>
  <sheetProtection/>
  <mergeCells count="4">
    <mergeCell ref="A2:D2"/>
    <mergeCell ref="A3:D3"/>
    <mergeCell ref="A4:D4"/>
    <mergeCell ref="A5:D5"/>
  </mergeCells>
  <printOptions/>
  <pageMargins left="0.42" right="0.22" top="0.2" bottom="0.22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zoomScalePageLayoutView="0" workbookViewId="0" topLeftCell="A88">
      <selection activeCell="F1" sqref="C1:F65536"/>
    </sheetView>
  </sheetViews>
  <sheetFormatPr defaultColWidth="8.00390625" defaultRowHeight="15"/>
  <cols>
    <col min="1" max="1" width="68.28125" style="4" customWidth="1"/>
    <col min="2" max="2" width="10.7109375" style="4" customWidth="1"/>
    <col min="3" max="6" width="14.7109375" style="4" customWidth="1"/>
  </cols>
  <sheetData>
    <row r="1" ht="14.25">
      <c r="A1" s="17" t="s">
        <v>150</v>
      </c>
    </row>
    <row r="2" ht="14.25">
      <c r="A2" s="17" t="s">
        <v>1</v>
      </c>
    </row>
    <row r="3" ht="14.25">
      <c r="A3" s="17" t="s">
        <v>151</v>
      </c>
    </row>
    <row r="4" ht="14.25">
      <c r="A4" s="17" t="s">
        <v>152</v>
      </c>
    </row>
    <row r="5" spans="5:6" s="4" customFormat="1" ht="8.25" customHeight="1" thickBot="1">
      <c r="E5" s="18" t="s">
        <v>153</v>
      </c>
      <c r="F5" s="18"/>
    </row>
    <row r="6" spans="1:6" s="22" customFormat="1" ht="57" customHeight="1">
      <c r="A6" s="19" t="s">
        <v>5</v>
      </c>
      <c r="B6" s="20" t="s">
        <v>154</v>
      </c>
      <c r="C6" s="20" t="s">
        <v>155</v>
      </c>
      <c r="D6" s="20" t="s">
        <v>156</v>
      </c>
      <c r="E6" s="20" t="s">
        <v>157</v>
      </c>
      <c r="F6" s="21" t="s">
        <v>158</v>
      </c>
    </row>
    <row r="7" spans="1:6" ht="15" thickBot="1">
      <c r="A7" s="23">
        <v>1</v>
      </c>
      <c r="B7" s="8">
        <v>2</v>
      </c>
      <c r="C7" s="8">
        <v>3</v>
      </c>
      <c r="D7" s="8">
        <v>4</v>
      </c>
      <c r="E7" s="8">
        <v>5</v>
      </c>
      <c r="F7" s="24">
        <v>6</v>
      </c>
    </row>
    <row r="8" spans="1:7" ht="14.25">
      <c r="A8" s="25" t="s">
        <v>159</v>
      </c>
      <c r="B8" s="26">
        <v>1</v>
      </c>
      <c r="C8" s="27">
        <f>C11+C12+C25</f>
        <v>14691</v>
      </c>
      <c r="D8" s="27">
        <f>D11+D12+D25</f>
        <v>90303</v>
      </c>
      <c r="E8" s="27">
        <f>E11+E12+E25</f>
        <v>17514</v>
      </c>
      <c r="F8" s="28">
        <f>F11+F12+F25</f>
        <v>81130</v>
      </c>
      <c r="G8" s="29"/>
    </row>
    <row r="9" spans="1:7" ht="14.25">
      <c r="A9" s="30" t="s">
        <v>135</v>
      </c>
      <c r="B9" s="9"/>
      <c r="C9" s="9"/>
      <c r="D9" s="9"/>
      <c r="E9" s="9"/>
      <c r="F9" s="31"/>
      <c r="G9" s="29"/>
    </row>
    <row r="10" spans="1:7" ht="14.25">
      <c r="A10" s="30" t="s">
        <v>160</v>
      </c>
      <c r="B10" s="9" t="s">
        <v>13</v>
      </c>
      <c r="C10" s="9"/>
      <c r="D10" s="9"/>
      <c r="E10" s="9"/>
      <c r="F10" s="31"/>
      <c r="G10" s="29"/>
    </row>
    <row r="11" spans="1:7" ht="14.25">
      <c r="A11" s="30" t="s">
        <v>161</v>
      </c>
      <c r="B11" s="9" t="s">
        <v>15</v>
      </c>
      <c r="C11" s="32">
        <v>7471</v>
      </c>
      <c r="D11" s="32">
        <v>34694</v>
      </c>
      <c r="E11" s="33">
        <v>3020</v>
      </c>
      <c r="F11" s="34">
        <v>8167</v>
      </c>
      <c r="G11" s="29"/>
    </row>
    <row r="12" spans="1:8" ht="14.25">
      <c r="A12" s="30" t="s">
        <v>162</v>
      </c>
      <c r="B12" s="9" t="s">
        <v>163</v>
      </c>
      <c r="C12" s="35">
        <v>7207</v>
      </c>
      <c r="D12" s="32">
        <v>55551</v>
      </c>
      <c r="E12" s="32">
        <v>14343</v>
      </c>
      <c r="F12" s="34">
        <v>70957</v>
      </c>
      <c r="G12" s="29"/>
      <c r="H12" s="36"/>
    </row>
    <row r="13" spans="1:7" ht="14.25">
      <c r="A13" s="30" t="s">
        <v>135</v>
      </c>
      <c r="B13" s="9"/>
      <c r="C13" s="9"/>
      <c r="D13" s="9"/>
      <c r="E13" s="9"/>
      <c r="F13" s="31"/>
      <c r="G13" s="29"/>
    </row>
    <row r="14" spans="1:7" ht="14.25">
      <c r="A14" s="30" t="s">
        <v>164</v>
      </c>
      <c r="B14" s="9" t="s">
        <v>165</v>
      </c>
      <c r="C14" s="32"/>
      <c r="D14" s="32"/>
      <c r="E14" s="32"/>
      <c r="F14" s="34"/>
      <c r="G14" s="29"/>
    </row>
    <row r="15" spans="1:7" ht="14.25">
      <c r="A15" s="30" t="str">
        <f>A13</f>
        <v>в том числе:</v>
      </c>
      <c r="B15" s="9"/>
      <c r="C15" s="32"/>
      <c r="D15" s="32"/>
      <c r="E15" s="32"/>
      <c r="F15" s="34"/>
      <c r="G15" s="29"/>
    </row>
    <row r="16" spans="1:7" ht="14.25">
      <c r="A16" s="30" t="s">
        <v>166</v>
      </c>
      <c r="B16" s="9" t="s">
        <v>167</v>
      </c>
      <c r="C16" s="32"/>
      <c r="D16" s="32"/>
      <c r="E16" s="32"/>
      <c r="F16" s="34"/>
      <c r="G16" s="29"/>
    </row>
    <row r="17" spans="1:7" ht="14.25">
      <c r="A17" s="30" t="s">
        <v>168</v>
      </c>
      <c r="B17" s="9" t="s">
        <v>169</v>
      </c>
      <c r="C17" s="32"/>
      <c r="D17" s="32"/>
      <c r="E17" s="32"/>
      <c r="F17" s="34"/>
      <c r="G17" s="29"/>
    </row>
    <row r="18" spans="1:7" ht="14.25">
      <c r="A18" s="30" t="s">
        <v>170</v>
      </c>
      <c r="B18" s="9" t="s">
        <v>171</v>
      </c>
      <c r="C18" s="32">
        <v>7207</v>
      </c>
      <c r="D18" s="32">
        <v>55551</v>
      </c>
      <c r="E18" s="32">
        <v>14343</v>
      </c>
      <c r="F18" s="34">
        <v>70957</v>
      </c>
      <c r="G18" s="29"/>
    </row>
    <row r="19" spans="1:7" ht="14.25">
      <c r="A19" s="30" t="str">
        <f>A15</f>
        <v>в том числе:</v>
      </c>
      <c r="B19" s="9"/>
      <c r="C19" s="32"/>
      <c r="D19" s="32"/>
      <c r="E19" s="32"/>
      <c r="F19" s="34"/>
      <c r="G19" s="29"/>
    </row>
    <row r="20" spans="1:7" ht="14.25">
      <c r="A20" s="30" t="s">
        <v>172</v>
      </c>
      <c r="B20" s="9" t="s">
        <v>173</v>
      </c>
      <c r="C20" s="33">
        <v>500</v>
      </c>
      <c r="D20" s="33">
        <v>6229</v>
      </c>
      <c r="E20" s="33">
        <v>258</v>
      </c>
      <c r="F20" s="37">
        <v>5744</v>
      </c>
      <c r="G20" s="29"/>
    </row>
    <row r="21" spans="1:7" ht="14.25">
      <c r="A21" s="30" t="s">
        <v>174</v>
      </c>
      <c r="B21" s="9" t="s">
        <v>175</v>
      </c>
      <c r="C21" s="32">
        <v>1032</v>
      </c>
      <c r="D21" s="32">
        <v>10359</v>
      </c>
      <c r="E21" s="32">
        <v>7346</v>
      </c>
      <c r="F21" s="34">
        <v>14955</v>
      </c>
      <c r="G21" s="29"/>
    </row>
    <row r="22" spans="1:7" ht="14.25">
      <c r="A22" s="30" t="s">
        <v>176</v>
      </c>
      <c r="B22" s="9" t="s">
        <v>177</v>
      </c>
      <c r="C22" s="32"/>
      <c r="D22" s="32"/>
      <c r="E22" s="32"/>
      <c r="F22" s="34"/>
      <c r="G22" s="29"/>
    </row>
    <row r="23" spans="1:7" ht="14.25">
      <c r="A23" s="30" t="str">
        <f>A15</f>
        <v>в том числе:</v>
      </c>
      <c r="B23" s="9"/>
      <c r="C23" s="32"/>
      <c r="D23" s="32"/>
      <c r="E23" s="32"/>
      <c r="F23" s="34"/>
      <c r="G23" s="29"/>
    </row>
    <row r="24" spans="1:7" ht="14.25">
      <c r="A24" s="30" t="s">
        <v>178</v>
      </c>
      <c r="B24" s="9" t="s">
        <v>179</v>
      </c>
      <c r="C24" s="32"/>
      <c r="D24" s="32"/>
      <c r="E24" s="32"/>
      <c r="F24" s="34"/>
      <c r="G24" s="29"/>
    </row>
    <row r="25" spans="1:7" ht="14.25">
      <c r="A25" s="30" t="s">
        <v>180</v>
      </c>
      <c r="B25" s="9" t="s">
        <v>181</v>
      </c>
      <c r="C25" s="33">
        <v>13</v>
      </c>
      <c r="D25" s="33">
        <v>58</v>
      </c>
      <c r="E25" s="32">
        <v>151</v>
      </c>
      <c r="F25" s="37">
        <v>2006</v>
      </c>
      <c r="G25" s="29"/>
    </row>
    <row r="26" spans="1:7" ht="14.25">
      <c r="A26" s="30" t="s">
        <v>182</v>
      </c>
      <c r="B26" s="9" t="s">
        <v>183</v>
      </c>
      <c r="C26" s="9"/>
      <c r="D26" s="9"/>
      <c r="E26" s="9"/>
      <c r="F26" s="31"/>
      <c r="G26" s="29"/>
    </row>
    <row r="27" spans="1:7" ht="14.25">
      <c r="A27" s="30" t="s">
        <v>184</v>
      </c>
      <c r="B27" s="8">
        <v>2</v>
      </c>
      <c r="C27" s="33">
        <f>SUM(C31:C37)</f>
        <v>45237</v>
      </c>
      <c r="D27" s="33">
        <f>SUM(D31:D37)</f>
        <v>158003</v>
      </c>
      <c r="E27" s="33">
        <f>SUM(E31:E37)</f>
        <v>24758</v>
      </c>
      <c r="F27" s="33">
        <f>SUM(F31:F37)</f>
        <v>156807</v>
      </c>
      <c r="G27" s="29"/>
    </row>
    <row r="28" spans="1:7" ht="14.25">
      <c r="A28" s="30" t="s">
        <v>135</v>
      </c>
      <c r="B28" s="9"/>
      <c r="C28" s="9"/>
      <c r="D28" s="9"/>
      <c r="E28" s="9"/>
      <c r="F28" s="31"/>
      <c r="G28" s="29"/>
    </row>
    <row r="29" spans="1:7" ht="14.25">
      <c r="A29" s="30" t="s">
        <v>185</v>
      </c>
      <c r="B29" s="9" t="s">
        <v>186</v>
      </c>
      <c r="C29" s="32">
        <v>9902</v>
      </c>
      <c r="D29" s="32">
        <v>16588</v>
      </c>
      <c r="E29" s="33">
        <v>3000</v>
      </c>
      <c r="F29" s="34">
        <v>7171</v>
      </c>
      <c r="G29" s="29"/>
    </row>
    <row r="30" spans="1:7" ht="14.25">
      <c r="A30" s="30" t="s">
        <v>135</v>
      </c>
      <c r="B30" s="9"/>
      <c r="C30" s="9"/>
      <c r="D30" s="9"/>
      <c r="E30" s="9"/>
      <c r="F30" s="31"/>
      <c r="G30" s="29"/>
    </row>
    <row r="31" spans="1:7" ht="14.25">
      <c r="A31" s="30" t="s">
        <v>38</v>
      </c>
      <c r="B31" s="9" t="s">
        <v>187</v>
      </c>
      <c r="C31" s="32"/>
      <c r="D31" s="33"/>
      <c r="E31" s="32"/>
      <c r="F31" s="37"/>
      <c r="G31" s="29"/>
    </row>
    <row r="32" spans="1:7" ht="14.25">
      <c r="A32" s="30" t="s">
        <v>40</v>
      </c>
      <c r="B32" s="9" t="s">
        <v>188</v>
      </c>
      <c r="C32" s="32">
        <v>9902</v>
      </c>
      <c r="D32" s="32">
        <v>16588</v>
      </c>
      <c r="E32" s="33">
        <v>3000</v>
      </c>
      <c r="F32" s="34">
        <v>7171</v>
      </c>
      <c r="G32" s="29"/>
    </row>
    <row r="33" spans="1:7" ht="14.25">
      <c r="A33" s="30" t="s">
        <v>42</v>
      </c>
      <c r="B33" s="9" t="s">
        <v>189</v>
      </c>
      <c r="C33" s="32">
        <v>4206</v>
      </c>
      <c r="D33" s="32">
        <v>22772</v>
      </c>
      <c r="E33" s="32">
        <v>3549</v>
      </c>
      <c r="F33" s="34">
        <v>18151</v>
      </c>
      <c r="G33" s="29"/>
    </row>
    <row r="34" spans="1:7" ht="14.25">
      <c r="A34" s="30" t="s">
        <v>44</v>
      </c>
      <c r="B34" s="9" t="s">
        <v>190</v>
      </c>
      <c r="C34" s="32"/>
      <c r="D34" s="32"/>
      <c r="E34" s="32"/>
      <c r="F34" s="34"/>
      <c r="G34" s="29"/>
    </row>
    <row r="35" spans="1:7" ht="14.25">
      <c r="A35" s="30" t="s">
        <v>48</v>
      </c>
      <c r="B35" s="9" t="s">
        <v>191</v>
      </c>
      <c r="C35" s="32">
        <v>6636</v>
      </c>
      <c r="D35" s="32">
        <v>32694</v>
      </c>
      <c r="E35" s="32">
        <v>9812</v>
      </c>
      <c r="F35" s="34">
        <v>37418</v>
      </c>
      <c r="G35" s="29"/>
    </row>
    <row r="36" spans="1:7" ht="14.25">
      <c r="A36" s="30" t="s">
        <v>46</v>
      </c>
      <c r="B36" s="9" t="s">
        <v>192</v>
      </c>
      <c r="C36" s="32">
        <v>24239</v>
      </c>
      <c r="D36" s="32">
        <v>84364</v>
      </c>
      <c r="E36" s="32">
        <v>8145</v>
      </c>
      <c r="F36" s="34">
        <v>92567</v>
      </c>
      <c r="G36" s="29"/>
    </row>
    <row r="37" spans="1:7" ht="14.25">
      <c r="A37" s="30" t="s">
        <v>50</v>
      </c>
      <c r="B37" s="9" t="s">
        <v>193</v>
      </c>
      <c r="C37" s="33">
        <v>254</v>
      </c>
      <c r="D37" s="32">
        <v>1585</v>
      </c>
      <c r="E37" s="33">
        <v>252</v>
      </c>
      <c r="F37" s="34">
        <v>1500</v>
      </c>
      <c r="G37" s="29"/>
    </row>
    <row r="38" spans="1:7" ht="14.25">
      <c r="A38" s="30" t="s">
        <v>194</v>
      </c>
      <c r="B38" s="9" t="s">
        <v>195</v>
      </c>
      <c r="C38" s="32"/>
      <c r="D38" s="32"/>
      <c r="E38" s="32"/>
      <c r="F38" s="34"/>
      <c r="G38" s="29"/>
    </row>
    <row r="39" spans="1:7" ht="14.25">
      <c r="A39" s="30" t="s">
        <v>52</v>
      </c>
      <c r="B39" s="9" t="s">
        <v>196</v>
      </c>
      <c r="C39" s="32"/>
      <c r="D39" s="32"/>
      <c r="E39" s="32"/>
      <c r="F39" s="34"/>
      <c r="G39" s="29"/>
    </row>
    <row r="40" spans="1:7" ht="14.25">
      <c r="A40" s="30" t="s">
        <v>54</v>
      </c>
      <c r="B40" s="9" t="s">
        <v>197</v>
      </c>
      <c r="C40" s="32"/>
      <c r="D40" s="32"/>
      <c r="E40" s="32"/>
      <c r="F40" s="34"/>
      <c r="G40" s="29"/>
    </row>
    <row r="41" spans="1:7" ht="14.25">
      <c r="A41" s="30" t="s">
        <v>198</v>
      </c>
      <c r="B41" s="8">
        <v>3</v>
      </c>
      <c r="C41" s="33">
        <v>3648</v>
      </c>
      <c r="D41" s="33">
        <v>8743</v>
      </c>
      <c r="E41" s="33">
        <v>25</v>
      </c>
      <c r="F41" s="37">
        <v>8316</v>
      </c>
      <c r="G41" s="29"/>
    </row>
    <row r="42" spans="1:7" ht="14.25">
      <c r="A42" s="30" t="s">
        <v>199</v>
      </c>
      <c r="B42" s="8">
        <v>4</v>
      </c>
      <c r="C42" s="32">
        <v>47236</v>
      </c>
      <c r="D42" s="33">
        <v>304126</v>
      </c>
      <c r="E42" s="32">
        <v>64774</v>
      </c>
      <c r="F42" s="37">
        <v>336883</v>
      </c>
      <c r="G42" s="29"/>
    </row>
    <row r="43" spans="1:7" ht="14.25">
      <c r="A43" s="30" t="s">
        <v>200</v>
      </c>
      <c r="B43" s="8">
        <v>5</v>
      </c>
      <c r="C43" s="33">
        <v>145</v>
      </c>
      <c r="D43" s="33">
        <v>301</v>
      </c>
      <c r="E43" s="33">
        <v>385</v>
      </c>
      <c r="F43" s="37">
        <v>486</v>
      </c>
      <c r="G43" s="29"/>
    </row>
    <row r="44" spans="1:7" ht="14.25">
      <c r="A44" s="30" t="s">
        <v>201</v>
      </c>
      <c r="B44" s="8">
        <v>6</v>
      </c>
      <c r="C44" s="32">
        <v>61235</v>
      </c>
      <c r="D44" s="33">
        <v>235164</v>
      </c>
      <c r="E44" s="32">
        <v>61824</v>
      </c>
      <c r="F44" s="37">
        <v>663794</v>
      </c>
      <c r="G44" s="29"/>
    </row>
    <row r="45" spans="1:7" ht="14.25">
      <c r="A45" s="30" t="s">
        <v>202</v>
      </c>
      <c r="B45" s="8">
        <v>7</v>
      </c>
      <c r="C45" s="32"/>
      <c r="D45" s="32"/>
      <c r="E45" s="32"/>
      <c r="F45" s="34"/>
      <c r="G45" s="29"/>
    </row>
    <row r="46" spans="1:7" ht="14.25">
      <c r="A46" s="30" t="s">
        <v>203</v>
      </c>
      <c r="B46" s="8">
        <v>8</v>
      </c>
      <c r="C46" s="32"/>
      <c r="D46" s="32">
        <v>1339</v>
      </c>
      <c r="E46" s="32"/>
      <c r="F46" s="34"/>
      <c r="G46" s="29"/>
    </row>
    <row r="47" spans="1:7" ht="14.25">
      <c r="A47" s="30" t="s">
        <v>204</v>
      </c>
      <c r="B47" s="8">
        <v>9</v>
      </c>
      <c r="C47" s="32"/>
      <c r="D47" s="32"/>
      <c r="E47" s="32"/>
      <c r="F47" s="34"/>
      <c r="G47" s="29"/>
    </row>
    <row r="48" spans="1:7" ht="14.25">
      <c r="A48" s="30" t="s">
        <v>205</v>
      </c>
      <c r="B48" s="8">
        <v>10</v>
      </c>
      <c r="C48" s="33"/>
      <c r="D48" s="33">
        <v>30</v>
      </c>
      <c r="E48" s="32"/>
      <c r="F48" s="37">
        <v>78</v>
      </c>
      <c r="G48" s="29"/>
    </row>
    <row r="49" spans="1:7" ht="14.25">
      <c r="A49" s="30" t="s">
        <v>135</v>
      </c>
      <c r="B49" s="9"/>
      <c r="C49" s="9"/>
      <c r="D49" s="9"/>
      <c r="E49" s="9"/>
      <c r="F49" s="31"/>
      <c r="G49" s="29"/>
    </row>
    <row r="50" spans="1:7" ht="14.25">
      <c r="A50" s="30" t="s">
        <v>206</v>
      </c>
      <c r="B50" s="9" t="s">
        <v>207</v>
      </c>
      <c r="C50" s="33"/>
      <c r="D50" s="33">
        <v>30</v>
      </c>
      <c r="E50" s="32"/>
      <c r="F50" s="37">
        <v>78</v>
      </c>
      <c r="G50" s="29"/>
    </row>
    <row r="51" spans="1:7" ht="14.25">
      <c r="A51" s="30" t="s">
        <v>208</v>
      </c>
      <c r="B51" s="9" t="s">
        <v>209</v>
      </c>
      <c r="C51" s="32"/>
      <c r="D51" s="32"/>
      <c r="E51" s="32"/>
      <c r="F51" s="34"/>
      <c r="G51" s="29"/>
    </row>
    <row r="52" spans="1:7" ht="14.25">
      <c r="A52" s="30" t="s">
        <v>210</v>
      </c>
      <c r="B52" s="9" t="s">
        <v>211</v>
      </c>
      <c r="C52" s="32"/>
      <c r="D52" s="32"/>
      <c r="E52" s="32"/>
      <c r="F52" s="34"/>
      <c r="G52" s="29"/>
    </row>
    <row r="53" spans="1:7" ht="14.25">
      <c r="A53" s="30" t="s">
        <v>212</v>
      </c>
      <c r="B53" s="9" t="s">
        <v>213</v>
      </c>
      <c r="C53" s="32"/>
      <c r="D53" s="32"/>
      <c r="E53" s="32"/>
      <c r="F53" s="34"/>
      <c r="G53" s="29"/>
    </row>
    <row r="54" spans="1:7" ht="14.25">
      <c r="A54" s="30" t="s">
        <v>214</v>
      </c>
      <c r="B54" s="8">
        <v>11</v>
      </c>
      <c r="C54" s="32">
        <v>7</v>
      </c>
      <c r="D54" s="33">
        <v>83</v>
      </c>
      <c r="E54" s="33"/>
      <c r="F54" s="37">
        <v>34</v>
      </c>
      <c r="G54" s="29"/>
    </row>
    <row r="55" spans="1:7" ht="14.25">
      <c r="A55" s="30" t="s">
        <v>215</v>
      </c>
      <c r="B55" s="8">
        <v>12</v>
      </c>
      <c r="C55" s="33">
        <v>128</v>
      </c>
      <c r="D55" s="33">
        <v>996</v>
      </c>
      <c r="E55" s="33">
        <v>360</v>
      </c>
      <c r="F55" s="37">
        <v>1461</v>
      </c>
      <c r="G55" s="29"/>
    </row>
    <row r="56" spans="1:7" ht="14.25">
      <c r="A56" s="30" t="s">
        <v>216</v>
      </c>
      <c r="B56" s="8">
        <v>13</v>
      </c>
      <c r="C56" s="33">
        <f>C8+C27+C41+C42+C43+C44+C48+C55+C54+C46</f>
        <v>172327</v>
      </c>
      <c r="D56" s="33">
        <f>D8+D27+D41+D42+D43+D44+D48+D55+D54+D46</f>
        <v>799088</v>
      </c>
      <c r="E56" s="33">
        <f>E8+E27+E41+E42+E43+E44+E48+E55+E54+E46</f>
        <v>169640</v>
      </c>
      <c r="F56" s="33">
        <f>F8+F27+F41+F42+F43+F44+F48+F55+F54+F46</f>
        <v>1248989</v>
      </c>
      <c r="G56" s="29"/>
    </row>
    <row r="57" spans="1:7" ht="14.25">
      <c r="A57" s="30"/>
      <c r="B57" s="9"/>
      <c r="C57" s="9"/>
      <c r="D57" s="9"/>
      <c r="E57" s="9"/>
      <c r="F57" s="31"/>
      <c r="G57" s="29"/>
    </row>
    <row r="58" spans="1:7" ht="14.25">
      <c r="A58" s="30" t="s">
        <v>217</v>
      </c>
      <c r="B58" s="8">
        <v>14</v>
      </c>
      <c r="C58" s="33"/>
      <c r="D58" s="33">
        <v>12</v>
      </c>
      <c r="E58" s="33"/>
      <c r="F58" s="37"/>
      <c r="G58" s="29"/>
    </row>
    <row r="59" spans="1:7" ht="14.25">
      <c r="A59" s="30" t="s">
        <v>135</v>
      </c>
      <c r="B59" s="9"/>
      <c r="C59" s="9"/>
      <c r="D59" s="9"/>
      <c r="E59" s="9"/>
      <c r="F59" s="31"/>
      <c r="G59" s="29"/>
    </row>
    <row r="60" spans="1:7" ht="14.25">
      <c r="A60" s="30" t="s">
        <v>218</v>
      </c>
      <c r="B60" s="9" t="s">
        <v>219</v>
      </c>
      <c r="C60" s="32"/>
      <c r="D60" s="32"/>
      <c r="E60" s="32"/>
      <c r="F60" s="34"/>
      <c r="G60" s="29"/>
    </row>
    <row r="61" spans="1:7" ht="14.25">
      <c r="A61" s="30" t="s">
        <v>220</v>
      </c>
      <c r="B61" s="9" t="s">
        <v>221</v>
      </c>
      <c r="C61" s="32"/>
      <c r="D61" s="32"/>
      <c r="E61" s="32"/>
      <c r="F61" s="34"/>
      <c r="G61" s="29"/>
    </row>
    <row r="62" spans="1:7" ht="14.25">
      <c r="A62" s="30" t="s">
        <v>222</v>
      </c>
      <c r="B62" s="9" t="s">
        <v>223</v>
      </c>
      <c r="C62" s="32"/>
      <c r="D62" s="33">
        <v>12</v>
      </c>
      <c r="E62" s="33"/>
      <c r="F62" s="37"/>
      <c r="G62" s="29"/>
    </row>
    <row r="63" spans="1:7" ht="14.25">
      <c r="A63" s="30" t="s">
        <v>224</v>
      </c>
      <c r="B63" s="9" t="s">
        <v>225</v>
      </c>
      <c r="C63" s="9"/>
      <c r="D63" s="9"/>
      <c r="E63" s="9"/>
      <c r="F63" s="31"/>
      <c r="G63" s="29"/>
    </row>
    <row r="64" spans="1:7" ht="14.25">
      <c r="A64" s="30" t="s">
        <v>226</v>
      </c>
      <c r="B64" s="8">
        <v>15</v>
      </c>
      <c r="C64" s="32">
        <f>SUM(C66:C71)</f>
        <v>18779</v>
      </c>
      <c r="D64" s="32">
        <f>SUM(D66:D71)</f>
        <v>40041</v>
      </c>
      <c r="E64" s="32">
        <v>5475</v>
      </c>
      <c r="F64" s="34">
        <f>SUM(F66:F71)</f>
        <v>38800</v>
      </c>
      <c r="G64" s="29"/>
    </row>
    <row r="65" spans="1:7" ht="14.25">
      <c r="A65" s="30" t="s">
        <v>135</v>
      </c>
      <c r="B65" s="9"/>
      <c r="C65" s="9"/>
      <c r="D65" s="9"/>
      <c r="E65" s="9"/>
      <c r="F65" s="31"/>
      <c r="G65" s="29"/>
    </row>
    <row r="66" spans="1:7" ht="14.25">
      <c r="A66" s="30" t="s">
        <v>227</v>
      </c>
      <c r="B66" s="9" t="s">
        <v>37</v>
      </c>
      <c r="C66" s="9"/>
      <c r="D66" s="9"/>
      <c r="E66" s="9"/>
      <c r="F66" s="31"/>
      <c r="G66" s="29"/>
    </row>
    <row r="67" spans="1:7" ht="14.25">
      <c r="A67" s="30" t="s">
        <v>228</v>
      </c>
      <c r="B67" s="9" t="s">
        <v>43</v>
      </c>
      <c r="C67" s="32">
        <v>15333</v>
      </c>
      <c r="D67" s="32">
        <v>21314</v>
      </c>
      <c r="E67" s="32">
        <v>2573</v>
      </c>
      <c r="F67" s="34">
        <v>19015</v>
      </c>
      <c r="G67" s="29"/>
    </row>
    <row r="68" spans="1:7" ht="14.25">
      <c r="A68" s="30" t="s">
        <v>229</v>
      </c>
      <c r="B68" s="9" t="s">
        <v>45</v>
      </c>
      <c r="C68" s="33">
        <v>755</v>
      </c>
      <c r="D68" s="32">
        <v>3914</v>
      </c>
      <c r="E68" s="32">
        <v>572</v>
      </c>
      <c r="F68" s="34">
        <v>3939</v>
      </c>
      <c r="G68" s="29"/>
    </row>
    <row r="69" spans="1:7" ht="14.25">
      <c r="A69" s="30" t="s">
        <v>230</v>
      </c>
      <c r="B69" s="9" t="s">
        <v>47</v>
      </c>
      <c r="C69" s="33">
        <v>33</v>
      </c>
      <c r="D69" s="32">
        <v>93</v>
      </c>
      <c r="E69" s="33">
        <v>32</v>
      </c>
      <c r="F69" s="34">
        <v>109</v>
      </c>
      <c r="G69" s="29"/>
    </row>
    <row r="70" spans="1:7" ht="14.25">
      <c r="A70" s="30" t="s">
        <v>231</v>
      </c>
      <c r="B70" s="9" t="s">
        <v>49</v>
      </c>
      <c r="C70" s="32"/>
      <c r="D70" s="32"/>
      <c r="E70" s="32"/>
      <c r="F70" s="34"/>
      <c r="G70" s="29"/>
    </row>
    <row r="71" spans="1:7" ht="14.25">
      <c r="A71" s="30" t="s">
        <v>232</v>
      </c>
      <c r="B71" s="9" t="s">
        <v>51</v>
      </c>
      <c r="C71" s="32">
        <v>2658</v>
      </c>
      <c r="D71" s="32">
        <v>14720</v>
      </c>
      <c r="E71" s="32">
        <v>2298</v>
      </c>
      <c r="F71" s="34">
        <v>15737</v>
      </c>
      <c r="G71" s="29"/>
    </row>
    <row r="72" spans="1:7" ht="14.25">
      <c r="A72" s="30" t="s">
        <v>233</v>
      </c>
      <c r="B72" s="8">
        <v>16</v>
      </c>
      <c r="C72" s="9"/>
      <c r="D72" s="9"/>
      <c r="E72" s="9"/>
      <c r="F72" s="31"/>
      <c r="G72" s="29"/>
    </row>
    <row r="73" spans="1:7" ht="14.25">
      <c r="A73" s="30" t="s">
        <v>135</v>
      </c>
      <c r="B73" s="9"/>
      <c r="C73" s="9"/>
      <c r="D73" s="9"/>
      <c r="E73" s="9"/>
      <c r="F73" s="31"/>
      <c r="G73" s="29"/>
    </row>
    <row r="74" spans="1:7" ht="14.25">
      <c r="A74" s="30" t="s">
        <v>234</v>
      </c>
      <c r="B74" s="9" t="s">
        <v>60</v>
      </c>
      <c r="C74" s="9"/>
      <c r="D74" s="9"/>
      <c r="E74" s="9"/>
      <c r="F74" s="31"/>
      <c r="G74" s="29"/>
    </row>
    <row r="75" spans="1:7" ht="14.25">
      <c r="A75" s="30" t="s">
        <v>235</v>
      </c>
      <c r="B75" s="9" t="s">
        <v>62</v>
      </c>
      <c r="C75" s="9"/>
      <c r="D75" s="9"/>
      <c r="E75" s="9"/>
      <c r="F75" s="31"/>
      <c r="G75" s="29"/>
    </row>
    <row r="76" spans="1:7" ht="14.25">
      <c r="A76" s="30" t="s">
        <v>236</v>
      </c>
      <c r="B76" s="9" t="s">
        <v>64</v>
      </c>
      <c r="C76" s="9"/>
      <c r="D76" s="9"/>
      <c r="E76" s="9"/>
      <c r="F76" s="31"/>
      <c r="G76" s="29"/>
    </row>
    <row r="77" spans="1:7" ht="14.25">
      <c r="A77" s="30" t="s">
        <v>237</v>
      </c>
      <c r="B77" s="9" t="s">
        <v>66</v>
      </c>
      <c r="C77" s="9"/>
      <c r="D77" s="9"/>
      <c r="E77" s="9"/>
      <c r="F77" s="31"/>
      <c r="G77" s="29"/>
    </row>
    <row r="78" spans="1:7" ht="14.25">
      <c r="A78" s="30" t="s">
        <v>238</v>
      </c>
      <c r="B78" s="9" t="s">
        <v>239</v>
      </c>
      <c r="C78" s="9"/>
      <c r="D78" s="9"/>
      <c r="E78" s="9"/>
      <c r="F78" s="31"/>
      <c r="G78" s="29"/>
    </row>
    <row r="79" spans="1:7" ht="14.25">
      <c r="A79" s="30" t="s">
        <v>240</v>
      </c>
      <c r="B79" s="8">
        <v>17</v>
      </c>
      <c r="C79" s="32">
        <v>758</v>
      </c>
      <c r="D79" s="32">
        <v>2708</v>
      </c>
      <c r="E79" s="33">
        <v>103</v>
      </c>
      <c r="F79" s="34">
        <v>6302</v>
      </c>
      <c r="G79" s="29"/>
    </row>
    <row r="80" spans="1:7" ht="14.25">
      <c r="A80" s="30" t="s">
        <v>241</v>
      </c>
      <c r="B80" s="8">
        <v>18</v>
      </c>
      <c r="C80" s="32">
        <v>45519</v>
      </c>
      <c r="D80" s="32">
        <v>271579</v>
      </c>
      <c r="E80" s="32">
        <v>73954</v>
      </c>
      <c r="F80" s="34">
        <v>326901</v>
      </c>
      <c r="G80" s="29"/>
    </row>
    <row r="81" spans="1:7" ht="14.25">
      <c r="A81" s="30" t="s">
        <v>242</v>
      </c>
      <c r="B81" s="8">
        <v>19</v>
      </c>
      <c r="C81" s="33">
        <v>11</v>
      </c>
      <c r="D81" s="32">
        <v>65</v>
      </c>
      <c r="E81" s="32">
        <v>402</v>
      </c>
      <c r="F81" s="34">
        <v>535</v>
      </c>
      <c r="G81" s="29"/>
    </row>
    <row r="82" spans="1:7" ht="14.25">
      <c r="A82" s="30" t="s">
        <v>243</v>
      </c>
      <c r="B82" s="8">
        <v>20</v>
      </c>
      <c r="C82" s="32">
        <v>28975</v>
      </c>
      <c r="D82" s="32">
        <v>273506</v>
      </c>
      <c r="E82" s="32">
        <v>54814</v>
      </c>
      <c r="F82" s="34">
        <v>676958</v>
      </c>
      <c r="G82" s="29"/>
    </row>
    <row r="83" spans="1:7" ht="14.25">
      <c r="A83" s="30" t="s">
        <v>244</v>
      </c>
      <c r="B83" s="8">
        <v>21</v>
      </c>
      <c r="C83" s="32"/>
      <c r="D83" s="32"/>
      <c r="E83" s="32"/>
      <c r="F83" s="34"/>
      <c r="G83" s="29"/>
    </row>
    <row r="84" spans="1:7" ht="14.25">
      <c r="A84" s="30" t="s">
        <v>245</v>
      </c>
      <c r="B84" s="8">
        <v>22</v>
      </c>
      <c r="C84" s="33"/>
      <c r="D84" s="33">
        <v>1165</v>
      </c>
      <c r="E84" s="32"/>
      <c r="F84" s="37"/>
      <c r="G84" s="29"/>
    </row>
    <row r="85" spans="1:7" ht="14.25">
      <c r="A85" s="30" t="s">
        <v>246</v>
      </c>
      <c r="B85" s="8">
        <v>23</v>
      </c>
      <c r="C85" s="32"/>
      <c r="D85" s="32"/>
      <c r="E85" s="32"/>
      <c r="F85" s="34"/>
      <c r="G85" s="29"/>
    </row>
    <row r="86" spans="1:7" ht="14.25">
      <c r="A86" s="30" t="s">
        <v>247</v>
      </c>
      <c r="B86" s="8">
        <v>24</v>
      </c>
      <c r="C86" s="33"/>
      <c r="D86" s="33">
        <v>18</v>
      </c>
      <c r="E86" s="32"/>
      <c r="F86" s="37">
        <v>16</v>
      </c>
      <c r="G86" s="29"/>
    </row>
    <row r="87" spans="1:7" ht="14.25">
      <c r="A87" s="30" t="s">
        <v>135</v>
      </c>
      <c r="B87" s="9"/>
      <c r="C87" s="9"/>
      <c r="D87" s="9"/>
      <c r="E87" s="9"/>
      <c r="F87" s="31"/>
      <c r="G87" s="29"/>
    </row>
    <row r="88" spans="1:7" ht="14.25">
      <c r="A88" s="30" t="s">
        <v>206</v>
      </c>
      <c r="B88" s="9" t="s">
        <v>248</v>
      </c>
      <c r="C88" s="33"/>
      <c r="D88" s="33">
        <v>18</v>
      </c>
      <c r="E88" s="32"/>
      <c r="F88" s="37">
        <v>16</v>
      </c>
      <c r="G88" s="29"/>
    </row>
    <row r="89" spans="1:7" ht="14.25">
      <c r="A89" s="30" t="s">
        <v>208</v>
      </c>
      <c r="B89" s="9" t="s">
        <v>249</v>
      </c>
      <c r="C89" s="32"/>
      <c r="D89" s="32"/>
      <c r="E89" s="32"/>
      <c r="F89" s="34"/>
      <c r="G89" s="29"/>
    </row>
    <row r="90" spans="1:7" ht="14.25">
      <c r="A90" s="30" t="s">
        <v>210</v>
      </c>
      <c r="B90" s="9" t="s">
        <v>250</v>
      </c>
      <c r="C90" s="32"/>
      <c r="D90" s="32"/>
      <c r="E90" s="32"/>
      <c r="F90" s="34"/>
      <c r="G90" s="29"/>
    </row>
    <row r="91" spans="1:7" ht="14.25">
      <c r="A91" s="30" t="s">
        <v>212</v>
      </c>
      <c r="B91" s="9" t="s">
        <v>251</v>
      </c>
      <c r="C91" s="32"/>
      <c r="D91" s="32"/>
      <c r="E91" s="32"/>
      <c r="F91" s="34"/>
      <c r="G91" s="29"/>
    </row>
    <row r="92" spans="1:7" ht="14.25">
      <c r="A92" s="30" t="s">
        <v>252</v>
      </c>
      <c r="B92" s="8">
        <v>25</v>
      </c>
      <c r="C92" s="32"/>
      <c r="D92" s="32"/>
      <c r="E92" s="32"/>
      <c r="F92" s="34"/>
      <c r="G92" s="29"/>
    </row>
    <row r="93" spans="1:7" ht="14.25">
      <c r="A93" s="30" t="s">
        <v>253</v>
      </c>
      <c r="B93" s="8">
        <v>26</v>
      </c>
      <c r="C93" s="32">
        <f>SUM(C95:C101)</f>
        <v>18238</v>
      </c>
      <c r="D93" s="32">
        <f>SUM(D95:D101)</f>
        <v>117185</v>
      </c>
      <c r="E93" s="32">
        <f>SUM(E95:E101)</f>
        <v>18074</v>
      </c>
      <c r="F93" s="34">
        <f>SUM(F95:F101)</f>
        <v>106760</v>
      </c>
      <c r="G93" s="29"/>
    </row>
    <row r="94" spans="1:7" ht="14.25">
      <c r="A94" s="30" t="s">
        <v>135</v>
      </c>
      <c r="B94" s="9"/>
      <c r="C94" s="9"/>
      <c r="D94" s="9"/>
      <c r="E94" s="9"/>
      <c r="F94" s="31"/>
      <c r="G94" s="29"/>
    </row>
    <row r="95" spans="1:7" ht="14.25">
      <c r="A95" s="30" t="s">
        <v>254</v>
      </c>
      <c r="B95" s="9" t="s">
        <v>255</v>
      </c>
      <c r="C95" s="32">
        <v>10047</v>
      </c>
      <c r="D95" s="32">
        <v>57803</v>
      </c>
      <c r="E95" s="32">
        <v>9883</v>
      </c>
      <c r="F95" s="34">
        <v>52311</v>
      </c>
      <c r="G95" s="29"/>
    </row>
    <row r="96" spans="1:7" ht="14.25">
      <c r="A96" s="30" t="s">
        <v>256</v>
      </c>
      <c r="B96" s="9">
        <v>26.2</v>
      </c>
      <c r="C96" s="32"/>
      <c r="D96" s="32"/>
      <c r="E96" s="32"/>
      <c r="F96" s="34"/>
      <c r="G96" s="29"/>
    </row>
    <row r="97" spans="1:7" ht="14.25">
      <c r="A97" s="30" t="s">
        <v>257</v>
      </c>
      <c r="B97" s="9">
        <v>26.3</v>
      </c>
      <c r="C97" s="33">
        <v>47</v>
      </c>
      <c r="D97" s="32">
        <v>258</v>
      </c>
      <c r="E97" s="33">
        <v>14</v>
      </c>
      <c r="F97" s="34">
        <v>231</v>
      </c>
      <c r="G97" s="29"/>
    </row>
    <row r="98" spans="1:7" ht="14.25">
      <c r="A98" s="30" t="s">
        <v>258</v>
      </c>
      <c r="B98" s="9">
        <v>26.4</v>
      </c>
      <c r="C98" s="33">
        <v>411</v>
      </c>
      <c r="D98" s="32">
        <v>2486</v>
      </c>
      <c r="E98" s="33">
        <v>432</v>
      </c>
      <c r="F98" s="34">
        <v>2591</v>
      </c>
      <c r="G98" s="29"/>
    </row>
    <row r="99" spans="1:7" ht="14.25">
      <c r="A99" s="30" t="s">
        <v>259</v>
      </c>
      <c r="B99" s="9">
        <v>26.5</v>
      </c>
      <c r="C99" s="32">
        <v>6257</v>
      </c>
      <c r="D99" s="32">
        <v>45396</v>
      </c>
      <c r="E99" s="32">
        <v>6087</v>
      </c>
      <c r="F99" s="34">
        <v>38717</v>
      </c>
      <c r="G99" s="29"/>
    </row>
    <row r="100" spans="1:7" ht="14.25">
      <c r="A100" s="30" t="s">
        <v>260</v>
      </c>
      <c r="B100" s="9" t="s">
        <v>261</v>
      </c>
      <c r="C100" s="32">
        <v>1476</v>
      </c>
      <c r="D100" s="32">
        <v>11242</v>
      </c>
      <c r="E100" s="32">
        <v>1234</v>
      </c>
      <c r="F100" s="34">
        <v>10496</v>
      </c>
      <c r="G100" s="29"/>
    </row>
    <row r="101" spans="1:7" ht="14.25">
      <c r="A101" s="30" t="s">
        <v>262</v>
      </c>
      <c r="B101" s="9" t="s">
        <v>263</v>
      </c>
      <c r="C101" s="32"/>
      <c r="D101" s="32"/>
      <c r="E101" s="32">
        <v>424</v>
      </c>
      <c r="F101" s="34">
        <v>2414</v>
      </c>
      <c r="G101" s="29"/>
    </row>
    <row r="102" spans="1:7" ht="14.25">
      <c r="A102" s="30" t="s">
        <v>264</v>
      </c>
      <c r="B102" s="8">
        <v>27</v>
      </c>
      <c r="C102" s="32"/>
      <c r="D102" s="32"/>
      <c r="E102" s="32"/>
      <c r="F102" s="34"/>
      <c r="G102" s="29"/>
    </row>
    <row r="103" spans="1:7" ht="14.25">
      <c r="A103" s="30" t="s">
        <v>265</v>
      </c>
      <c r="B103" s="8">
        <v>28</v>
      </c>
      <c r="C103" s="33">
        <f>C58+C64+C79+C80+C81+C82+C84+C86+C92+C93+C102</f>
        <v>112280</v>
      </c>
      <c r="D103" s="33">
        <f>D58+D64+D79+D80+D81+D82+D84+D86+D92+D93+D102</f>
        <v>706279</v>
      </c>
      <c r="E103" s="33">
        <f>E58+E64+E79+E80+E81+E82+E84+E86+E92+E93+E102</f>
        <v>152822</v>
      </c>
      <c r="F103" s="37">
        <f>F58+F64+F79+F80+F81+F82+F84+F86+F92+F93+F102</f>
        <v>1156272</v>
      </c>
      <c r="G103" s="29"/>
    </row>
    <row r="104" spans="1:7" ht="14.25">
      <c r="A104" s="30"/>
      <c r="B104" s="8"/>
      <c r="C104" s="33"/>
      <c r="D104" s="33"/>
      <c r="E104" s="33"/>
      <c r="F104" s="37"/>
      <c r="G104" s="29"/>
    </row>
    <row r="105" spans="1:7" ht="14.25">
      <c r="A105" s="30" t="s">
        <v>266</v>
      </c>
      <c r="B105" s="8">
        <v>29</v>
      </c>
      <c r="C105" s="33">
        <f>C56-C103</f>
        <v>60047</v>
      </c>
      <c r="D105" s="33">
        <f>D56-D103</f>
        <v>92809</v>
      </c>
      <c r="E105" s="33">
        <f>E56-E103</f>
        <v>16818</v>
      </c>
      <c r="F105" s="37">
        <f>F56-F103</f>
        <v>92717</v>
      </c>
      <c r="G105" s="29"/>
    </row>
    <row r="106" spans="1:7" ht="14.25">
      <c r="A106" s="30"/>
      <c r="B106" s="8"/>
      <c r="C106" s="33"/>
      <c r="D106" s="33"/>
      <c r="E106" s="33"/>
      <c r="F106" s="37"/>
      <c r="G106" s="29"/>
    </row>
    <row r="107" spans="1:7" ht="14.25">
      <c r="A107" s="30" t="s">
        <v>267</v>
      </c>
      <c r="B107" s="8">
        <v>30</v>
      </c>
      <c r="C107" s="32">
        <v>903</v>
      </c>
      <c r="D107" s="32">
        <v>5204</v>
      </c>
      <c r="E107" s="32"/>
      <c r="F107" s="34"/>
      <c r="G107" s="29"/>
    </row>
    <row r="108" spans="1:7" ht="14.25">
      <c r="A108" s="30"/>
      <c r="B108" s="8"/>
      <c r="C108" s="32"/>
      <c r="D108" s="32"/>
      <c r="E108" s="32"/>
      <c r="F108" s="34"/>
      <c r="G108" s="29"/>
    </row>
    <row r="109" spans="1:7" ht="14.25">
      <c r="A109" s="30" t="s">
        <v>268</v>
      </c>
      <c r="B109" s="8">
        <v>31</v>
      </c>
      <c r="C109" s="33">
        <f>C105-C107</f>
        <v>59144</v>
      </c>
      <c r="D109" s="33">
        <f>D105-D107</f>
        <v>87605</v>
      </c>
      <c r="E109" s="33">
        <f>E105-E107</f>
        <v>16818</v>
      </c>
      <c r="F109" s="37">
        <f>F105-F107</f>
        <v>92717</v>
      </c>
      <c r="G109" s="29"/>
    </row>
    <row r="110" spans="1:7" ht="14.25">
      <c r="A110" s="30" t="s">
        <v>269</v>
      </c>
      <c r="B110" s="8">
        <v>32</v>
      </c>
      <c r="C110" s="9"/>
      <c r="D110" s="9"/>
      <c r="E110" s="9"/>
      <c r="F110" s="31"/>
      <c r="G110" s="29"/>
    </row>
    <row r="111" spans="1:7" ht="14.25">
      <c r="A111" s="30"/>
      <c r="B111" s="9"/>
      <c r="C111" s="9"/>
      <c r="D111" s="9"/>
      <c r="E111" s="9"/>
      <c r="F111" s="31"/>
      <c r="G111" s="29"/>
    </row>
    <row r="112" spans="1:7" ht="15" thickBot="1">
      <c r="A112" s="38" t="s">
        <v>270</v>
      </c>
      <c r="B112" s="39">
        <v>33</v>
      </c>
      <c r="C112" s="40">
        <f>C109</f>
        <v>59144</v>
      </c>
      <c r="D112" s="40">
        <f>D109</f>
        <v>87605</v>
      </c>
      <c r="E112" s="40">
        <f>E109</f>
        <v>16818</v>
      </c>
      <c r="F112" s="41">
        <f>F109</f>
        <v>92717</v>
      </c>
      <c r="G112" s="29"/>
    </row>
    <row r="114" spans="1:5" ht="14.25">
      <c r="A114" s="4" t="s">
        <v>271</v>
      </c>
      <c r="B114" s="4" t="s">
        <v>272</v>
      </c>
      <c r="D114" s="4" t="s">
        <v>143</v>
      </c>
      <c r="E114" s="42">
        <v>42926</v>
      </c>
    </row>
    <row r="115" spans="2:5" ht="14.25">
      <c r="B115" s="4" t="s">
        <v>144</v>
      </c>
      <c r="D115" s="4" t="s">
        <v>145</v>
      </c>
      <c r="E115" s="4" t="s">
        <v>146</v>
      </c>
    </row>
    <row r="116" spans="1:5" ht="14.25">
      <c r="A116" s="4" t="s">
        <v>273</v>
      </c>
      <c r="B116" s="4" t="s">
        <v>274</v>
      </c>
      <c r="D116" s="4" t="s">
        <v>143</v>
      </c>
      <c r="E116" s="42">
        <f>E114</f>
        <v>42926</v>
      </c>
    </row>
    <row r="117" spans="2:5" ht="14.25">
      <c r="B117" s="4" t="s">
        <v>144</v>
      </c>
      <c r="D117" s="4" t="s">
        <v>145</v>
      </c>
      <c r="E117" s="4" t="s">
        <v>146</v>
      </c>
    </row>
    <row r="118" spans="1:4" ht="14.25">
      <c r="A118" s="4" t="s">
        <v>275</v>
      </c>
      <c r="B118" s="4" t="str">
        <f>B116</f>
        <v>Даулетбакова Г.А.</v>
      </c>
      <c r="D118" s="4" t="s">
        <v>276</v>
      </c>
    </row>
    <row r="119" spans="1:4" ht="14.25">
      <c r="A119" s="4" t="s">
        <v>277</v>
      </c>
      <c r="B119" s="4" t="s">
        <v>144</v>
      </c>
      <c r="D119" s="4" t="s">
        <v>145</v>
      </c>
    </row>
    <row r="120" spans="1:2" ht="14.25">
      <c r="A120" s="4" t="s">
        <v>278</v>
      </c>
      <c r="B120" s="4" t="s">
        <v>279</v>
      </c>
    </row>
  </sheetData>
  <sheetProtection/>
  <mergeCells count="1">
    <mergeCell ref="E5:F5"/>
  </mergeCells>
  <printOptions/>
  <pageMargins left="0.5" right="0.3" top="0.32" bottom="0.3" header="0.31496062992125984" footer="0.31496062992125984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GaliyaDauletbakova</dc:creator>
  <cp:keywords/>
  <dc:description/>
  <cp:lastModifiedBy>GaliyaDauletbakova</cp:lastModifiedBy>
  <cp:lastPrinted>2017-07-13T03:56:15Z</cp:lastPrinted>
  <dcterms:created xsi:type="dcterms:W3CDTF">2017-07-13T03:52:54Z</dcterms:created>
  <dcterms:modified xsi:type="dcterms:W3CDTF">2017-07-13T03:59:06Z</dcterms:modified>
  <cp:category/>
  <cp:version/>
  <cp:contentType/>
  <cp:contentStatus/>
</cp:coreProperties>
</file>