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156" activeTab="0"/>
  </bookViews>
  <sheets>
    <sheet name="Баланс" sheetId="1" r:id="rId1"/>
    <sheet name="ОПиУ" sheetId="2" r:id="rId2"/>
  </sheets>
  <definedNames/>
  <calcPr fullCalcOnLoad="1"/>
</workbook>
</file>

<file path=xl/sharedStrings.xml><?xml version="1.0" encoding="utf-8"?>
<sst xmlns="http://schemas.openxmlformats.org/spreadsheetml/2006/main" count="554" uniqueCount="351">
  <si>
    <t>Бухгалтерский баланс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</si>
  <si>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</si>
  <si>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</si>
  <si>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</si>
  <si>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</si>
  <si>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</si>
  <si>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</si>
  <si>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</si>
  <si>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</si>
  <si>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</si>
  <si>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</si>
  <si>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</si>
  <si>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</si>
  <si>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</si>
  <si>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</si>
  <si>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</si>
  <si>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</si>
  <si>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</si>
  <si>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</si>
  <si>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</si>
  <si>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</si>
  <si>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</si>
  <si>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</si>
  <si>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</si>
  <si>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</si>
  <si>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</si>
  <si>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</si>
  <si>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</si>
  <si>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</si>
  <si>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</si>
  <si>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</si>
  <si>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</si>
  <si>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</si>
  <si>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</si>
  <si>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</si>
  <si>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</si>
  <si>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</si>
  <si>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</si>
  <si>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</si>
  <si>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</si>
  <si>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</si>
  <si>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</si>
  <si>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</si>
  <si>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</si>
  <si>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</si>
  <si>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</si>
  <si>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</si>
  <si>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</si>
  <si>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 xml:space="preserve">Активы в форме права пользования (за вычетом амортизации и убытков от обесценения)  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</si>
  <si>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</si>
  <si>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</si>
  <si>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</si>
  <si>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</si>
  <si>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</si>
  <si>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</si>
  <si>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</si>
  <si>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</si>
  <si>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</si>
  <si>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</si>
  <si>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</si>
  <si>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</si>
  <si>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</si>
  <si>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</si>
  <si>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</si>
  <si>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</si>
  <si>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</si>
  <si>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</si>
  <si>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</si>
  <si>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</si>
  <si>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</si>
  <si>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</si>
  <si>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</si>
  <si>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</si>
  <si>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</si>
  <si>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</si>
  <si>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</si>
  <si>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</si>
  <si>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</si>
  <si>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</si>
  <si>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</si>
  <si>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</si>
  <si>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</si>
  <si>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</si>
  <si>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</si>
  <si>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</si>
  <si>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</si>
  <si>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</si>
  <si>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</si>
  <si>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</si>
  <si>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</si>
  <si>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</si>
  <si>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</si>
  <si>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</si>
  <si>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</si>
  <si>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</si>
  <si>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</si>
  <si>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</si>
  <si>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</si>
  <si>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</si>
  <si>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</si>
  <si>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</si>
  <si>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</si>
  <si>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</si>
  <si>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</si>
  <si>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</si>
  <si>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</si>
  <si>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</si>
  <si>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</si>
  <si>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</si>
  <si>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</si>
  <si>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</si>
  <si>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</si>
  <si>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</si>
  <si>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</si>
  <si>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</si>
  <si>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</si>
  <si>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</si>
  <si>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</si>
  <si>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</si>
  <si>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</si>
  <si>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</si>
  <si>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</si>
  <si>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</si>
  <si>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</si>
  <si>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</si>
  <si>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</si>
  <si>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</si>
  <si>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</si>
  <si>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</si>
  <si>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</si>
  <si>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</si>
  <si>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</si>
  <si>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</si>
  <si>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</si>
  <si>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</si>
  <si>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</si>
  <si>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</si>
  <si>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</si>
  <si>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</si>
  <si>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</si>
  <si>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</si>
  <si>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</si>
  <si>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</si>
  <si>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</si>
  <si>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</si>
  <si>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</si>
  <si>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</si>
  <si>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</si>
  <si>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</si>
  <si>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</si>
  <si>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</si>
  <si>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</si>
  <si>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</si>
  <si>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</si>
  <si>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</si>
  <si>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</si>
  <si>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</si>
  <si>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</si>
  <si>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</si>
  <si>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</si>
  <si>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</si>
  <si>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</si>
  <si>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</si>
  <si>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</si>
  <si>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</si>
  <si>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</si>
  <si>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</si>
  <si>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</si>
  <si>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</si>
  <si>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</si>
  <si>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</si>
  <si>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</si>
  <si>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</si>
  <si>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 xml:space="preserve">Резерв обесценения ценных бумаг, учитываемых по справедливой стоимости через прочий совокупный доход 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</si>
  <si>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</si>
  <si>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</si>
  <si>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</si>
  <si>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</si>
  <si>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</si>
  <si>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</si>
  <si>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</si>
  <si>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</si>
  <si>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</si>
  <si>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</si>
  <si>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</si>
  <si>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</si>
  <si>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</si>
  <si>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</si>
  <si>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</si>
  <si>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Примечание:</t>
  </si>
  <si>
    <t>Наименование</t>
  </si>
  <si>
    <t>АО "SkyBridge Invest"</t>
  </si>
  <si>
    <t>Адрес</t>
  </si>
  <si>
    <t xml:space="preserve">г. Алматы, пр. Аль-Фараби 77/7 </t>
  </si>
  <si>
    <t>Телефон</t>
  </si>
  <si>
    <t xml:space="preserve">8(727)331 33 50 </t>
  </si>
  <si>
    <t>Адрес электронной почты</t>
  </si>
  <si>
    <t>Davletshina@sbinvest.kz</t>
  </si>
  <si>
    <t>Исполнитель</t>
  </si>
  <si>
    <t>Давлетшина Ирина Николаевна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</si>
  <si>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</si>
  <si>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</si>
  <si>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Айнабаева Шолпан Рахманкуловна</t>
  </si>
  <si>
    <t>Дата</t>
  </si>
  <si>
    <t>'в строке 21 "Прочие активы" отражена сумма выданная сотрудникам компании в сумме 601 тыс тенге и 41 тыс.тенге гарантийный взнос</t>
  </si>
  <si>
    <t>1 апрель 2020 года</t>
  </si>
  <si>
    <t>Дата 10.04.2020</t>
  </si>
  <si>
    <t xml:space="preserve">Отчет о прибылях и убытках </t>
  </si>
  <si>
    <t>1 апреля 2020 года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</si>
  <si>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</si>
  <si>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</si>
  <si>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</si>
  <si>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</si>
  <si>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</si>
  <si>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</si>
  <si>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</si>
  <si>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</si>
  <si>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</si>
  <si>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</si>
  <si>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</si>
  <si>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</si>
  <si>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</si>
  <si>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</si>
  <si>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</si>
  <si>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</si>
  <si>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</si>
  <si>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</si>
  <si>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</si>
  <si>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</si>
  <si>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</si>
  <si>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</si>
  <si>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</si>
  <si>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</si>
  <si>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</si>
  <si>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</si>
  <si>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</si>
  <si>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</si>
  <si>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</si>
  <si>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</si>
  <si>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</si>
  <si>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</si>
  <si>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</si>
  <si>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</si>
  <si>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</si>
  <si>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</si>
  <si>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</si>
  <si>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</si>
  <si>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</si>
  <si>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</si>
  <si>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</si>
  <si>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</si>
  <si>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</si>
  <si>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</si>
  <si>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</si>
  <si>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</si>
  <si>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</si>
  <si>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</si>
  <si>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</si>
  <si>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</si>
  <si>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</si>
  <si>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</si>
  <si>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</si>
  <si>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</si>
  <si>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</si>
  <si>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</si>
  <si>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</si>
  <si>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</si>
  <si>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</si>
  <si>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</si>
  <si>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</si>
  <si>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</si>
  <si>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</si>
  <si>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</si>
  <si>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</si>
  <si>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</si>
  <si>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</si>
  <si>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</si>
  <si>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</si>
  <si>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</si>
  <si>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</si>
  <si>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</si>
  <si>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</si>
  <si>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</si>
  <si>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</si>
  <si>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</si>
  <si>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</si>
  <si>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</si>
  <si>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</si>
  <si>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</si>
  <si>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</si>
  <si>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</si>
  <si>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</si>
  <si>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</si>
  <si>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</si>
  <si>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</si>
  <si>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</si>
  <si>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</si>
  <si>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</si>
  <si>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</si>
  <si>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</si>
  <si>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</si>
  <si>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</si>
  <si>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</si>
  <si>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</si>
  <si>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</si>
  <si>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</si>
  <si>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</si>
  <si>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</si>
  <si>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</si>
  <si>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</si>
  <si>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</si>
  <si>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</si>
  <si>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</si>
  <si>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</si>
  <si>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</si>
  <si>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</si>
  <si>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</si>
  <si>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</si>
  <si>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</si>
  <si>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</si>
  <si>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</si>
  <si>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</si>
  <si>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</si>
  <si>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</si>
  <si>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</si>
  <si>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</si>
  <si>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</si>
  <si>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</si>
  <si>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</si>
  <si>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</si>
  <si>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</si>
  <si>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</si>
  <si>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</si>
  <si>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</si>
  <si>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</si>
  <si>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</si>
  <si>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</si>
  <si>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</si>
  <si>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</si>
  <si>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</si>
  <si>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 xml:space="preserve">Итого расходов </t>
  </si>
  <si>
    <t xml:space="preserve">Чистая прибыль (убыток) до уплаты корпоративного подоходного налога </t>
  </si>
  <si>
    <t>Корпоративный подоходный налог</t>
  </si>
  <si>
    <t xml:space="preserve">Чистая прибыль (убыток) после уплаты корпоративного подоходного налога </t>
  </si>
  <si>
    <t>Прибыль (убыток) от прекращенной деятельности</t>
  </si>
  <si>
    <t xml:space="preserve">Итого чистая прибыль (убыток) за период </t>
  </si>
  <si>
    <t>Примечание</t>
  </si>
  <si>
    <t>В ст. "Прочие доходы" отражена сумма в размере 11 тыс.тг. - возмещение от брокера.</t>
  </si>
  <si>
    <t xml:space="preserve">Наименование </t>
  </si>
  <si>
    <t>г. Алматы, пр. Аль-фараби 77/7</t>
  </si>
  <si>
    <t>8(727)3313350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</si>
</sst>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left" vertical="top"/>
      <protection/>
    </xf>
    <xf numFmtId="0" fontId="24" fillId="0" borderId="0">
      <alignment horizontal="left" vertical="top"/>
      <protection/>
    </xf>
    <xf numFmtId="0" fontId="24" fillId="0" borderId="0">
      <alignment horizontal="right" vertical="top"/>
      <protection/>
    </xf>
    <xf numFmtId="0" fontId="25" fillId="0" borderId="0">
      <alignment horizontal="center" vertical="top"/>
      <protection/>
    </xf>
    <xf numFmtId="0" fontId="26" fillId="0" borderId="0">
      <alignment horizontal="center" vertical="top"/>
      <protection/>
    </xf>
    <xf numFmtId="0" fontId="27" fillId="0" borderId="0">
      <alignment horizontal="left" vertical="top"/>
      <protection/>
    </xf>
    <xf numFmtId="0" fontId="26" fillId="0" borderId="0">
      <alignment horizontal="left" vertical="top"/>
      <protection/>
    </xf>
    <xf numFmtId="0" fontId="28" fillId="0" borderId="0">
      <alignment horizontal="left" vertical="top"/>
      <protection/>
    </xf>
    <xf numFmtId="0" fontId="25" fillId="0" borderId="0">
      <alignment horizontal="center" vertical="top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4" fillId="0" borderId="0" xfId="34" applyAlignment="1" quotePrefix="1">
      <alignment horizontal="left" vertical="top" wrapText="1"/>
      <protection/>
    </xf>
    <xf numFmtId="0" fontId="26" fillId="0" borderId="10" xfId="37" applyBorder="1" applyAlignment="1" quotePrefix="1">
      <alignment horizontal="center" vertical="top" wrapText="1"/>
      <protection/>
    </xf>
    <xf numFmtId="0" fontId="26" fillId="0" borderId="11" xfId="37" applyBorder="1" applyAlignment="1" quotePrefix="1">
      <alignment horizontal="center" vertical="top" wrapText="1"/>
      <protection/>
    </xf>
    <xf numFmtId="0" fontId="26" fillId="0" borderId="12" xfId="37" applyBorder="1" applyAlignment="1" quotePrefix="1">
      <alignment horizontal="center" vertical="top" wrapText="1"/>
      <protection/>
    </xf>
    <xf numFmtId="0" fontId="26" fillId="0" borderId="13" xfId="37" applyBorder="1" applyAlignment="1" quotePrefix="1">
      <alignment horizontal="center" vertical="top" wrapText="1"/>
      <protection/>
    </xf>
    <xf numFmtId="0" fontId="26" fillId="0" borderId="14" xfId="37" applyBorder="1" applyAlignment="1" quotePrefix="1">
      <alignment horizontal="center" vertical="top" wrapText="1"/>
      <protection/>
    </xf>
    <xf numFmtId="0" fontId="27" fillId="0" borderId="12" xfId="38" applyBorder="1" applyAlignment="1" quotePrefix="1">
      <alignment horizontal="left" vertical="top" wrapText="1"/>
      <protection/>
    </xf>
    <xf numFmtId="0" fontId="24" fillId="0" borderId="12" xfId="33" applyBorder="1" applyAlignment="1" quotePrefix="1">
      <alignment horizontal="left" vertical="top" wrapText="1"/>
      <protection/>
    </xf>
    <xf numFmtId="0" fontId="24" fillId="0" borderId="15" xfId="33" applyBorder="1" applyAlignment="1" quotePrefix="1">
      <alignment horizontal="left" vertical="top" wrapText="1"/>
      <protection/>
    </xf>
    <xf numFmtId="0" fontId="24" fillId="0" borderId="16" xfId="33" applyBorder="1" applyAlignment="1" quotePrefix="1">
      <alignment horizontal="left" vertical="top" wrapText="1"/>
      <protection/>
    </xf>
    <xf numFmtId="0" fontId="26" fillId="0" borderId="16" xfId="39" applyBorder="1" applyAlignment="1" quotePrefix="1">
      <alignment horizontal="left" vertical="top" wrapText="1"/>
      <protection/>
    </xf>
    <xf numFmtId="0" fontId="27" fillId="0" borderId="16" xfId="38" applyBorder="1" applyAlignment="1" quotePrefix="1">
      <alignment horizontal="left" vertical="top" wrapText="1"/>
      <protection/>
    </xf>
    <xf numFmtId="0" fontId="24" fillId="0" borderId="17" xfId="33" applyBorder="1" applyAlignment="1" quotePrefix="1">
      <alignment horizontal="left" vertical="top" wrapText="1"/>
      <protection/>
    </xf>
    <xf numFmtId="0" fontId="24" fillId="0" borderId="18" xfId="33" applyBorder="1" applyAlignment="1" quotePrefix="1">
      <alignment horizontal="left" vertical="top" wrapText="1"/>
      <protection/>
    </xf>
    <xf numFmtId="0" fontId="26" fillId="0" borderId="19" xfId="37" applyBorder="1" applyAlignment="1" quotePrefix="1">
      <alignment horizontal="center" vertical="top" wrapText="1"/>
      <protection/>
    </xf>
    <xf numFmtId="0" fontId="27" fillId="0" borderId="18" xfId="38" applyBorder="1" applyAlignment="1" quotePrefix="1">
      <alignment horizontal="left" vertical="top" wrapText="1"/>
      <protection/>
    </xf>
    <xf numFmtId="0" fontId="28" fillId="0" borderId="18" xfId="40" applyBorder="1" applyAlignment="1" quotePrefix="1">
      <alignment horizontal="left" vertical="top" wrapText="1"/>
      <protection/>
    </xf>
    <xf numFmtId="0" fontId="24" fillId="0" borderId="20" xfId="33" applyBorder="1" applyAlignment="1" quotePrefix="1">
      <alignment horizontal="left" vertical="top" wrapText="1"/>
      <protection/>
    </xf>
    <xf numFmtId="0" fontId="24" fillId="0" borderId="21" xfId="33" applyBorder="1" applyAlignment="1" quotePrefix="1">
      <alignment horizontal="left" vertical="top" wrapText="1"/>
      <protection/>
    </xf>
    <xf numFmtId="0" fontId="26" fillId="0" borderId="22" xfId="37" applyBorder="1" applyAlignment="1" quotePrefix="1">
      <alignment horizontal="center" vertical="top" wrapText="1"/>
      <protection/>
    </xf>
    <xf numFmtId="0" fontId="26" fillId="0" borderId="21" xfId="37" applyBorder="1" applyAlignment="1" quotePrefix="1">
      <alignment horizontal="center" vertical="top" wrapText="1"/>
      <protection/>
    </xf>
    <xf numFmtId="0" fontId="26" fillId="0" borderId="18" xfId="39" applyFont="1" applyBorder="1" applyAlignment="1" quotePrefix="1">
      <alignment horizontal="left" vertical="top" wrapText="1"/>
      <protection/>
    </xf>
    <xf numFmtId="0" fontId="26" fillId="0" borderId="19" xfId="37" applyFont="1" applyBorder="1" applyAlignment="1" quotePrefix="1">
      <alignment horizontal="center" vertical="top" wrapText="1"/>
      <protection/>
    </xf>
    <xf numFmtId="3" fontId="26" fillId="0" borderId="14" xfId="39" applyNumberFormat="1" applyBorder="1" applyAlignment="1" quotePrefix="1">
      <alignment horizontal="left" vertical="top" wrapText="1"/>
      <protection/>
    </xf>
    <xf numFmtId="3" fontId="26" fillId="0" borderId="13" xfId="39" applyNumberFormat="1" applyBorder="1" applyAlignment="1" quotePrefix="1">
      <alignment horizontal="left" vertical="top" wrapText="1"/>
      <protection/>
    </xf>
    <xf numFmtId="3" fontId="24" fillId="0" borderId="14" xfId="35" applyNumberFormat="1" applyBorder="1" applyAlignment="1">
      <alignment horizontal="right" vertical="top" wrapText="1"/>
      <protection/>
    </xf>
    <xf numFmtId="3" fontId="24" fillId="0" borderId="13" xfId="35" applyNumberFormat="1" applyBorder="1" applyAlignment="1">
      <alignment horizontal="right" vertical="top" wrapText="1"/>
      <protection/>
    </xf>
    <xf numFmtId="3" fontId="26" fillId="0" borderId="23" xfId="39" applyNumberFormat="1" applyBorder="1" applyAlignment="1" quotePrefix="1">
      <alignment horizontal="left" vertical="top" wrapText="1"/>
      <protection/>
    </xf>
    <xf numFmtId="3" fontId="24" fillId="0" borderId="24" xfId="35" applyNumberFormat="1" applyBorder="1" applyAlignment="1">
      <alignment horizontal="right" vertical="top" wrapText="1"/>
      <protection/>
    </xf>
    <xf numFmtId="3" fontId="26" fillId="0" borderId="24" xfId="39" applyNumberFormat="1" applyBorder="1" applyAlignment="1" quotePrefix="1">
      <alignment horizontal="left" vertical="top" wrapText="1"/>
      <protection/>
    </xf>
    <xf numFmtId="3" fontId="26" fillId="0" borderId="24" xfId="35" applyNumberFormat="1" applyFont="1" applyBorder="1" applyAlignment="1">
      <alignment horizontal="right" vertical="top" wrapText="1"/>
      <protection/>
    </xf>
    <xf numFmtId="3" fontId="26" fillId="0" borderId="13" xfId="35" applyNumberFormat="1" applyFont="1" applyBorder="1" applyAlignment="1">
      <alignment horizontal="right" vertical="top" wrapText="1"/>
      <protection/>
    </xf>
    <xf numFmtId="3" fontId="26" fillId="0" borderId="25" xfId="39" applyNumberFormat="1" applyBorder="1" applyAlignment="1" quotePrefix="1">
      <alignment horizontal="left" vertical="top" wrapText="1"/>
      <protection/>
    </xf>
    <xf numFmtId="3" fontId="24" fillId="0" borderId="26" xfId="35" applyNumberFormat="1" applyBorder="1" applyAlignment="1">
      <alignment horizontal="right" vertical="top" wrapText="1"/>
      <protection/>
    </xf>
    <xf numFmtId="3" fontId="24" fillId="0" borderId="19" xfId="35" applyNumberFormat="1" applyBorder="1" applyAlignment="1">
      <alignment horizontal="right" vertical="top" wrapText="1"/>
      <protection/>
    </xf>
    <xf numFmtId="3" fontId="26" fillId="0" borderId="26" xfId="39" applyNumberFormat="1" applyBorder="1" applyAlignment="1" quotePrefix="1">
      <alignment horizontal="left" vertical="top" wrapText="1"/>
      <protection/>
    </xf>
    <xf numFmtId="3" fontId="26" fillId="0" borderId="19" xfId="39" applyNumberFormat="1" applyBorder="1" applyAlignment="1" quotePrefix="1">
      <alignment horizontal="left" vertical="top" wrapText="1"/>
      <protection/>
    </xf>
    <xf numFmtId="3" fontId="26" fillId="0" borderId="26" xfId="35" applyNumberFormat="1" applyFont="1" applyBorder="1" applyAlignment="1">
      <alignment horizontal="right" vertical="top" wrapText="1"/>
      <protection/>
    </xf>
    <xf numFmtId="3" fontId="26" fillId="0" borderId="19" xfId="35" applyNumberFormat="1" applyFont="1" applyBorder="1" applyAlignment="1">
      <alignment horizontal="right" vertical="top" wrapText="1"/>
      <protection/>
    </xf>
    <xf numFmtId="3" fontId="24" fillId="0" borderId="27" xfId="35" applyNumberFormat="1" applyBorder="1" applyAlignment="1">
      <alignment horizontal="right" vertical="top" wrapText="1"/>
      <protection/>
    </xf>
    <xf numFmtId="3" fontId="24" fillId="0" borderId="28" xfId="35" applyNumberFormat="1" applyBorder="1" applyAlignment="1">
      <alignment horizontal="right" vertical="top" wrapText="1"/>
      <protection/>
    </xf>
    <xf numFmtId="3" fontId="24" fillId="0" borderId="22" xfId="35" applyNumberFormat="1" applyBorder="1" applyAlignment="1">
      <alignment horizontal="right" vertical="top" wrapText="1"/>
      <protection/>
    </xf>
    <xf numFmtId="3" fontId="24" fillId="0" borderId="21" xfId="35" applyNumberFormat="1" applyBorder="1" applyAlignment="1">
      <alignment horizontal="right" vertical="top" wrapText="1"/>
      <protection/>
    </xf>
    <xf numFmtId="3" fontId="26" fillId="0" borderId="21" xfId="39" applyNumberFormat="1" applyBorder="1" applyAlignment="1" quotePrefix="1">
      <alignment horizontal="left" vertical="top" wrapText="1"/>
      <protection/>
    </xf>
    <xf numFmtId="0" fontId="26" fillId="0" borderId="21" xfId="39" applyFont="1" applyBorder="1" applyAlignment="1" quotePrefix="1">
      <alignment horizontal="left" vertical="top" wrapText="1"/>
      <protection/>
    </xf>
    <xf numFmtId="0" fontId="26" fillId="0" borderId="21" xfId="37" applyFont="1" applyBorder="1" applyAlignment="1" quotePrefix="1">
      <alignment horizontal="center" vertical="top" wrapText="1"/>
      <protection/>
    </xf>
    <xf numFmtId="3" fontId="26" fillId="0" borderId="21" xfId="35" applyNumberFormat="1" applyFont="1" applyBorder="1" applyAlignment="1">
      <alignment horizontal="right" vertical="top" wrapText="1"/>
      <protection/>
    </xf>
    <xf numFmtId="0" fontId="27" fillId="0" borderId="21" xfId="38" applyFont="1" applyBorder="1" applyAlignment="1" quotePrefix="1">
      <alignment horizontal="left" vertical="top" wrapText="1"/>
      <protection/>
    </xf>
    <xf numFmtId="3" fontId="0" fillId="0" borderId="0" xfId="0" applyNumberFormat="1" applyAlignment="1">
      <alignment wrapText="1"/>
    </xf>
    <xf numFmtId="0" fontId="24" fillId="0" borderId="0" xfId="34" applyAlignment="1" quotePrefix="1">
      <alignment horizontal="left" vertical="top" wrapText="1"/>
      <protection/>
    </xf>
    <xf numFmtId="0" fontId="24" fillId="0" borderId="18" xfId="33" applyBorder="1" applyAlignment="1" quotePrefix="1">
      <alignment horizontal="left" vertical="top" wrapText="1"/>
      <protection/>
    </xf>
    <xf numFmtId="0" fontId="0" fillId="0" borderId="28" xfId="0" applyBorder="1" applyAlignment="1">
      <alignment vertical="top" wrapText="1"/>
    </xf>
    <xf numFmtId="0" fontId="24" fillId="0" borderId="0" xfId="34" applyAlignment="1" quotePrefix="1">
      <alignment horizontal="left" vertical="top" wrapText="1"/>
      <protection/>
    </xf>
    <xf numFmtId="0" fontId="0" fillId="0" borderId="0" xfId="0" applyAlignment="1">
      <alignment vertical="top" wrapText="1"/>
    </xf>
    <xf numFmtId="0" fontId="24" fillId="0" borderId="0" xfId="33" applyBorder="1" applyAlignment="1" quotePrefix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25" fillId="0" borderId="0" xfId="36" applyAlignment="1" quotePrefix="1">
      <alignment horizontal="center" vertical="top" wrapText="1"/>
      <protection/>
    </xf>
    <xf numFmtId="0" fontId="0" fillId="0" borderId="26" xfId="0" applyBorder="1" applyAlignment="1">
      <alignment vertical="top" wrapText="1"/>
    </xf>
    <xf numFmtId="0" fontId="24" fillId="0" borderId="0" xfId="34" applyAlignment="1" quotePrefix="1">
      <alignment horizontal="center" vertical="top" wrapText="1"/>
      <protection/>
    </xf>
    <xf numFmtId="0" fontId="25" fillId="0" borderId="0" xfId="41" applyAlignment="1" quotePrefix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26" fillId="0" borderId="0" xfId="33" applyFont="1" applyBorder="1" applyAlignment="1" quotePrefix="1">
      <alignment horizontal="center" vertical="top" wrapText="1"/>
      <protection/>
    </xf>
    <xf numFmtId="0" fontId="25" fillId="0" borderId="13" xfId="36" applyBorder="1" applyAlignment="1" quotePrefix="1">
      <alignment horizontal="center" vertical="top" wrapText="1"/>
      <protection/>
    </xf>
    <xf numFmtId="0" fontId="25" fillId="0" borderId="10" xfId="36" applyBorder="1" applyAlignment="1" quotePrefix="1">
      <alignment horizontal="center" vertical="top" wrapText="1"/>
      <protection/>
    </xf>
    <xf numFmtId="0" fontId="25" fillId="0" borderId="11" xfId="36" applyBorder="1" applyAlignment="1" quotePrefix="1">
      <alignment horizontal="center" vertical="top" wrapText="1"/>
      <protection/>
    </xf>
    <xf numFmtId="0" fontId="25" fillId="0" borderId="29" xfId="36" applyBorder="1" applyAlignment="1" quotePrefix="1">
      <alignment horizontal="center" vertical="top" wrapText="1"/>
      <protection/>
    </xf>
    <xf numFmtId="0" fontId="25" fillId="0" borderId="30" xfId="36" applyBorder="1" applyAlignment="1" quotePrefix="1">
      <alignment horizontal="center" vertical="top" wrapText="1"/>
      <protection/>
    </xf>
    <xf numFmtId="0" fontId="26" fillId="0" borderId="30" xfId="37" applyBorder="1" applyAlignment="1" quotePrefix="1">
      <alignment horizontal="left" vertical="top" wrapText="1"/>
      <protection/>
    </xf>
    <xf numFmtId="0" fontId="26" fillId="0" borderId="10" xfId="39" applyBorder="1" applyAlignment="1" quotePrefix="1">
      <alignment horizontal="center" vertical="top" wrapText="1"/>
      <protection/>
    </xf>
    <xf numFmtId="3" fontId="24" fillId="0" borderId="11" xfId="33" applyNumberFormat="1" applyBorder="1" applyAlignment="1">
      <alignment horizontal="right" vertical="top" wrapText="1"/>
      <protection/>
    </xf>
    <xf numFmtId="3" fontId="24" fillId="0" borderId="14" xfId="33" applyNumberFormat="1" applyBorder="1" applyAlignment="1">
      <alignment horizontal="right" vertical="top" wrapText="1"/>
      <protection/>
    </xf>
    <xf numFmtId="0" fontId="27" fillId="0" borderId="30" xfId="38" applyBorder="1" applyAlignment="1" quotePrefix="1">
      <alignment horizontal="left" vertical="top" wrapText="1"/>
      <protection/>
    </xf>
    <xf numFmtId="3" fontId="28" fillId="0" borderId="11" xfId="40" applyNumberFormat="1" applyBorder="1" applyAlignment="1" quotePrefix="1">
      <alignment horizontal="left" vertical="top" wrapText="1"/>
      <protection/>
    </xf>
    <xf numFmtId="3" fontId="28" fillId="0" borderId="10" xfId="40" applyNumberFormat="1" applyBorder="1" applyAlignment="1" quotePrefix="1">
      <alignment horizontal="left" vertical="top" wrapText="1"/>
      <protection/>
    </xf>
    <xf numFmtId="3" fontId="28" fillId="0" borderId="29" xfId="40" applyNumberFormat="1" applyBorder="1" applyAlignment="1" quotePrefix="1">
      <alignment horizontal="left" vertical="top" wrapText="1"/>
      <protection/>
    </xf>
    <xf numFmtId="0" fontId="24" fillId="0" borderId="30" xfId="35" applyBorder="1" applyAlignment="1" quotePrefix="1">
      <alignment horizontal="left" vertical="top" wrapText="1"/>
      <protection/>
    </xf>
    <xf numFmtId="3" fontId="24" fillId="0" borderId="10" xfId="33" applyNumberFormat="1" applyBorder="1" applyAlignment="1">
      <alignment horizontal="right" vertical="top" wrapText="1"/>
      <protection/>
    </xf>
    <xf numFmtId="3" fontId="24" fillId="0" borderId="29" xfId="33" applyNumberFormat="1" applyBorder="1" applyAlignment="1">
      <alignment horizontal="right" vertical="top" wrapText="1"/>
      <protection/>
    </xf>
    <xf numFmtId="3" fontId="24" fillId="0" borderId="31" xfId="33" applyNumberFormat="1" applyBorder="1" applyAlignment="1">
      <alignment horizontal="right" vertical="top" wrapText="1"/>
      <protection/>
    </xf>
    <xf numFmtId="3" fontId="24" fillId="0" borderId="32" xfId="33" applyNumberFormat="1" applyBorder="1" applyAlignment="1">
      <alignment horizontal="right" vertical="top" wrapText="1"/>
      <protection/>
    </xf>
    <xf numFmtId="3" fontId="24" fillId="0" borderId="33" xfId="33" applyNumberFormat="1" applyBorder="1" applyAlignment="1">
      <alignment horizontal="right" vertical="top" wrapText="1"/>
      <protection/>
    </xf>
    <xf numFmtId="0" fontId="26" fillId="0" borderId="34" xfId="39" applyBorder="1" applyAlignment="1" quotePrefix="1">
      <alignment horizontal="center" vertical="top" wrapText="1"/>
      <protection/>
    </xf>
    <xf numFmtId="3" fontId="24" fillId="0" borderId="35" xfId="33" applyNumberFormat="1" applyBorder="1" applyAlignment="1">
      <alignment horizontal="right" vertical="top" wrapText="1"/>
      <protection/>
    </xf>
    <xf numFmtId="3" fontId="24" fillId="0" borderId="13" xfId="33" applyNumberFormat="1" applyBorder="1" applyAlignment="1">
      <alignment horizontal="right" vertical="top" wrapText="1"/>
      <protection/>
    </xf>
    <xf numFmtId="0" fontId="26" fillId="0" borderId="13" xfId="39" applyBorder="1" applyAlignment="1" quotePrefix="1">
      <alignment horizontal="center" vertical="top" wrapText="1"/>
      <protection/>
    </xf>
    <xf numFmtId="3" fontId="28" fillId="0" borderId="14" xfId="40" applyNumberFormat="1" applyBorder="1" applyAlignment="1" quotePrefix="1">
      <alignment horizontal="left" vertical="top" wrapText="1"/>
      <protection/>
    </xf>
    <xf numFmtId="3" fontId="28" fillId="0" borderId="13" xfId="40" applyNumberFormat="1" applyBorder="1" applyAlignment="1" quotePrefix="1">
      <alignment horizontal="left" vertical="top" wrapText="1"/>
      <protection/>
    </xf>
    <xf numFmtId="3" fontId="28" fillId="0" borderId="35" xfId="40" applyNumberFormat="1" applyBorder="1" applyAlignment="1" quotePrefix="1">
      <alignment horizontal="left" vertical="top" wrapText="1"/>
      <protection/>
    </xf>
    <xf numFmtId="0" fontId="24" fillId="0" borderId="12" xfId="35" applyBorder="1" applyAlignment="1" quotePrefix="1">
      <alignment horizontal="left" vertical="top" wrapText="1"/>
      <protection/>
    </xf>
    <xf numFmtId="3" fontId="24" fillId="0" borderId="23" xfId="33" applyNumberFormat="1" applyBorder="1" applyAlignment="1">
      <alignment horizontal="right" vertical="top" wrapText="1"/>
      <protection/>
    </xf>
    <xf numFmtId="0" fontId="27" fillId="0" borderId="15" xfId="38" applyBorder="1" applyAlignment="1" quotePrefix="1">
      <alignment horizontal="left" vertical="top" wrapText="1"/>
      <protection/>
    </xf>
    <xf numFmtId="3" fontId="28" fillId="0" borderId="24" xfId="40" applyNumberFormat="1" applyBorder="1" applyAlignment="1" quotePrefix="1">
      <alignment horizontal="left" vertical="top" wrapText="1"/>
      <protection/>
    </xf>
    <xf numFmtId="0" fontId="24" fillId="0" borderId="16" xfId="35" applyBorder="1" applyAlignment="1" quotePrefix="1">
      <alignment horizontal="left" vertical="top" wrapText="1"/>
      <protection/>
    </xf>
    <xf numFmtId="3" fontId="24" fillId="0" borderId="24" xfId="33" applyNumberFormat="1" applyBorder="1" applyAlignment="1">
      <alignment horizontal="right" vertical="top" wrapText="1"/>
      <protection/>
    </xf>
    <xf numFmtId="3" fontId="24" fillId="0" borderId="25" xfId="33" applyNumberFormat="1" applyBorder="1" applyAlignment="1">
      <alignment horizontal="right" vertical="top" wrapText="1"/>
      <protection/>
    </xf>
    <xf numFmtId="0" fontId="27" fillId="0" borderId="17" xfId="38" applyBorder="1" applyAlignment="1" quotePrefix="1">
      <alignment horizontal="left" vertical="top" wrapText="1"/>
      <protection/>
    </xf>
    <xf numFmtId="3" fontId="28" fillId="0" borderId="25" xfId="40" applyNumberFormat="1" applyBorder="1" applyAlignment="1" quotePrefix="1">
      <alignment horizontal="left" vertical="top" wrapText="1"/>
      <protection/>
    </xf>
    <xf numFmtId="0" fontId="26" fillId="0" borderId="16" xfId="40" applyFont="1" applyBorder="1" applyAlignment="1" quotePrefix="1">
      <alignment horizontal="left" vertical="top" wrapText="1"/>
      <protection/>
    </xf>
    <xf numFmtId="0" fontId="26" fillId="0" borderId="13" xfId="39" applyFont="1" applyBorder="1" applyAlignment="1" quotePrefix="1">
      <alignment horizontal="center" vertical="top" wrapText="1"/>
      <protection/>
    </xf>
    <xf numFmtId="3" fontId="26" fillId="0" borderId="24" xfId="33" applyNumberFormat="1" applyFont="1" applyBorder="1" applyAlignment="1">
      <alignment horizontal="right" vertical="top" wrapText="1"/>
      <protection/>
    </xf>
    <xf numFmtId="0" fontId="24" fillId="0" borderId="17" xfId="35" applyBorder="1" applyAlignment="1" quotePrefix="1">
      <alignment horizontal="left" vertical="top" wrapText="1"/>
      <protection/>
    </xf>
    <xf numFmtId="3" fontId="28" fillId="0" borderId="26" xfId="40" applyNumberFormat="1" applyBorder="1" applyAlignment="1" quotePrefix="1">
      <alignment horizontal="left" vertical="top" wrapText="1"/>
      <protection/>
    </xf>
    <xf numFmtId="3" fontId="28" fillId="0" borderId="19" xfId="40" applyNumberFormat="1" applyBorder="1" applyAlignment="1" quotePrefix="1">
      <alignment horizontal="left" vertical="top" wrapText="1"/>
      <protection/>
    </xf>
    <xf numFmtId="3" fontId="28" fillId="0" borderId="36" xfId="40" applyNumberFormat="1" applyBorder="1" applyAlignment="1" quotePrefix="1">
      <alignment horizontal="left" vertical="top" wrapText="1"/>
      <protection/>
    </xf>
    <xf numFmtId="0" fontId="24" fillId="0" borderId="18" xfId="35" applyBorder="1" applyAlignment="1" quotePrefix="1">
      <alignment horizontal="left" vertical="top" wrapText="1"/>
      <protection/>
    </xf>
    <xf numFmtId="0" fontId="26" fillId="0" borderId="19" xfId="39" applyBorder="1" applyAlignment="1" quotePrefix="1">
      <alignment horizontal="center" vertical="top" wrapText="1"/>
      <protection/>
    </xf>
    <xf numFmtId="3" fontId="24" fillId="0" borderId="26" xfId="33" applyNumberFormat="1" applyBorder="1" applyAlignment="1">
      <alignment horizontal="right" vertical="top" wrapText="1"/>
      <protection/>
    </xf>
    <xf numFmtId="3" fontId="24" fillId="0" borderId="19" xfId="33" applyNumberFormat="1" applyBorder="1" applyAlignment="1">
      <alignment horizontal="right" vertical="top" wrapText="1"/>
      <protection/>
    </xf>
    <xf numFmtId="3" fontId="24" fillId="0" borderId="36" xfId="33" applyNumberFormat="1" applyBorder="1" applyAlignment="1">
      <alignment horizontal="right" vertical="top" wrapText="1"/>
      <protection/>
    </xf>
    <xf numFmtId="3" fontId="24" fillId="0" borderId="27" xfId="33" applyNumberFormat="1" applyBorder="1" applyAlignment="1">
      <alignment horizontal="right" vertical="top" wrapText="1"/>
      <protection/>
    </xf>
    <xf numFmtId="0" fontId="24" fillId="0" borderId="20" xfId="35" applyBorder="1" applyAlignment="1" quotePrefix="1">
      <alignment horizontal="left" vertical="top" wrapText="1"/>
      <protection/>
    </xf>
    <xf numFmtId="3" fontId="24" fillId="0" borderId="0" xfId="33" applyNumberFormat="1" applyBorder="1" applyAlignment="1">
      <alignment horizontal="right" vertical="top" wrapText="1"/>
      <protection/>
    </xf>
    <xf numFmtId="0" fontId="26" fillId="0" borderId="32" xfId="39" applyBorder="1" applyAlignment="1" quotePrefix="1">
      <alignment horizontal="center" vertical="top" wrapText="1"/>
      <protection/>
    </xf>
    <xf numFmtId="0" fontId="26" fillId="0" borderId="35" xfId="40" applyFont="1" applyBorder="1" applyAlignment="1" quotePrefix="1">
      <alignment horizontal="left" vertical="top" wrapText="1"/>
      <protection/>
    </xf>
    <xf numFmtId="0" fontId="26" fillId="0" borderId="35" xfId="39" applyFont="1" applyBorder="1" applyAlignment="1" quotePrefix="1">
      <alignment horizontal="center" vertical="top" wrapText="1"/>
      <protection/>
    </xf>
    <xf numFmtId="3" fontId="26" fillId="0" borderId="35" xfId="33" applyNumberFormat="1" applyFont="1" applyBorder="1" applyAlignment="1">
      <alignment horizontal="right" vertical="top" wrapText="1"/>
      <protection/>
    </xf>
    <xf numFmtId="0" fontId="24" fillId="0" borderId="35" xfId="35" applyBorder="1" applyAlignment="1" quotePrefix="1">
      <alignment horizontal="left" vertical="top" wrapText="1"/>
      <protection/>
    </xf>
    <xf numFmtId="0" fontId="26" fillId="0" borderId="35" xfId="39" applyBorder="1" applyAlignment="1" quotePrefix="1">
      <alignment horizontal="center" vertical="top" wrapText="1"/>
      <protection/>
    </xf>
    <xf numFmtId="0" fontId="24" fillId="0" borderId="18" xfId="35" applyBorder="1" applyAlignment="1" quotePrefix="1">
      <alignment horizontal="left" vertical="top" wrapText="1"/>
      <protection/>
    </xf>
    <xf numFmtId="0" fontId="0" fillId="0" borderId="37" xfId="0" applyBorder="1" applyAlignment="1">
      <alignment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62.57421875" style="1" customWidth="1"/>
    <col min="2" max="2" width="12.00390625" style="1" customWidth="1"/>
    <col min="3" max="3" width="14.00390625" style="1" customWidth="1"/>
    <col min="4" max="4" width="12.421875" style="1" customWidth="1"/>
    <col min="5" max="16384" width="9.140625" style="1" customWidth="1"/>
  </cols>
  <sheetData>
    <row r="1" spans="1:4" ht="18.75" customHeight="1">
      <c r="A1" s="59" t="s">
        <v>0</v>
      </c>
      <c r="B1" s="55"/>
      <c r="C1" s="55"/>
      <c r="D1" s="55"/>
    </row>
    <row r="2" ht="6" customHeight="1"/>
    <row r="3" spans="1:4" ht="13.5" customHeight="1">
      <c r="A3" s="61" t="s">
        <v>205</v>
      </c>
      <c r="B3" s="61"/>
      <c r="C3" s="61"/>
      <c r="D3" s="61"/>
    </row>
    <row r="4" spans="1:4" ht="13.5" customHeight="1">
      <c r="A4" s="56" t="s">
        <v>191</v>
      </c>
      <c r="B4" s="57"/>
      <c r="C4" s="57"/>
      <c r="D4" s="58"/>
    </row>
    <row r="5" ht="14.25" customHeight="1">
      <c r="D5" s="2" t="s">
        <v>1</v>
      </c>
    </row>
    <row r="6" spans="1:4" ht="39" customHeight="1">
      <c r="A6" s="3" t="s">
        <v>2</v>
      </c>
      <c r="B6" s="3" t="s">
        <v>3</v>
      </c>
      <c r="C6" s="4" t="s">
        <v>4</v>
      </c>
      <c r="D6" s="3" t="s">
        <v>5</v>
      </c>
    </row>
    <row r="7" spans="1:4" ht="14.25" customHeight="1">
      <c r="A7" s="5" t="s">
        <v>6</v>
      </c>
      <c r="B7" s="6" t="s">
        <v>7</v>
      </c>
      <c r="C7" s="7" t="s">
        <v>8</v>
      </c>
      <c r="D7" s="6" t="s">
        <v>9</v>
      </c>
    </row>
    <row r="8" spans="1:4" ht="14.25" customHeight="1">
      <c r="A8" s="8" t="s">
        <v>10</v>
      </c>
      <c r="B8" s="6" t="s">
        <v>11</v>
      </c>
      <c r="C8" s="25" t="s">
        <v>11</v>
      </c>
      <c r="D8" s="26" t="s">
        <v>11</v>
      </c>
    </row>
    <row r="9" spans="1:4" ht="11.25" customHeight="1">
      <c r="A9" s="9" t="s">
        <v>12</v>
      </c>
      <c r="B9" s="6" t="s">
        <v>13</v>
      </c>
      <c r="C9" s="27">
        <f>C11+C12</f>
        <v>239452</v>
      </c>
      <c r="D9" s="28">
        <v>174049</v>
      </c>
    </row>
    <row r="10" spans="1:4" ht="11.25" customHeight="1">
      <c r="A10" s="9" t="s">
        <v>14</v>
      </c>
      <c r="B10" s="6" t="s">
        <v>11</v>
      </c>
      <c r="C10" s="25" t="s">
        <v>11</v>
      </c>
      <c r="D10" s="26" t="s">
        <v>11</v>
      </c>
    </row>
    <row r="11" spans="1:4" ht="11.25" customHeight="1">
      <c r="A11" s="9" t="s">
        <v>15</v>
      </c>
      <c r="B11" s="6" t="s">
        <v>16</v>
      </c>
      <c r="C11" s="27">
        <v>247</v>
      </c>
      <c r="D11" s="28">
        <v>281</v>
      </c>
    </row>
    <row r="12" spans="1:4" ht="21.75" customHeight="1">
      <c r="A12" s="9" t="s">
        <v>17</v>
      </c>
      <c r="B12" s="6" t="s">
        <v>18</v>
      </c>
      <c r="C12" s="27">
        <v>239205</v>
      </c>
      <c r="D12" s="28">
        <v>173768</v>
      </c>
    </row>
    <row r="13" spans="1:4" ht="12.75" customHeight="1">
      <c r="A13" s="9" t="s">
        <v>19</v>
      </c>
      <c r="B13" s="6" t="s">
        <v>7</v>
      </c>
      <c r="C13" s="27">
        <v>0</v>
      </c>
      <c r="D13" s="28">
        <v>0</v>
      </c>
    </row>
    <row r="14" spans="1:4" ht="12.75" customHeight="1">
      <c r="A14" s="9" t="s">
        <v>20</v>
      </c>
      <c r="B14" s="6" t="s">
        <v>8</v>
      </c>
      <c r="C14" s="27">
        <v>0</v>
      </c>
      <c r="D14" s="28">
        <v>0</v>
      </c>
    </row>
    <row r="15" spans="1:4" ht="12.75" customHeight="1">
      <c r="A15" s="9" t="s">
        <v>14</v>
      </c>
      <c r="B15" s="6" t="s">
        <v>11</v>
      </c>
      <c r="C15" s="25" t="s">
        <v>11</v>
      </c>
      <c r="D15" s="26" t="s">
        <v>11</v>
      </c>
    </row>
    <row r="16" spans="1:4" ht="12.75" customHeight="1">
      <c r="A16" s="9" t="s">
        <v>21</v>
      </c>
      <c r="B16" s="6" t="s">
        <v>22</v>
      </c>
      <c r="C16" s="27">
        <v>0</v>
      </c>
      <c r="D16" s="28">
        <v>0</v>
      </c>
    </row>
    <row r="17" spans="1:4" ht="12.75" customHeight="1">
      <c r="A17" s="9" t="s">
        <v>23</v>
      </c>
      <c r="B17" s="6" t="s">
        <v>9</v>
      </c>
      <c r="C17" s="27">
        <v>0</v>
      </c>
      <c r="D17" s="28">
        <v>140098</v>
      </c>
    </row>
    <row r="18" spans="1:4" ht="12.75" customHeight="1">
      <c r="A18" s="9" t="s">
        <v>14</v>
      </c>
      <c r="B18" s="6" t="s">
        <v>11</v>
      </c>
      <c r="C18" s="25" t="s">
        <v>11</v>
      </c>
      <c r="D18" s="26" t="s">
        <v>11</v>
      </c>
    </row>
    <row r="19" spans="1:4" ht="12.75" customHeight="1">
      <c r="A19" s="9" t="s">
        <v>21</v>
      </c>
      <c r="B19" s="6" t="s">
        <v>24</v>
      </c>
      <c r="C19" s="27">
        <v>0</v>
      </c>
      <c r="D19" s="28">
        <v>97</v>
      </c>
    </row>
    <row r="20" spans="1:4" ht="21.75" customHeight="1">
      <c r="A20" s="9" t="s">
        <v>25</v>
      </c>
      <c r="B20" s="6" t="s">
        <v>26</v>
      </c>
      <c r="C20" s="27">
        <v>96079</v>
      </c>
      <c r="D20" s="28">
        <v>610264</v>
      </c>
    </row>
    <row r="21" spans="1:4" ht="12" customHeight="1">
      <c r="A21" s="9" t="s">
        <v>14</v>
      </c>
      <c r="B21" s="6" t="s">
        <v>11</v>
      </c>
      <c r="C21" s="25" t="s">
        <v>11</v>
      </c>
      <c r="D21" s="26" t="s">
        <v>11</v>
      </c>
    </row>
    <row r="22" spans="1:4" ht="12" customHeight="1">
      <c r="A22" s="9" t="s">
        <v>21</v>
      </c>
      <c r="B22" s="6" t="s">
        <v>27</v>
      </c>
      <c r="C22" s="27">
        <v>0</v>
      </c>
      <c r="D22" s="28">
        <v>182</v>
      </c>
    </row>
    <row r="23" spans="1:4" ht="22.5" customHeight="1">
      <c r="A23" s="9" t="s">
        <v>28</v>
      </c>
      <c r="B23" s="6" t="s">
        <v>29</v>
      </c>
      <c r="C23" s="27">
        <f>256947-10000+2464</f>
        <v>249411</v>
      </c>
      <c r="D23" s="28">
        <v>143532</v>
      </c>
    </row>
    <row r="24" spans="1:4" ht="12.75" customHeight="1">
      <c r="A24" s="9" t="s">
        <v>14</v>
      </c>
      <c r="B24" s="6" t="s">
        <v>11</v>
      </c>
      <c r="C24" s="25" t="s">
        <v>11</v>
      </c>
      <c r="D24" s="26" t="s">
        <v>11</v>
      </c>
    </row>
    <row r="25" spans="1:4" ht="12.75" customHeight="1">
      <c r="A25" s="9" t="s">
        <v>30</v>
      </c>
      <c r="B25" s="6" t="s">
        <v>31</v>
      </c>
      <c r="C25" s="27">
        <v>2464</v>
      </c>
      <c r="D25" s="28">
        <v>876</v>
      </c>
    </row>
    <row r="26" spans="1:4" ht="23.25" customHeight="1">
      <c r="A26" s="9" t="s">
        <v>32</v>
      </c>
      <c r="B26" s="6" t="s">
        <v>33</v>
      </c>
      <c r="C26" s="27">
        <v>0</v>
      </c>
      <c r="D26" s="28">
        <v>0</v>
      </c>
    </row>
    <row r="27" spans="1:4" ht="13.5" customHeight="1">
      <c r="A27" s="9" t="s">
        <v>14</v>
      </c>
      <c r="B27" s="6" t="s">
        <v>11</v>
      </c>
      <c r="C27" s="25" t="s">
        <v>11</v>
      </c>
      <c r="D27" s="26" t="s">
        <v>11</v>
      </c>
    </row>
    <row r="28" spans="1:4" ht="13.5" customHeight="1">
      <c r="A28" s="9" t="s">
        <v>34</v>
      </c>
      <c r="B28" s="6" t="s">
        <v>35</v>
      </c>
      <c r="C28" s="27">
        <v>0</v>
      </c>
      <c r="D28" s="28">
        <v>0</v>
      </c>
    </row>
    <row r="29" spans="1:4" ht="13.5" customHeight="1">
      <c r="A29" s="9" t="s">
        <v>36</v>
      </c>
      <c r="B29" s="6" t="s">
        <v>37</v>
      </c>
      <c r="C29" s="27">
        <v>0</v>
      </c>
      <c r="D29" s="28">
        <v>0</v>
      </c>
    </row>
    <row r="30" spans="1:4" ht="13.5" customHeight="1">
      <c r="A30" s="9" t="s">
        <v>38</v>
      </c>
      <c r="B30" s="6" t="s">
        <v>39</v>
      </c>
      <c r="C30" s="27">
        <v>20450</v>
      </c>
      <c r="D30" s="28">
        <v>0</v>
      </c>
    </row>
    <row r="31" spans="1:4" ht="13.5" customHeight="1">
      <c r="A31" s="9" t="s">
        <v>40</v>
      </c>
      <c r="B31" s="6" t="s">
        <v>41</v>
      </c>
      <c r="C31" s="27">
        <v>0</v>
      </c>
      <c r="D31" s="28">
        <v>0</v>
      </c>
    </row>
    <row r="32" spans="1:4" ht="13.5" customHeight="1">
      <c r="A32" s="9" t="s">
        <v>42</v>
      </c>
      <c r="B32" s="6" t="s">
        <v>43</v>
      </c>
      <c r="C32" s="27">
        <v>0</v>
      </c>
      <c r="D32" s="28">
        <v>0</v>
      </c>
    </row>
    <row r="33" spans="1:4" ht="13.5" customHeight="1">
      <c r="A33" s="9" t="s">
        <v>44</v>
      </c>
      <c r="B33" s="6" t="s">
        <v>45</v>
      </c>
      <c r="C33" s="27">
        <v>59355</v>
      </c>
      <c r="D33" s="28">
        <v>60613</v>
      </c>
    </row>
    <row r="34" spans="1:4" ht="13.5" customHeight="1">
      <c r="A34" s="9" t="s">
        <v>46</v>
      </c>
      <c r="B34" s="6" t="s">
        <v>47</v>
      </c>
      <c r="C34" s="27">
        <v>10633</v>
      </c>
      <c r="D34" s="28">
        <v>11122</v>
      </c>
    </row>
    <row r="35" spans="1:4" ht="22.5" customHeight="1">
      <c r="A35" s="9" t="s">
        <v>48</v>
      </c>
      <c r="B35" s="6" t="s">
        <v>49</v>
      </c>
      <c r="C35" s="27">
        <v>102560</v>
      </c>
      <c r="D35" s="28">
        <v>96861</v>
      </c>
    </row>
    <row r="36" spans="1:4" ht="12" customHeight="1">
      <c r="A36" s="9" t="s">
        <v>50</v>
      </c>
      <c r="B36" s="6" t="s">
        <v>51</v>
      </c>
      <c r="C36" s="27">
        <v>0</v>
      </c>
      <c r="D36" s="28">
        <v>0</v>
      </c>
    </row>
    <row r="37" spans="1:4" ht="12" customHeight="1">
      <c r="A37" s="9" t="s">
        <v>52</v>
      </c>
      <c r="B37" s="6" t="s">
        <v>53</v>
      </c>
      <c r="C37" s="27">
        <f>C39+C42+C43+C44+C45+C46+C47+C48+C49</f>
        <v>31146</v>
      </c>
      <c r="D37" s="28">
        <v>40457</v>
      </c>
    </row>
    <row r="38" spans="1:4" ht="12" customHeight="1">
      <c r="A38" s="10" t="s">
        <v>14</v>
      </c>
      <c r="B38" s="6" t="s">
        <v>11</v>
      </c>
      <c r="C38" s="29" t="s">
        <v>11</v>
      </c>
      <c r="D38" s="26" t="s">
        <v>11</v>
      </c>
    </row>
    <row r="39" spans="1:4" ht="12" customHeight="1">
      <c r="A39" s="11" t="s">
        <v>54</v>
      </c>
      <c r="B39" s="6" t="s">
        <v>55</v>
      </c>
      <c r="C39" s="30">
        <f>C40+C41</f>
        <v>2508</v>
      </c>
      <c r="D39" s="28">
        <v>22309</v>
      </c>
    </row>
    <row r="40" spans="1:4" ht="12" customHeight="1">
      <c r="A40" s="11" t="s">
        <v>56</v>
      </c>
      <c r="B40" s="6" t="s">
        <v>57</v>
      </c>
      <c r="C40" s="30">
        <f>635-1</f>
        <v>634</v>
      </c>
      <c r="D40" s="28">
        <v>8270</v>
      </c>
    </row>
    <row r="41" spans="1:4" ht="12" customHeight="1">
      <c r="A41" s="11" t="s">
        <v>58</v>
      </c>
      <c r="B41" s="6" t="s">
        <v>59</v>
      </c>
      <c r="C41" s="30">
        <f>1924-50</f>
        <v>1874</v>
      </c>
      <c r="D41" s="28">
        <v>14039</v>
      </c>
    </row>
    <row r="42" spans="1:4" ht="12" customHeight="1">
      <c r="A42" s="11" t="s">
        <v>60</v>
      </c>
      <c r="B42" s="6" t="s">
        <v>61</v>
      </c>
      <c r="C42" s="30">
        <v>0</v>
      </c>
      <c r="D42" s="28">
        <v>0</v>
      </c>
    </row>
    <row r="43" spans="1:4" ht="12" customHeight="1">
      <c r="A43" s="11" t="s">
        <v>62</v>
      </c>
      <c r="B43" s="6" t="s">
        <v>63</v>
      </c>
      <c r="C43" s="30">
        <v>0</v>
      </c>
      <c r="D43" s="28">
        <v>0</v>
      </c>
    </row>
    <row r="44" spans="1:4" ht="12" customHeight="1">
      <c r="A44" s="11" t="s">
        <v>64</v>
      </c>
      <c r="B44" s="6" t="s">
        <v>65</v>
      </c>
      <c r="C44" s="30">
        <f>26870-99</f>
        <v>26771</v>
      </c>
      <c r="D44" s="28">
        <v>16428</v>
      </c>
    </row>
    <row r="45" spans="1:4" ht="12" customHeight="1">
      <c r="A45" s="11" t="s">
        <v>66</v>
      </c>
      <c r="B45" s="6" t="s">
        <v>67</v>
      </c>
      <c r="C45" s="30">
        <f>1440-18</f>
        <v>1422</v>
      </c>
      <c r="D45" s="28">
        <v>1582</v>
      </c>
    </row>
    <row r="46" spans="1:4" ht="12" customHeight="1">
      <c r="A46" s="11" t="s">
        <v>68</v>
      </c>
      <c r="B46" s="6" t="s">
        <v>69</v>
      </c>
      <c r="C46" s="30">
        <f>451-6</f>
        <v>445</v>
      </c>
      <c r="D46" s="28">
        <v>138</v>
      </c>
    </row>
    <row r="47" spans="1:4" ht="12" customHeight="1">
      <c r="A47" s="11" t="s">
        <v>70</v>
      </c>
      <c r="B47" s="6" t="s">
        <v>71</v>
      </c>
      <c r="C47" s="30">
        <v>0</v>
      </c>
      <c r="D47" s="28">
        <v>0</v>
      </c>
    </row>
    <row r="48" spans="1:4" ht="12" customHeight="1">
      <c r="A48" s="11" t="s">
        <v>72</v>
      </c>
      <c r="B48" s="6" t="s">
        <v>73</v>
      </c>
      <c r="C48" s="30">
        <v>0</v>
      </c>
      <c r="D48" s="28">
        <v>0</v>
      </c>
    </row>
    <row r="49" spans="1:4" ht="12" customHeight="1">
      <c r="A49" s="11" t="s">
        <v>74</v>
      </c>
      <c r="B49" s="6" t="s">
        <v>75</v>
      </c>
      <c r="C49" s="30">
        <v>0</v>
      </c>
      <c r="D49" s="28">
        <v>0</v>
      </c>
    </row>
    <row r="50" spans="1:4" ht="12" customHeight="1">
      <c r="A50" s="11" t="s">
        <v>76</v>
      </c>
      <c r="B50" s="6" t="s">
        <v>77</v>
      </c>
      <c r="C50" s="30">
        <v>0</v>
      </c>
      <c r="D50" s="28">
        <v>0</v>
      </c>
    </row>
    <row r="51" spans="1:4" ht="12" customHeight="1">
      <c r="A51" s="11" t="s">
        <v>14</v>
      </c>
      <c r="B51" s="6" t="s">
        <v>11</v>
      </c>
      <c r="C51" s="31" t="s">
        <v>11</v>
      </c>
      <c r="D51" s="26" t="s">
        <v>11</v>
      </c>
    </row>
    <row r="52" spans="1:4" ht="12" customHeight="1">
      <c r="A52" s="11" t="s">
        <v>78</v>
      </c>
      <c r="B52" s="6" t="s">
        <v>79</v>
      </c>
      <c r="C52" s="30">
        <v>0</v>
      </c>
      <c r="D52" s="28">
        <v>0</v>
      </c>
    </row>
    <row r="53" spans="1:4" ht="12" customHeight="1">
      <c r="A53" s="11" t="s">
        <v>80</v>
      </c>
      <c r="B53" s="6" t="s">
        <v>81</v>
      </c>
      <c r="C53" s="30">
        <v>0</v>
      </c>
      <c r="D53" s="28">
        <v>0</v>
      </c>
    </row>
    <row r="54" spans="1:4" ht="12" customHeight="1">
      <c r="A54" s="11" t="s">
        <v>82</v>
      </c>
      <c r="B54" s="6" t="s">
        <v>83</v>
      </c>
      <c r="C54" s="30">
        <v>0</v>
      </c>
      <c r="D54" s="28">
        <v>0</v>
      </c>
    </row>
    <row r="55" spans="1:4" ht="12" customHeight="1">
      <c r="A55" s="11" t="s">
        <v>84</v>
      </c>
      <c r="B55" s="6" t="s">
        <v>85</v>
      </c>
      <c r="C55" s="30">
        <v>0</v>
      </c>
      <c r="D55" s="28">
        <v>0</v>
      </c>
    </row>
    <row r="56" spans="1:4" ht="12" customHeight="1">
      <c r="A56" s="11" t="s">
        <v>86</v>
      </c>
      <c r="B56" s="6" t="s">
        <v>87</v>
      </c>
      <c r="C56" s="30">
        <v>60060</v>
      </c>
      <c r="D56" s="28">
        <v>54205</v>
      </c>
    </row>
    <row r="57" spans="1:4" ht="12" customHeight="1">
      <c r="A57" s="11" t="s">
        <v>88</v>
      </c>
      <c r="B57" s="6" t="s">
        <v>89</v>
      </c>
      <c r="C57" s="30">
        <v>4671</v>
      </c>
      <c r="D57" s="28">
        <v>4671</v>
      </c>
    </row>
    <row r="58" spans="1:4" ht="12" customHeight="1">
      <c r="A58" s="11" t="s">
        <v>90</v>
      </c>
      <c r="B58" s="6" t="s">
        <v>91</v>
      </c>
      <c r="C58" s="30">
        <v>545660</v>
      </c>
      <c r="D58" s="28">
        <v>130677</v>
      </c>
    </row>
    <row r="59" spans="1:4" ht="12" customHeight="1">
      <c r="A59" s="11" t="s">
        <v>92</v>
      </c>
      <c r="B59" s="6" t="s">
        <v>93</v>
      </c>
      <c r="C59" s="30">
        <v>641</v>
      </c>
      <c r="D59" s="28">
        <v>800</v>
      </c>
    </row>
    <row r="60" spans="1:4" ht="12.75" customHeight="1">
      <c r="A60" s="12" t="s">
        <v>94</v>
      </c>
      <c r="B60" s="6" t="s">
        <v>95</v>
      </c>
      <c r="C60" s="32">
        <f>C9+C13+C14+C17+C20+C23+C26+C29+C30+C31+C32+C33+C34+C35+C36+C37+C50+C56+C57+C58+C59</f>
        <v>1420118</v>
      </c>
      <c r="D60" s="33">
        <v>1467349</v>
      </c>
    </row>
    <row r="61" spans="1:4" ht="12.75" customHeight="1">
      <c r="A61" s="13" t="s">
        <v>96</v>
      </c>
      <c r="B61" s="6" t="s">
        <v>11</v>
      </c>
      <c r="C61" s="31" t="s">
        <v>11</v>
      </c>
      <c r="D61" s="26" t="s">
        <v>11</v>
      </c>
    </row>
    <row r="62" spans="1:4" ht="12.75" customHeight="1">
      <c r="A62" s="11" t="s">
        <v>97</v>
      </c>
      <c r="B62" s="6" t="s">
        <v>98</v>
      </c>
      <c r="C62" s="30">
        <v>0</v>
      </c>
      <c r="D62" s="28">
        <v>0</v>
      </c>
    </row>
    <row r="63" spans="1:4" ht="12.75" customHeight="1">
      <c r="A63" s="11" t="s">
        <v>99</v>
      </c>
      <c r="B63" s="6" t="s">
        <v>100</v>
      </c>
      <c r="C63" s="30">
        <v>0</v>
      </c>
      <c r="D63" s="28">
        <v>0</v>
      </c>
    </row>
    <row r="64" spans="1:4" ht="12.75" customHeight="1">
      <c r="A64" s="11" t="s">
        <v>101</v>
      </c>
      <c r="B64" s="6" t="s">
        <v>102</v>
      </c>
      <c r="C64" s="30">
        <v>0</v>
      </c>
      <c r="D64" s="28">
        <v>0</v>
      </c>
    </row>
    <row r="65" spans="1:4" ht="12.75" customHeight="1">
      <c r="A65" s="11" t="s">
        <v>103</v>
      </c>
      <c r="B65" s="6" t="s">
        <v>104</v>
      </c>
      <c r="C65" s="30">
        <v>0</v>
      </c>
      <c r="D65" s="28">
        <v>0</v>
      </c>
    </row>
    <row r="66" spans="1:4" ht="12.75" customHeight="1">
      <c r="A66" s="11" t="s">
        <v>105</v>
      </c>
      <c r="B66" s="6" t="s">
        <v>106</v>
      </c>
      <c r="C66" s="30">
        <v>21613</v>
      </c>
      <c r="D66" s="28">
        <v>18305</v>
      </c>
    </row>
    <row r="67" spans="1:4" ht="12.75" customHeight="1">
      <c r="A67" s="11" t="s">
        <v>107</v>
      </c>
      <c r="B67" s="6" t="s">
        <v>108</v>
      </c>
      <c r="C67" s="30">
        <v>0</v>
      </c>
      <c r="D67" s="28">
        <v>0</v>
      </c>
    </row>
    <row r="68" spans="1:4" ht="12.75" customHeight="1">
      <c r="A68" s="11" t="s">
        <v>109</v>
      </c>
      <c r="B68" s="6" t="s">
        <v>110</v>
      </c>
      <c r="C68" s="30">
        <v>357</v>
      </c>
      <c r="D68" s="28">
        <v>579</v>
      </c>
    </row>
    <row r="69" spans="1:4" ht="12.75" customHeight="1">
      <c r="A69" s="11" t="s">
        <v>111</v>
      </c>
      <c r="B69" s="6" t="s">
        <v>112</v>
      </c>
      <c r="C69" s="30">
        <f>C71+C72+C73+C74+C75+C76+C77+C78+C79+C80+C81</f>
        <v>5349</v>
      </c>
      <c r="D69" s="28">
        <v>5390</v>
      </c>
    </row>
    <row r="70" spans="1:4" ht="12.75" customHeight="1">
      <c r="A70" s="14" t="s">
        <v>14</v>
      </c>
      <c r="B70" s="6" t="s">
        <v>11</v>
      </c>
      <c r="C70" s="34" t="s">
        <v>11</v>
      </c>
      <c r="D70" s="26" t="s">
        <v>11</v>
      </c>
    </row>
    <row r="71" spans="1:4" ht="12.75" customHeight="1">
      <c r="A71" s="11" t="s">
        <v>113</v>
      </c>
      <c r="B71" s="6" t="s">
        <v>114</v>
      </c>
      <c r="C71" s="35">
        <v>0</v>
      </c>
      <c r="D71" s="36">
        <v>0</v>
      </c>
    </row>
    <row r="72" spans="1:4" ht="12.75" customHeight="1">
      <c r="A72" s="15" t="s">
        <v>115</v>
      </c>
      <c r="B72" s="16" t="s">
        <v>116</v>
      </c>
      <c r="C72" s="35">
        <v>0</v>
      </c>
      <c r="D72" s="36">
        <v>0</v>
      </c>
    </row>
    <row r="73" spans="1:4" ht="12.75" customHeight="1">
      <c r="A73" s="15" t="s">
        <v>117</v>
      </c>
      <c r="B73" s="16" t="s">
        <v>118</v>
      </c>
      <c r="C73" s="35">
        <v>0</v>
      </c>
      <c r="D73" s="36">
        <v>0</v>
      </c>
    </row>
    <row r="74" spans="1:4" ht="12.75" customHeight="1">
      <c r="A74" s="15" t="s">
        <v>119</v>
      </c>
      <c r="B74" s="16" t="s">
        <v>120</v>
      </c>
      <c r="C74" s="35">
        <v>0</v>
      </c>
      <c r="D74" s="36">
        <v>0</v>
      </c>
    </row>
    <row r="75" spans="1:4" ht="12.75" customHeight="1">
      <c r="A75" s="15" t="s">
        <v>121</v>
      </c>
      <c r="B75" s="16" t="s">
        <v>122</v>
      </c>
      <c r="C75" s="35">
        <v>0</v>
      </c>
      <c r="D75" s="36">
        <v>0</v>
      </c>
    </row>
    <row r="76" spans="1:4" ht="12.75" customHeight="1">
      <c r="A76" s="15" t="s">
        <v>123</v>
      </c>
      <c r="B76" s="16" t="s">
        <v>124</v>
      </c>
      <c r="C76" s="35">
        <v>0</v>
      </c>
      <c r="D76" s="36">
        <v>0</v>
      </c>
    </row>
    <row r="77" spans="1:4" ht="12.75" customHeight="1">
      <c r="A77" s="15" t="s">
        <v>125</v>
      </c>
      <c r="B77" s="16" t="s">
        <v>126</v>
      </c>
      <c r="C77" s="35">
        <v>2605</v>
      </c>
      <c r="D77" s="36">
        <v>1484</v>
      </c>
    </row>
    <row r="78" spans="1:4" ht="12.75" customHeight="1">
      <c r="A78" s="15" t="s">
        <v>127</v>
      </c>
      <c r="B78" s="16" t="s">
        <v>128</v>
      </c>
      <c r="C78" s="35">
        <v>993</v>
      </c>
      <c r="D78" s="36">
        <v>383</v>
      </c>
    </row>
    <row r="79" spans="1:4" ht="12.75" customHeight="1">
      <c r="A79" s="15" t="s">
        <v>129</v>
      </c>
      <c r="B79" s="16" t="s">
        <v>130</v>
      </c>
      <c r="C79" s="35">
        <v>0</v>
      </c>
      <c r="D79" s="36">
        <v>0</v>
      </c>
    </row>
    <row r="80" spans="1:4" ht="12.75" customHeight="1">
      <c r="A80" s="15" t="s">
        <v>131</v>
      </c>
      <c r="B80" s="16" t="s">
        <v>132</v>
      </c>
      <c r="C80" s="35">
        <v>1609</v>
      </c>
      <c r="D80" s="36">
        <v>3484</v>
      </c>
    </row>
    <row r="81" spans="1:4" ht="12.75" customHeight="1">
      <c r="A81" s="15" t="s">
        <v>133</v>
      </c>
      <c r="B81" s="16" t="s">
        <v>134</v>
      </c>
      <c r="C81" s="35">
        <v>142</v>
      </c>
      <c r="D81" s="36">
        <v>39</v>
      </c>
    </row>
    <row r="82" spans="1:4" ht="12.75" customHeight="1">
      <c r="A82" s="15" t="s">
        <v>76</v>
      </c>
      <c r="B82" s="16" t="s">
        <v>135</v>
      </c>
      <c r="C82" s="35">
        <v>0</v>
      </c>
      <c r="D82" s="36">
        <v>0</v>
      </c>
    </row>
    <row r="83" spans="1:4" ht="12.75" customHeight="1">
      <c r="A83" s="15" t="s">
        <v>14</v>
      </c>
      <c r="B83" s="16" t="s">
        <v>11</v>
      </c>
      <c r="C83" s="37" t="s">
        <v>11</v>
      </c>
      <c r="D83" s="38" t="s">
        <v>11</v>
      </c>
    </row>
    <row r="84" spans="1:4" ht="12.75" customHeight="1">
      <c r="A84" s="15" t="s">
        <v>136</v>
      </c>
      <c r="B84" s="16" t="s">
        <v>137</v>
      </c>
      <c r="C84" s="35">
        <v>0</v>
      </c>
      <c r="D84" s="36">
        <v>0</v>
      </c>
    </row>
    <row r="85" spans="1:4" ht="12.75" customHeight="1">
      <c r="A85" s="15" t="s">
        <v>138</v>
      </c>
      <c r="B85" s="16" t="s">
        <v>139</v>
      </c>
      <c r="C85" s="35">
        <v>0</v>
      </c>
      <c r="D85" s="36">
        <v>0</v>
      </c>
    </row>
    <row r="86" spans="1:4" ht="12.75" customHeight="1">
      <c r="A86" s="15" t="s">
        <v>140</v>
      </c>
      <c r="B86" s="16" t="s">
        <v>141</v>
      </c>
      <c r="C86" s="35">
        <v>0</v>
      </c>
      <c r="D86" s="36">
        <v>0</v>
      </c>
    </row>
    <row r="87" spans="1:4" ht="12.75" customHeight="1">
      <c r="A87" s="15" t="s">
        <v>142</v>
      </c>
      <c r="B87" s="16" t="s">
        <v>143</v>
      </c>
      <c r="C87" s="35">
        <v>0</v>
      </c>
      <c r="D87" s="36">
        <v>0</v>
      </c>
    </row>
    <row r="88" spans="1:4" ht="23.25" customHeight="1">
      <c r="A88" s="15" t="s">
        <v>144</v>
      </c>
      <c r="B88" s="16" t="s">
        <v>145</v>
      </c>
      <c r="C88" s="35">
        <v>3237</v>
      </c>
      <c r="D88" s="36">
        <v>12300</v>
      </c>
    </row>
    <row r="89" spans="1:4" ht="12.75" customHeight="1">
      <c r="A89" s="15" t="s">
        <v>146</v>
      </c>
      <c r="B89" s="16" t="s">
        <v>147</v>
      </c>
      <c r="C89" s="35">
        <v>0</v>
      </c>
      <c r="D89" s="36">
        <v>0</v>
      </c>
    </row>
    <row r="90" spans="1:4" ht="12.75" customHeight="1">
      <c r="A90" s="15" t="s">
        <v>148</v>
      </c>
      <c r="B90" s="16" t="s">
        <v>149</v>
      </c>
      <c r="C90" s="35">
        <v>17</v>
      </c>
      <c r="D90" s="36">
        <v>25</v>
      </c>
    </row>
    <row r="91" spans="1:4" ht="12.75" customHeight="1">
      <c r="A91" s="15" t="s">
        <v>150</v>
      </c>
      <c r="B91" s="16" t="s">
        <v>151</v>
      </c>
      <c r="C91" s="35">
        <v>0</v>
      </c>
      <c r="D91" s="36">
        <v>31819</v>
      </c>
    </row>
    <row r="92" spans="1:4" ht="12.75" customHeight="1">
      <c r="A92" s="15" t="s">
        <v>152</v>
      </c>
      <c r="B92" s="16" t="s">
        <v>153</v>
      </c>
      <c r="C92" s="35">
        <v>105693</v>
      </c>
      <c r="D92" s="36">
        <v>101852</v>
      </c>
    </row>
    <row r="93" spans="1:4" ht="12.75" customHeight="1">
      <c r="A93" s="15" t="s">
        <v>154</v>
      </c>
      <c r="B93" s="16" t="s">
        <v>155</v>
      </c>
      <c r="C93" s="35">
        <v>0</v>
      </c>
      <c r="D93" s="36">
        <v>2725</v>
      </c>
    </row>
    <row r="94" spans="1:4" ht="12.75" customHeight="1">
      <c r="A94" s="23" t="s">
        <v>156</v>
      </c>
      <c r="B94" s="24" t="s">
        <v>157</v>
      </c>
      <c r="C94" s="39">
        <f>C62+C63+C64+C65+C66+C67+C68+C69+C82+C88+C89+C90+C91+C92+C93</f>
        <v>136266</v>
      </c>
      <c r="D94" s="40">
        <v>172995</v>
      </c>
    </row>
    <row r="95" spans="1:4" ht="12.75" customHeight="1">
      <c r="A95" s="17" t="s">
        <v>158</v>
      </c>
      <c r="B95" s="16" t="s">
        <v>11</v>
      </c>
      <c r="C95" s="37" t="s">
        <v>11</v>
      </c>
      <c r="D95" s="38" t="s">
        <v>11</v>
      </c>
    </row>
    <row r="96" spans="1:4" ht="12.75" customHeight="1">
      <c r="A96" s="18" t="s">
        <v>159</v>
      </c>
      <c r="B96" s="16" t="s">
        <v>160</v>
      </c>
      <c r="C96" s="35">
        <v>744798</v>
      </c>
      <c r="D96" s="36">
        <v>744798</v>
      </c>
    </row>
    <row r="97" spans="1:4" ht="12.75" customHeight="1">
      <c r="A97" s="15" t="s">
        <v>14</v>
      </c>
      <c r="B97" s="16" t="s">
        <v>11</v>
      </c>
      <c r="C97" s="37" t="s">
        <v>11</v>
      </c>
      <c r="D97" s="38" t="s">
        <v>11</v>
      </c>
    </row>
    <row r="98" spans="1:4" ht="12.75" customHeight="1">
      <c r="A98" s="15" t="s">
        <v>161</v>
      </c>
      <c r="B98" s="16" t="s">
        <v>162</v>
      </c>
      <c r="C98" s="35">
        <v>744798</v>
      </c>
      <c r="D98" s="36">
        <v>744798</v>
      </c>
    </row>
    <row r="99" spans="1:4" ht="12.75" customHeight="1">
      <c r="A99" s="15" t="s">
        <v>163</v>
      </c>
      <c r="B99" s="16" t="s">
        <v>164</v>
      </c>
      <c r="C99" s="35">
        <v>0</v>
      </c>
      <c r="D99" s="36">
        <v>0</v>
      </c>
    </row>
    <row r="100" spans="1:4" ht="12.75" customHeight="1">
      <c r="A100" s="15" t="s">
        <v>165</v>
      </c>
      <c r="B100" s="16" t="s">
        <v>166</v>
      </c>
      <c r="C100" s="35">
        <v>0</v>
      </c>
      <c r="D100" s="36">
        <v>0</v>
      </c>
    </row>
    <row r="101" spans="1:4" ht="12.75" customHeight="1">
      <c r="A101" s="19" t="s">
        <v>167</v>
      </c>
      <c r="B101" s="16" t="s">
        <v>168</v>
      </c>
      <c r="C101" s="41">
        <v>0</v>
      </c>
      <c r="D101" s="36">
        <v>0</v>
      </c>
    </row>
    <row r="102" spans="1:4" ht="12.75" customHeight="1">
      <c r="A102" s="15" t="s">
        <v>169</v>
      </c>
      <c r="B102" s="16" t="s">
        <v>170</v>
      </c>
      <c r="C102" s="42">
        <v>0</v>
      </c>
      <c r="D102" s="43">
        <v>0</v>
      </c>
    </row>
    <row r="103" spans="1:4" ht="21.75" customHeight="1">
      <c r="A103" s="20" t="s">
        <v>171</v>
      </c>
      <c r="B103" s="21" t="s">
        <v>172</v>
      </c>
      <c r="C103" s="44">
        <v>-36274</v>
      </c>
      <c r="D103" s="44">
        <v>4350</v>
      </c>
    </row>
    <row r="104" spans="1:4" ht="23.25" customHeight="1">
      <c r="A104" s="20" t="s">
        <v>173</v>
      </c>
      <c r="B104" s="22" t="s">
        <v>174</v>
      </c>
      <c r="C104" s="44">
        <v>10953</v>
      </c>
      <c r="D104" s="44">
        <v>169</v>
      </c>
    </row>
    <row r="105" spans="1:4" ht="12.75" customHeight="1">
      <c r="A105" s="20" t="s">
        <v>175</v>
      </c>
      <c r="B105" s="22" t="s">
        <v>176</v>
      </c>
      <c r="C105" s="44">
        <v>0</v>
      </c>
      <c r="D105" s="44">
        <v>0</v>
      </c>
    </row>
    <row r="106" spans="1:4" ht="12.75" customHeight="1">
      <c r="A106" s="20" t="s">
        <v>177</v>
      </c>
      <c r="B106" s="22" t="s">
        <v>178</v>
      </c>
      <c r="C106" s="44">
        <v>0</v>
      </c>
      <c r="D106" s="44">
        <v>0</v>
      </c>
    </row>
    <row r="107" spans="1:4" ht="12.75" customHeight="1">
      <c r="A107" s="20" t="s">
        <v>179</v>
      </c>
      <c r="B107" s="22" t="s">
        <v>180</v>
      </c>
      <c r="C107" s="44">
        <f>C109+C110</f>
        <v>564375</v>
      </c>
      <c r="D107" s="44">
        <v>545037</v>
      </c>
    </row>
    <row r="108" spans="1:4" ht="12.75" customHeight="1">
      <c r="A108" s="20" t="s">
        <v>14</v>
      </c>
      <c r="B108" s="22" t="s">
        <v>11</v>
      </c>
      <c r="C108" s="45" t="s">
        <v>11</v>
      </c>
      <c r="D108" s="45" t="s">
        <v>11</v>
      </c>
    </row>
    <row r="109" spans="1:4" ht="12.75" customHeight="1">
      <c r="A109" s="20" t="s">
        <v>181</v>
      </c>
      <c r="B109" s="22" t="s">
        <v>182</v>
      </c>
      <c r="C109" s="44">
        <v>545037</v>
      </c>
      <c r="D109" s="44">
        <v>533873</v>
      </c>
    </row>
    <row r="110" spans="1:4" ht="12.75" customHeight="1">
      <c r="A110" s="20" t="s">
        <v>183</v>
      </c>
      <c r="B110" s="22" t="s">
        <v>184</v>
      </c>
      <c r="C110" s="44">
        <v>19338</v>
      </c>
      <c r="D110" s="44">
        <v>11164</v>
      </c>
    </row>
    <row r="111" spans="1:4" ht="12.75" customHeight="1">
      <c r="A111" s="46" t="s">
        <v>185</v>
      </c>
      <c r="B111" s="47" t="s">
        <v>186</v>
      </c>
      <c r="C111" s="48">
        <f>C96+C100+C101+C102+C103+C104+C105+C106+C107</f>
        <v>1283852</v>
      </c>
      <c r="D111" s="48">
        <v>1294354</v>
      </c>
    </row>
    <row r="112" spans="1:4" ht="12.75" customHeight="1">
      <c r="A112" s="49" t="s">
        <v>187</v>
      </c>
      <c r="B112" s="47" t="s">
        <v>188</v>
      </c>
      <c r="C112" s="48">
        <f>C94+C111</f>
        <v>1420118</v>
      </c>
      <c r="D112" s="48">
        <v>1467349</v>
      </c>
    </row>
    <row r="113" ht="7.5" customHeight="1"/>
    <row r="114" spans="1:3" ht="14.25" customHeight="1">
      <c r="A114" s="2" t="s">
        <v>189</v>
      </c>
      <c r="C114" s="50">
        <f>C60-C112</f>
        <v>0</v>
      </c>
    </row>
    <row r="115" ht="0.75" customHeight="1"/>
    <row r="116" spans="1:4" ht="25.5" customHeight="1">
      <c r="A116" s="52" t="s">
        <v>204</v>
      </c>
      <c r="B116" s="60"/>
      <c r="C116" s="60"/>
      <c r="D116" s="53"/>
    </row>
    <row r="117" ht="9.75" customHeight="1"/>
    <row r="118" spans="1:4" ht="14.25" customHeight="1">
      <c r="A118" s="2" t="s">
        <v>190</v>
      </c>
      <c r="B118" s="52" t="s">
        <v>191</v>
      </c>
      <c r="C118" s="60"/>
      <c r="D118" s="53"/>
    </row>
    <row r="119" ht="5.25" customHeight="1"/>
    <row r="120" spans="1:3" ht="14.25" customHeight="1">
      <c r="A120" s="2" t="s">
        <v>192</v>
      </c>
      <c r="B120" s="52" t="s">
        <v>193</v>
      </c>
      <c r="C120" s="53"/>
    </row>
    <row r="121" ht="8.25" customHeight="1"/>
    <row r="122" spans="1:3" ht="12" customHeight="1">
      <c r="A122" s="2" t="s">
        <v>194</v>
      </c>
      <c r="B122" s="54" t="s">
        <v>195</v>
      </c>
      <c r="C122" s="55"/>
    </row>
    <row r="123" ht="8.25" customHeight="1"/>
    <row r="124" spans="1:3" ht="14.25" customHeight="1">
      <c r="A124" s="2" t="s">
        <v>196</v>
      </c>
      <c r="B124" s="52" t="s">
        <v>197</v>
      </c>
      <c r="C124" s="53"/>
    </row>
    <row r="125" ht="12" customHeight="1"/>
    <row r="126" spans="1:3" ht="14.25" customHeight="1">
      <c r="A126" s="2" t="s">
        <v>198</v>
      </c>
      <c r="B126" s="54" t="s">
        <v>199</v>
      </c>
      <c r="C126" s="55"/>
    </row>
    <row r="127" ht="12" customHeight="1"/>
    <row r="128" spans="1:3" ht="14.25" customHeight="1">
      <c r="A128" s="2" t="s">
        <v>200</v>
      </c>
      <c r="B128" s="54" t="s">
        <v>199</v>
      </c>
      <c r="C128" s="55"/>
    </row>
    <row r="129" ht="11.25" customHeight="1"/>
    <row r="130" spans="1:3" ht="14.25" customHeight="1">
      <c r="A130" s="2" t="s">
        <v>201</v>
      </c>
      <c r="B130" s="54" t="s">
        <v>202</v>
      </c>
      <c r="C130" s="55"/>
    </row>
    <row r="131" ht="13.5" customHeight="1"/>
    <row r="132" spans="1:3" ht="14.25" customHeight="1">
      <c r="A132" s="2" t="s">
        <v>203</v>
      </c>
      <c r="B132" s="54" t="s">
        <v>206</v>
      </c>
      <c r="C132" s="55"/>
    </row>
    <row r="133" ht="18" customHeight="1"/>
  </sheetData>
  <sheetProtection/>
  <mergeCells count="12">
    <mergeCell ref="A1:D1"/>
    <mergeCell ref="A116:D116"/>
    <mergeCell ref="B118:D118"/>
    <mergeCell ref="B120:C120"/>
    <mergeCell ref="B122:C122"/>
    <mergeCell ref="A3:D3"/>
    <mergeCell ref="B124:C124"/>
    <mergeCell ref="B126:C126"/>
    <mergeCell ref="B128:C128"/>
    <mergeCell ref="B130:C130"/>
    <mergeCell ref="B132:C132"/>
    <mergeCell ref="A4:D4"/>
  </mergeCells>
  <printOptions/>
  <pageMargins left="0.984251968503937" right="0" top="0" bottom="0" header="0.31496062992125984" footer="0.31496062992125984"/>
  <pageSetup horizontalDpi="600" verticalDpi="600" orientation="portrait" paperSize="9" scale="80" r:id="rId1"/>
  <rowBreaks count="1" manualBreakCount="1">
    <brk id="1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94">
      <selection activeCell="F124" sqref="F124"/>
    </sheetView>
  </sheetViews>
  <sheetFormatPr defaultColWidth="9.140625" defaultRowHeight="15"/>
  <cols>
    <col min="1" max="1" width="58.8515625" style="1" customWidth="1"/>
    <col min="2" max="2" width="7.7109375" style="1" customWidth="1"/>
    <col min="3" max="3" width="10.140625" style="1" customWidth="1"/>
    <col min="4" max="4" width="14.57421875" style="1" customWidth="1"/>
    <col min="5" max="5" width="11.57421875" style="1" customWidth="1"/>
    <col min="6" max="6" width="17.00390625" style="1" customWidth="1"/>
    <col min="7" max="16384" width="9.140625" style="1" customWidth="1"/>
  </cols>
  <sheetData>
    <row r="1" spans="1:6" ht="15" customHeight="1">
      <c r="A1" s="62" t="s">
        <v>207</v>
      </c>
      <c r="B1" s="63"/>
      <c r="C1" s="63"/>
      <c r="D1" s="63"/>
      <c r="E1" s="63"/>
      <c r="F1" s="63"/>
    </row>
    <row r="2" ht="9.75" customHeight="1"/>
    <row r="3" spans="1:6" ht="15" customHeight="1">
      <c r="A3" s="61" t="s">
        <v>208</v>
      </c>
      <c r="B3" s="61"/>
      <c r="C3" s="61"/>
      <c r="D3" s="61"/>
      <c r="E3" s="61"/>
      <c r="F3" s="61"/>
    </row>
    <row r="4" spans="1:6" ht="15" customHeight="1">
      <c r="A4" s="64" t="s">
        <v>191</v>
      </c>
      <c r="B4" s="64"/>
      <c r="C4" s="64"/>
      <c r="D4" s="64"/>
      <c r="E4" s="64"/>
      <c r="F4" s="64"/>
    </row>
    <row r="5" ht="14.25" customHeight="1">
      <c r="F5" s="51" t="s">
        <v>1</v>
      </c>
    </row>
    <row r="6" spans="1:6" ht="79.5" customHeight="1">
      <c r="A6" s="65" t="s">
        <v>209</v>
      </c>
      <c r="B6" s="66" t="s">
        <v>3</v>
      </c>
      <c r="C6" s="67" t="s">
        <v>210</v>
      </c>
      <c r="D6" s="66" t="s">
        <v>211</v>
      </c>
      <c r="E6" s="67" t="s">
        <v>212</v>
      </c>
      <c r="F6" s="68" t="s">
        <v>213</v>
      </c>
    </row>
    <row r="7" spans="1:6" ht="14.25" customHeight="1">
      <c r="A7" s="69" t="s">
        <v>6</v>
      </c>
      <c r="B7" s="66" t="s">
        <v>7</v>
      </c>
      <c r="C7" s="67" t="s">
        <v>8</v>
      </c>
      <c r="D7" s="66" t="s">
        <v>9</v>
      </c>
      <c r="E7" s="67" t="s">
        <v>26</v>
      </c>
      <c r="F7" s="68" t="s">
        <v>29</v>
      </c>
    </row>
    <row r="8" spans="1:6" ht="12.75" customHeight="1">
      <c r="A8" s="70" t="s">
        <v>214</v>
      </c>
      <c r="B8" s="71" t="s">
        <v>13</v>
      </c>
      <c r="C8" s="72">
        <f>C10+C11+C12+C25+C26</f>
        <v>1710</v>
      </c>
      <c r="D8" s="72">
        <f>D10+D11+D12+D25+D26</f>
        <v>5249</v>
      </c>
      <c r="E8" s="72">
        <f>E10+E11+E12+E25+E26</f>
        <v>2979</v>
      </c>
      <c r="F8" s="73">
        <f>F10+F11+F12+F25+F26</f>
        <v>10914</v>
      </c>
    </row>
    <row r="9" spans="1:6" ht="12.75" customHeight="1">
      <c r="A9" s="74" t="s">
        <v>215</v>
      </c>
      <c r="B9" s="71" t="s">
        <v>11</v>
      </c>
      <c r="C9" s="75" t="s">
        <v>11</v>
      </c>
      <c r="D9" s="76" t="s">
        <v>11</v>
      </c>
      <c r="E9" s="75" t="s">
        <v>11</v>
      </c>
      <c r="F9" s="77" t="s">
        <v>11</v>
      </c>
    </row>
    <row r="10" spans="1:6" ht="12.75" customHeight="1">
      <c r="A10" s="78" t="s">
        <v>216</v>
      </c>
      <c r="B10" s="71" t="s">
        <v>16</v>
      </c>
      <c r="C10" s="72">
        <v>0</v>
      </c>
      <c r="D10" s="79">
        <v>0</v>
      </c>
      <c r="E10" s="72">
        <v>0</v>
      </c>
      <c r="F10" s="80">
        <v>0</v>
      </c>
    </row>
    <row r="11" spans="1:6" ht="12.75" customHeight="1">
      <c r="A11" s="78" t="s">
        <v>217</v>
      </c>
      <c r="B11" s="71" t="s">
        <v>18</v>
      </c>
      <c r="C11" s="81">
        <v>0</v>
      </c>
      <c r="D11" s="82">
        <v>0</v>
      </c>
      <c r="E11" s="81">
        <v>0</v>
      </c>
      <c r="F11" s="83">
        <v>0</v>
      </c>
    </row>
    <row r="12" spans="1:6" ht="12.75" customHeight="1">
      <c r="A12" s="78" t="s">
        <v>218</v>
      </c>
      <c r="B12" s="84" t="s">
        <v>219</v>
      </c>
      <c r="C12" s="85">
        <f>C14+C18+C22</f>
        <v>1582</v>
      </c>
      <c r="D12" s="85">
        <f>D14+D18+D22</f>
        <v>3820</v>
      </c>
      <c r="E12" s="85">
        <f>E14+E18+E22</f>
        <v>2781</v>
      </c>
      <c r="F12" s="85">
        <f>F14+F18+F22</f>
        <v>10251</v>
      </c>
    </row>
    <row r="13" spans="1:6" ht="12.75" customHeight="1">
      <c r="A13" s="74" t="s">
        <v>215</v>
      </c>
      <c r="B13" s="71" t="s">
        <v>11</v>
      </c>
      <c r="C13" s="75" t="s">
        <v>11</v>
      </c>
      <c r="D13" s="76" t="s">
        <v>11</v>
      </c>
      <c r="E13" s="75" t="s">
        <v>11</v>
      </c>
      <c r="F13" s="77" t="s">
        <v>11</v>
      </c>
    </row>
    <row r="14" spans="1:6" ht="21.75" customHeight="1">
      <c r="A14" s="78" t="s">
        <v>220</v>
      </c>
      <c r="B14" s="71" t="s">
        <v>221</v>
      </c>
      <c r="C14" s="72">
        <v>1142</v>
      </c>
      <c r="D14" s="79">
        <v>2828</v>
      </c>
      <c r="E14" s="72">
        <v>2098</v>
      </c>
      <c r="F14" s="80">
        <v>6874</v>
      </c>
    </row>
    <row r="15" spans="1:6" ht="12" customHeight="1">
      <c r="A15" s="74" t="s">
        <v>215</v>
      </c>
      <c r="B15" s="71" t="s">
        <v>11</v>
      </c>
      <c r="C15" s="75" t="s">
        <v>11</v>
      </c>
      <c r="D15" s="76" t="s">
        <v>11</v>
      </c>
      <c r="E15" s="75" t="s">
        <v>11</v>
      </c>
      <c r="F15" s="77" t="s">
        <v>11</v>
      </c>
    </row>
    <row r="16" spans="1:6" ht="33.75" customHeight="1">
      <c r="A16" s="78" t="s">
        <v>222</v>
      </c>
      <c r="B16" s="71" t="s">
        <v>223</v>
      </c>
      <c r="C16" s="72">
        <v>0</v>
      </c>
      <c r="D16" s="79">
        <v>0</v>
      </c>
      <c r="E16" s="72">
        <v>0</v>
      </c>
      <c r="F16" s="80">
        <v>0</v>
      </c>
    </row>
    <row r="17" spans="1:6" ht="25.5" customHeight="1">
      <c r="A17" s="78" t="s">
        <v>224</v>
      </c>
      <c r="B17" s="71" t="s">
        <v>225</v>
      </c>
      <c r="C17" s="72">
        <v>32</v>
      </c>
      <c r="D17" s="79">
        <v>36</v>
      </c>
      <c r="E17" s="72">
        <v>3</v>
      </c>
      <c r="F17" s="80">
        <v>8</v>
      </c>
    </row>
    <row r="18" spans="1:6" ht="22.5" customHeight="1">
      <c r="A18" s="78" t="s">
        <v>226</v>
      </c>
      <c r="B18" s="71" t="s">
        <v>227</v>
      </c>
      <c r="C18" s="72">
        <v>440</v>
      </c>
      <c r="D18" s="79">
        <v>992</v>
      </c>
      <c r="E18" s="72">
        <v>683</v>
      </c>
      <c r="F18" s="80">
        <v>3377</v>
      </c>
    </row>
    <row r="19" spans="1:6" ht="13.5" customHeight="1">
      <c r="A19" s="74" t="s">
        <v>215</v>
      </c>
      <c r="B19" s="71" t="s">
        <v>11</v>
      </c>
      <c r="C19" s="75" t="s">
        <v>11</v>
      </c>
      <c r="D19" s="76" t="s">
        <v>11</v>
      </c>
      <c r="E19" s="75" t="s">
        <v>11</v>
      </c>
      <c r="F19" s="77" t="s">
        <v>11</v>
      </c>
    </row>
    <row r="20" spans="1:6" ht="35.25" customHeight="1">
      <c r="A20" s="78" t="s">
        <v>228</v>
      </c>
      <c r="B20" s="71" t="s">
        <v>229</v>
      </c>
      <c r="C20" s="72">
        <v>440</v>
      </c>
      <c r="D20" s="79">
        <v>992</v>
      </c>
      <c r="E20" s="72">
        <v>683</v>
      </c>
      <c r="F20" s="80">
        <v>3377</v>
      </c>
    </row>
    <row r="21" spans="1:6" ht="21.75" customHeight="1">
      <c r="A21" s="78" t="s">
        <v>230</v>
      </c>
      <c r="B21" s="71" t="s">
        <v>231</v>
      </c>
      <c r="C21" s="72">
        <v>0</v>
      </c>
      <c r="D21" s="79">
        <v>0</v>
      </c>
      <c r="E21" s="72">
        <v>0</v>
      </c>
      <c r="F21" s="80">
        <v>0</v>
      </c>
    </row>
    <row r="22" spans="1:6" ht="21.75" customHeight="1">
      <c r="A22" s="78" t="s">
        <v>232</v>
      </c>
      <c r="B22" s="71" t="s">
        <v>233</v>
      </c>
      <c r="C22" s="73">
        <v>0</v>
      </c>
      <c r="D22" s="86">
        <v>0</v>
      </c>
      <c r="E22" s="73">
        <v>0</v>
      </c>
      <c r="F22" s="85">
        <v>0</v>
      </c>
    </row>
    <row r="23" spans="1:6" ht="10.5" customHeight="1">
      <c r="A23" s="8" t="s">
        <v>215</v>
      </c>
      <c r="B23" s="87" t="s">
        <v>11</v>
      </c>
      <c r="C23" s="88" t="s">
        <v>11</v>
      </c>
      <c r="D23" s="89" t="s">
        <v>11</v>
      </c>
      <c r="E23" s="88" t="s">
        <v>11</v>
      </c>
      <c r="F23" s="90" t="s">
        <v>11</v>
      </c>
    </row>
    <row r="24" spans="1:6" ht="21.75" customHeight="1">
      <c r="A24" s="91" t="s">
        <v>234</v>
      </c>
      <c r="B24" s="87" t="s">
        <v>235</v>
      </c>
      <c r="C24" s="73">
        <v>0</v>
      </c>
      <c r="D24" s="86">
        <v>0</v>
      </c>
      <c r="E24" s="73">
        <v>0</v>
      </c>
      <c r="F24" s="85">
        <v>0</v>
      </c>
    </row>
    <row r="25" spans="1:6" ht="12" customHeight="1">
      <c r="A25" s="91" t="s">
        <v>236</v>
      </c>
      <c r="B25" s="87" t="s">
        <v>237</v>
      </c>
      <c r="C25" s="73">
        <v>0</v>
      </c>
      <c r="D25" s="86">
        <v>931</v>
      </c>
      <c r="E25" s="73">
        <v>0</v>
      </c>
      <c r="F25" s="85">
        <v>390</v>
      </c>
    </row>
    <row r="26" spans="1:6" ht="12" customHeight="1">
      <c r="A26" s="91" t="s">
        <v>238</v>
      </c>
      <c r="B26" s="87" t="s">
        <v>239</v>
      </c>
      <c r="C26" s="73">
        <v>128</v>
      </c>
      <c r="D26" s="86">
        <v>498</v>
      </c>
      <c r="E26" s="73">
        <v>198</v>
      </c>
      <c r="F26" s="85">
        <v>273</v>
      </c>
    </row>
    <row r="27" spans="1:6" ht="12" customHeight="1">
      <c r="A27" s="91" t="s">
        <v>240</v>
      </c>
      <c r="B27" s="87" t="s">
        <v>7</v>
      </c>
      <c r="C27" s="92">
        <f>C29+C33+C34+C35+C36+C37+C38+C39+C40</f>
        <v>27925</v>
      </c>
      <c r="D27" s="92">
        <f>D29+D33+D34+D35+D36+D37+D38+D39+D40</f>
        <v>71161</v>
      </c>
      <c r="E27" s="92">
        <f>E29+E33+E34+E35+E36+E37+E38+E39+E40</f>
        <v>64035</v>
      </c>
      <c r="F27" s="92">
        <f>F29+F33+F34+F35+F36+F37+F38+F39+F40</f>
        <v>110609</v>
      </c>
    </row>
    <row r="28" spans="1:6" ht="12" customHeight="1">
      <c r="A28" s="93" t="s">
        <v>14</v>
      </c>
      <c r="B28" s="87" t="s">
        <v>11</v>
      </c>
      <c r="C28" s="94" t="s">
        <v>11</v>
      </c>
      <c r="D28" s="89" t="s">
        <v>11</v>
      </c>
      <c r="E28" s="94" t="s">
        <v>11</v>
      </c>
      <c r="F28" s="90" t="s">
        <v>11</v>
      </c>
    </row>
    <row r="29" spans="1:6" ht="12" customHeight="1">
      <c r="A29" s="95" t="s">
        <v>241</v>
      </c>
      <c r="B29" s="87" t="s">
        <v>242</v>
      </c>
      <c r="C29" s="96">
        <f>C31+C32</f>
        <v>1712</v>
      </c>
      <c r="D29" s="96">
        <f>D31+D32</f>
        <v>9713</v>
      </c>
      <c r="E29" s="96">
        <v>0</v>
      </c>
      <c r="F29" s="85">
        <v>0</v>
      </c>
    </row>
    <row r="30" spans="1:6" ht="12" customHeight="1">
      <c r="A30" s="13" t="s">
        <v>14</v>
      </c>
      <c r="B30" s="87" t="s">
        <v>11</v>
      </c>
      <c r="C30" s="94" t="s">
        <v>11</v>
      </c>
      <c r="D30" s="89" t="s">
        <v>11</v>
      </c>
      <c r="E30" s="94" t="s">
        <v>11</v>
      </c>
      <c r="F30" s="90" t="s">
        <v>11</v>
      </c>
    </row>
    <row r="31" spans="1:6" ht="12" customHeight="1">
      <c r="A31" s="95" t="s">
        <v>243</v>
      </c>
      <c r="B31" s="87" t="s">
        <v>244</v>
      </c>
      <c r="C31" s="96">
        <v>567</v>
      </c>
      <c r="D31" s="86">
        <v>567</v>
      </c>
      <c r="E31" s="96">
        <v>0</v>
      </c>
      <c r="F31" s="85">
        <v>0</v>
      </c>
    </row>
    <row r="32" spans="1:6" ht="12" customHeight="1">
      <c r="A32" s="95" t="s">
        <v>245</v>
      </c>
      <c r="B32" s="87" t="s">
        <v>246</v>
      </c>
      <c r="C32" s="96">
        <v>1145</v>
      </c>
      <c r="D32" s="86">
        <v>9146</v>
      </c>
      <c r="E32" s="96">
        <v>0</v>
      </c>
      <c r="F32" s="85">
        <v>0</v>
      </c>
    </row>
    <row r="33" spans="1:6" ht="12" customHeight="1">
      <c r="A33" s="95" t="s">
        <v>247</v>
      </c>
      <c r="B33" s="87" t="s">
        <v>248</v>
      </c>
      <c r="C33" s="96">
        <v>0</v>
      </c>
      <c r="D33" s="86">
        <v>0</v>
      </c>
      <c r="E33" s="96">
        <v>0</v>
      </c>
      <c r="F33" s="85">
        <v>0</v>
      </c>
    </row>
    <row r="34" spans="1:6" ht="12" customHeight="1">
      <c r="A34" s="95" t="s">
        <v>249</v>
      </c>
      <c r="B34" s="87" t="s">
        <v>250</v>
      </c>
      <c r="C34" s="96">
        <v>0</v>
      </c>
      <c r="D34" s="86">
        <v>0</v>
      </c>
      <c r="E34" s="96">
        <v>0</v>
      </c>
      <c r="F34" s="85">
        <v>0</v>
      </c>
    </row>
    <row r="35" spans="1:6" ht="12" customHeight="1">
      <c r="A35" s="95" t="s">
        <v>251</v>
      </c>
      <c r="B35" s="87" t="s">
        <v>252</v>
      </c>
      <c r="C35" s="96">
        <v>1439</v>
      </c>
      <c r="D35" s="86">
        <v>4634</v>
      </c>
      <c r="E35" s="96">
        <v>192</v>
      </c>
      <c r="F35" s="85">
        <v>550</v>
      </c>
    </row>
    <row r="36" spans="1:6" ht="12" customHeight="1">
      <c r="A36" s="95" t="s">
        <v>253</v>
      </c>
      <c r="B36" s="87" t="s">
        <v>254</v>
      </c>
      <c r="C36" s="96">
        <v>19274</v>
      </c>
      <c r="D36" s="86">
        <v>44626</v>
      </c>
      <c r="E36" s="96">
        <v>58120</v>
      </c>
      <c r="F36" s="85">
        <v>99666</v>
      </c>
    </row>
    <row r="37" spans="1:6" ht="12" customHeight="1">
      <c r="A37" s="95" t="s">
        <v>255</v>
      </c>
      <c r="B37" s="87" t="s">
        <v>256</v>
      </c>
      <c r="C37" s="96">
        <v>265</v>
      </c>
      <c r="D37" s="86">
        <v>591</v>
      </c>
      <c r="E37" s="96">
        <v>140</v>
      </c>
      <c r="F37" s="85">
        <v>420</v>
      </c>
    </row>
    <row r="38" spans="1:6" ht="12" customHeight="1">
      <c r="A38" s="95" t="s">
        <v>257</v>
      </c>
      <c r="B38" s="87" t="s">
        <v>258</v>
      </c>
      <c r="C38" s="96">
        <v>5235</v>
      </c>
      <c r="D38" s="86">
        <v>11597</v>
      </c>
      <c r="E38" s="96">
        <v>5583</v>
      </c>
      <c r="F38" s="85">
        <v>9973</v>
      </c>
    </row>
    <row r="39" spans="1:6" ht="12" customHeight="1">
      <c r="A39" s="95" t="s">
        <v>259</v>
      </c>
      <c r="B39" s="87" t="s">
        <v>260</v>
      </c>
      <c r="C39" s="96">
        <v>0</v>
      </c>
      <c r="D39" s="86">
        <v>0</v>
      </c>
      <c r="E39" s="96">
        <v>0</v>
      </c>
      <c r="F39" s="85">
        <v>0</v>
      </c>
    </row>
    <row r="40" spans="1:6" ht="12" customHeight="1">
      <c r="A40" s="95" t="s">
        <v>72</v>
      </c>
      <c r="B40" s="87" t="s">
        <v>261</v>
      </c>
      <c r="C40" s="96">
        <v>0</v>
      </c>
      <c r="D40" s="86">
        <v>0</v>
      </c>
      <c r="E40" s="96">
        <v>0</v>
      </c>
      <c r="F40" s="85">
        <v>0</v>
      </c>
    </row>
    <row r="41" spans="1:6" ht="12" customHeight="1">
      <c r="A41" s="95" t="s">
        <v>262</v>
      </c>
      <c r="B41" s="87" t="s">
        <v>8</v>
      </c>
      <c r="C41" s="96">
        <v>6244</v>
      </c>
      <c r="D41" s="86">
        <v>13257</v>
      </c>
      <c r="E41" s="96">
        <v>3749</v>
      </c>
      <c r="F41" s="85">
        <v>10174</v>
      </c>
    </row>
    <row r="42" spans="1:6" ht="36" customHeight="1">
      <c r="A42" s="95" t="s">
        <v>263</v>
      </c>
      <c r="B42" s="87" t="s">
        <v>9</v>
      </c>
      <c r="C42" s="96">
        <v>64628</v>
      </c>
      <c r="D42" s="86">
        <v>190473</v>
      </c>
      <c r="E42" s="96">
        <v>36014</v>
      </c>
      <c r="F42" s="85">
        <v>131520</v>
      </c>
    </row>
    <row r="43" spans="1:6" ht="18" customHeight="1">
      <c r="A43" s="95" t="s">
        <v>264</v>
      </c>
      <c r="B43" s="87" t="s">
        <v>26</v>
      </c>
      <c r="C43" s="96">
        <v>0</v>
      </c>
      <c r="D43" s="86">
        <v>7</v>
      </c>
      <c r="E43" s="96">
        <v>0</v>
      </c>
      <c r="F43" s="85">
        <v>0</v>
      </c>
    </row>
    <row r="44" spans="1:6" ht="18" customHeight="1">
      <c r="A44" s="95" t="s">
        <v>265</v>
      </c>
      <c r="B44" s="87" t="s">
        <v>29</v>
      </c>
      <c r="C44" s="96">
        <v>179465</v>
      </c>
      <c r="D44" s="86">
        <v>226685</v>
      </c>
      <c r="E44" s="96">
        <v>29353</v>
      </c>
      <c r="F44" s="85">
        <v>111120</v>
      </c>
    </row>
    <row r="45" spans="1:6" ht="18" customHeight="1">
      <c r="A45" s="95" t="s">
        <v>266</v>
      </c>
      <c r="B45" s="87" t="s">
        <v>33</v>
      </c>
      <c r="C45" s="96">
        <v>0</v>
      </c>
      <c r="D45" s="86">
        <v>0</v>
      </c>
      <c r="E45" s="96">
        <v>0</v>
      </c>
      <c r="F45" s="85">
        <v>0</v>
      </c>
    </row>
    <row r="46" spans="1:6" ht="10.5" customHeight="1">
      <c r="A46" s="95" t="s">
        <v>267</v>
      </c>
      <c r="B46" s="87" t="s">
        <v>37</v>
      </c>
      <c r="C46" s="96">
        <v>0</v>
      </c>
      <c r="D46" s="86">
        <v>0</v>
      </c>
      <c r="E46" s="96">
        <v>0</v>
      </c>
      <c r="F46" s="85">
        <v>0</v>
      </c>
    </row>
    <row r="47" spans="1:6" ht="23.25" customHeight="1">
      <c r="A47" s="95" t="s">
        <v>268</v>
      </c>
      <c r="B47" s="87" t="s">
        <v>39</v>
      </c>
      <c r="C47" s="96">
        <v>0</v>
      </c>
      <c r="D47" s="86">
        <v>0</v>
      </c>
      <c r="E47" s="96">
        <v>0</v>
      </c>
      <c r="F47" s="85">
        <v>0</v>
      </c>
    </row>
    <row r="48" spans="1:6" ht="22.5" customHeight="1">
      <c r="A48" s="95" t="s">
        <v>269</v>
      </c>
      <c r="B48" s="87" t="s">
        <v>41</v>
      </c>
      <c r="C48" s="96">
        <v>0</v>
      </c>
      <c r="D48" s="86">
        <v>0</v>
      </c>
      <c r="E48" s="97">
        <v>0</v>
      </c>
      <c r="F48" s="85">
        <v>0</v>
      </c>
    </row>
    <row r="49" spans="1:6" ht="11.25" customHeight="1">
      <c r="A49" s="98" t="s">
        <v>14</v>
      </c>
      <c r="B49" s="87" t="s">
        <v>11</v>
      </c>
      <c r="C49" s="99" t="s">
        <v>11</v>
      </c>
      <c r="D49" s="89" t="s">
        <v>11</v>
      </c>
      <c r="E49" s="94" t="s">
        <v>11</v>
      </c>
      <c r="F49" s="90" t="s">
        <v>11</v>
      </c>
    </row>
    <row r="50" spans="1:6" ht="11.25" customHeight="1">
      <c r="A50" s="95" t="s">
        <v>270</v>
      </c>
      <c r="B50" s="87" t="s">
        <v>271</v>
      </c>
      <c r="C50" s="96">
        <v>0</v>
      </c>
      <c r="D50" s="86">
        <v>0</v>
      </c>
      <c r="E50" s="96">
        <v>0</v>
      </c>
      <c r="F50" s="85">
        <v>0</v>
      </c>
    </row>
    <row r="51" spans="1:6" ht="11.25" customHeight="1">
      <c r="A51" s="95" t="s">
        <v>272</v>
      </c>
      <c r="B51" s="87" t="s">
        <v>273</v>
      </c>
      <c r="C51" s="96">
        <v>0</v>
      </c>
      <c r="D51" s="86">
        <v>0</v>
      </c>
      <c r="E51" s="96">
        <v>0</v>
      </c>
      <c r="F51" s="85">
        <v>0</v>
      </c>
    </row>
    <row r="52" spans="1:6" ht="11.25" customHeight="1">
      <c r="A52" s="95" t="s">
        <v>274</v>
      </c>
      <c r="B52" s="87" t="s">
        <v>275</v>
      </c>
      <c r="C52" s="96">
        <v>0</v>
      </c>
      <c r="D52" s="86">
        <v>0</v>
      </c>
      <c r="E52" s="96">
        <v>0</v>
      </c>
      <c r="F52" s="85">
        <v>0</v>
      </c>
    </row>
    <row r="53" spans="1:6" ht="11.25" customHeight="1">
      <c r="A53" s="95" t="s">
        <v>276</v>
      </c>
      <c r="B53" s="87" t="s">
        <v>277</v>
      </c>
      <c r="C53" s="96">
        <v>0</v>
      </c>
      <c r="D53" s="86">
        <v>0</v>
      </c>
      <c r="E53" s="96">
        <v>0</v>
      </c>
      <c r="F53" s="85">
        <v>0</v>
      </c>
    </row>
    <row r="54" spans="1:6" ht="21.75" customHeight="1">
      <c r="A54" s="95" t="s">
        <v>278</v>
      </c>
      <c r="B54" s="87" t="s">
        <v>43</v>
      </c>
      <c r="C54" s="96">
        <v>390</v>
      </c>
      <c r="D54" s="86">
        <v>1936</v>
      </c>
      <c r="E54" s="96">
        <v>1847</v>
      </c>
      <c r="F54" s="85">
        <v>5679</v>
      </c>
    </row>
    <row r="55" spans="1:6" ht="12.75" customHeight="1">
      <c r="A55" s="95" t="s">
        <v>279</v>
      </c>
      <c r="B55" s="87" t="s">
        <v>45</v>
      </c>
      <c r="C55" s="96">
        <v>0</v>
      </c>
      <c r="D55" s="86">
        <v>11</v>
      </c>
      <c r="E55" s="96">
        <v>617</v>
      </c>
      <c r="F55" s="85">
        <v>750</v>
      </c>
    </row>
    <row r="56" spans="1:6" ht="15" customHeight="1">
      <c r="A56" s="100" t="s">
        <v>280</v>
      </c>
      <c r="B56" s="101" t="s">
        <v>47</v>
      </c>
      <c r="C56" s="102">
        <f>C8+C27+C41+C42+C43+C44+C45+C46+C47+C48+C54+C55</f>
        <v>280362</v>
      </c>
      <c r="D56" s="102">
        <f>D8+D27+D41+D42+D43+D44+D45+D46+D47+D48+D54+D55</f>
        <v>508779</v>
      </c>
      <c r="E56" s="102">
        <f>E8+E27+E41+E42+E43+E44+E45+E46+E47+E48+E54+E55</f>
        <v>138594</v>
      </c>
      <c r="F56" s="102">
        <f>F8+F27+F41+F42+F43+F44+F45+F46+F47+F48+F54+F55</f>
        <v>380766</v>
      </c>
    </row>
    <row r="57" spans="1:6" ht="12" customHeight="1">
      <c r="A57" s="95" t="s">
        <v>281</v>
      </c>
      <c r="B57" s="87" t="s">
        <v>49</v>
      </c>
      <c r="C57" s="96">
        <f>C59+C60+C61+C62</f>
        <v>3796</v>
      </c>
      <c r="D57" s="96">
        <f>D59+D60+D61+D62</f>
        <v>6115</v>
      </c>
      <c r="E57" s="96">
        <f>E59+E60+E61+E62</f>
        <v>186</v>
      </c>
      <c r="F57" s="96">
        <f>F59+F60+F61+F62</f>
        <v>566</v>
      </c>
    </row>
    <row r="58" spans="1:6" ht="12" customHeight="1">
      <c r="A58" s="13" t="s">
        <v>215</v>
      </c>
      <c r="B58" s="87" t="s">
        <v>11</v>
      </c>
      <c r="C58" s="94" t="s">
        <v>11</v>
      </c>
      <c r="D58" s="89" t="s">
        <v>11</v>
      </c>
      <c r="E58" s="94" t="s">
        <v>11</v>
      </c>
      <c r="F58" s="90" t="s">
        <v>11</v>
      </c>
    </row>
    <row r="59" spans="1:6" ht="12" customHeight="1">
      <c r="A59" s="95" t="s">
        <v>282</v>
      </c>
      <c r="B59" s="87" t="s">
        <v>283</v>
      </c>
      <c r="C59" s="96">
        <v>0</v>
      </c>
      <c r="D59" s="86">
        <v>0</v>
      </c>
      <c r="E59" s="96">
        <v>0</v>
      </c>
      <c r="F59" s="85">
        <v>0</v>
      </c>
    </row>
    <row r="60" spans="1:6" ht="12" customHeight="1">
      <c r="A60" s="95" t="s">
        <v>284</v>
      </c>
      <c r="B60" s="87" t="s">
        <v>285</v>
      </c>
      <c r="C60" s="96">
        <v>0</v>
      </c>
      <c r="D60" s="86">
        <v>0</v>
      </c>
      <c r="E60" s="96">
        <v>0</v>
      </c>
      <c r="F60" s="85">
        <v>0</v>
      </c>
    </row>
    <row r="61" spans="1:6" ht="12" customHeight="1">
      <c r="A61" s="95" t="s">
        <v>286</v>
      </c>
      <c r="B61" s="87" t="s">
        <v>287</v>
      </c>
      <c r="C61" s="96">
        <v>0</v>
      </c>
      <c r="D61" s="86">
        <v>0</v>
      </c>
      <c r="E61" s="96">
        <v>0</v>
      </c>
      <c r="F61" s="85">
        <v>0</v>
      </c>
    </row>
    <row r="62" spans="1:6" ht="12" customHeight="1">
      <c r="A62" s="95" t="s">
        <v>288</v>
      </c>
      <c r="B62" s="87" t="s">
        <v>289</v>
      </c>
      <c r="C62" s="96">
        <v>3796</v>
      </c>
      <c r="D62" s="86">
        <v>6115</v>
      </c>
      <c r="E62" s="96">
        <v>186</v>
      </c>
      <c r="F62" s="85">
        <v>566</v>
      </c>
    </row>
    <row r="63" spans="1:6" ht="12" customHeight="1">
      <c r="A63" s="95" t="s">
        <v>290</v>
      </c>
      <c r="B63" s="87" t="s">
        <v>51</v>
      </c>
      <c r="C63" s="96">
        <f>C65+C66+C67+C68+C69+C70</f>
        <v>5609</v>
      </c>
      <c r="D63" s="96">
        <f>D65+D66+D67+D68+D69+D70</f>
        <v>14007</v>
      </c>
      <c r="E63" s="96">
        <f>E65+E66+E67+E68+E69+E70</f>
        <v>14366</v>
      </c>
      <c r="F63" s="96">
        <f>F65+F66+F67+F68+F69+F70</f>
        <v>38460</v>
      </c>
    </row>
    <row r="64" spans="1:6" ht="12" customHeight="1">
      <c r="A64" s="13" t="s">
        <v>14</v>
      </c>
      <c r="B64" s="87" t="s">
        <v>11</v>
      </c>
      <c r="C64" s="94" t="s">
        <v>11</v>
      </c>
      <c r="D64" s="89" t="s">
        <v>11</v>
      </c>
      <c r="E64" s="94" t="s">
        <v>11</v>
      </c>
      <c r="F64" s="90" t="s">
        <v>11</v>
      </c>
    </row>
    <row r="65" spans="1:6" ht="12" customHeight="1">
      <c r="A65" s="95" t="s">
        <v>291</v>
      </c>
      <c r="B65" s="87" t="s">
        <v>292</v>
      </c>
      <c r="C65" s="96">
        <v>0</v>
      </c>
      <c r="D65" s="86">
        <v>0</v>
      </c>
      <c r="E65" s="96">
        <v>0</v>
      </c>
      <c r="F65" s="85">
        <v>0</v>
      </c>
    </row>
    <row r="66" spans="1:6" ht="12" customHeight="1">
      <c r="A66" s="95" t="s">
        <v>293</v>
      </c>
      <c r="B66" s="87" t="s">
        <v>294</v>
      </c>
      <c r="C66" s="96">
        <v>993</v>
      </c>
      <c r="D66" s="86">
        <v>1526</v>
      </c>
      <c r="E66" s="96">
        <v>39</v>
      </c>
      <c r="F66" s="85">
        <v>1270</v>
      </c>
    </row>
    <row r="67" spans="1:6" ht="12" customHeight="1">
      <c r="A67" s="95" t="s">
        <v>295</v>
      </c>
      <c r="B67" s="87" t="s">
        <v>296</v>
      </c>
      <c r="C67" s="96">
        <v>2602</v>
      </c>
      <c r="D67" s="86">
        <v>4322</v>
      </c>
      <c r="E67" s="96">
        <v>981</v>
      </c>
      <c r="F67" s="85">
        <v>19057</v>
      </c>
    </row>
    <row r="68" spans="1:6" ht="12" customHeight="1">
      <c r="A68" s="95" t="s">
        <v>297</v>
      </c>
      <c r="B68" s="87" t="s">
        <v>298</v>
      </c>
      <c r="C68" s="96">
        <v>0</v>
      </c>
      <c r="D68" s="86">
        <v>0</v>
      </c>
      <c r="E68" s="96">
        <v>0</v>
      </c>
      <c r="F68" s="85">
        <v>0</v>
      </c>
    </row>
    <row r="69" spans="1:6" ht="12" customHeight="1">
      <c r="A69" s="95" t="s">
        <v>299</v>
      </c>
      <c r="B69" s="87" t="s">
        <v>300</v>
      </c>
      <c r="C69" s="96">
        <v>262</v>
      </c>
      <c r="D69" s="86">
        <v>693</v>
      </c>
      <c r="E69" s="96">
        <v>0</v>
      </c>
      <c r="F69" s="85">
        <v>0</v>
      </c>
    </row>
    <row r="70" spans="1:6" ht="12" customHeight="1">
      <c r="A70" s="103" t="s">
        <v>301</v>
      </c>
      <c r="B70" s="87" t="s">
        <v>302</v>
      </c>
      <c r="C70" s="97">
        <v>1752</v>
      </c>
      <c r="D70" s="86">
        <v>7466</v>
      </c>
      <c r="E70" s="97">
        <v>13346</v>
      </c>
      <c r="F70" s="85">
        <v>18133</v>
      </c>
    </row>
    <row r="71" spans="1:6" ht="13.5" customHeight="1">
      <c r="A71" s="95" t="s">
        <v>303</v>
      </c>
      <c r="B71" s="87" t="s">
        <v>53</v>
      </c>
      <c r="C71" s="96">
        <v>0</v>
      </c>
      <c r="D71" s="86">
        <v>0</v>
      </c>
      <c r="E71" s="96">
        <v>0</v>
      </c>
      <c r="F71" s="85">
        <v>0</v>
      </c>
    </row>
    <row r="72" spans="1:6" ht="11.25" customHeight="1">
      <c r="A72" s="13" t="s">
        <v>14</v>
      </c>
      <c r="B72" s="87" t="s">
        <v>11</v>
      </c>
      <c r="C72" s="94" t="s">
        <v>11</v>
      </c>
      <c r="D72" s="89" t="s">
        <v>11</v>
      </c>
      <c r="E72" s="94" t="s">
        <v>11</v>
      </c>
      <c r="F72" s="90" t="s">
        <v>11</v>
      </c>
    </row>
    <row r="73" spans="1:6" ht="11.25" customHeight="1">
      <c r="A73" s="95" t="s">
        <v>304</v>
      </c>
      <c r="B73" s="87" t="s">
        <v>55</v>
      </c>
      <c r="C73" s="96">
        <v>0</v>
      </c>
      <c r="D73" s="86">
        <v>0</v>
      </c>
      <c r="E73" s="96">
        <v>0</v>
      </c>
      <c r="F73" s="85">
        <v>0</v>
      </c>
    </row>
    <row r="74" spans="1:6" ht="11.25" customHeight="1">
      <c r="A74" s="95" t="s">
        <v>305</v>
      </c>
      <c r="B74" s="87" t="s">
        <v>61</v>
      </c>
      <c r="C74" s="96">
        <v>0</v>
      </c>
      <c r="D74" s="86">
        <v>0</v>
      </c>
      <c r="E74" s="96">
        <v>0</v>
      </c>
      <c r="F74" s="85">
        <v>0</v>
      </c>
    </row>
    <row r="75" spans="1:6" ht="11.25" customHeight="1">
      <c r="A75" s="95" t="s">
        <v>306</v>
      </c>
      <c r="B75" s="87" t="s">
        <v>63</v>
      </c>
      <c r="C75" s="96">
        <v>0</v>
      </c>
      <c r="D75" s="86">
        <v>0</v>
      </c>
      <c r="E75" s="96">
        <v>0</v>
      </c>
      <c r="F75" s="85">
        <v>0</v>
      </c>
    </row>
    <row r="76" spans="1:6" ht="11.25" customHeight="1">
      <c r="A76" s="95" t="s">
        <v>307</v>
      </c>
      <c r="B76" s="87" t="s">
        <v>65</v>
      </c>
      <c r="C76" s="96">
        <v>0</v>
      </c>
      <c r="D76" s="86">
        <v>0</v>
      </c>
      <c r="E76" s="96">
        <v>0</v>
      </c>
      <c r="F76" s="85">
        <v>0</v>
      </c>
    </row>
    <row r="77" spans="1:6" ht="11.25" customHeight="1">
      <c r="A77" s="95" t="s">
        <v>308</v>
      </c>
      <c r="B77" s="87" t="s">
        <v>67</v>
      </c>
      <c r="C77" s="96">
        <v>0</v>
      </c>
      <c r="D77" s="86">
        <v>0</v>
      </c>
      <c r="E77" s="96">
        <v>0</v>
      </c>
      <c r="F77" s="85">
        <v>0</v>
      </c>
    </row>
    <row r="78" spans="1:6" ht="11.25" customHeight="1">
      <c r="A78" s="95" t="s">
        <v>309</v>
      </c>
      <c r="B78" s="87" t="s">
        <v>77</v>
      </c>
      <c r="C78" s="96">
        <v>3460</v>
      </c>
      <c r="D78" s="86">
        <v>16490</v>
      </c>
      <c r="E78" s="96">
        <v>1527</v>
      </c>
      <c r="F78" s="85">
        <v>6057</v>
      </c>
    </row>
    <row r="79" spans="1:6" ht="33" customHeight="1">
      <c r="A79" s="95" t="s">
        <v>310</v>
      </c>
      <c r="B79" s="87" t="s">
        <v>87</v>
      </c>
      <c r="C79" s="96">
        <v>49599</v>
      </c>
      <c r="D79" s="86">
        <v>163463</v>
      </c>
      <c r="E79" s="96">
        <v>30115</v>
      </c>
      <c r="F79" s="85">
        <v>96402</v>
      </c>
    </row>
    <row r="80" spans="1:6" ht="12" customHeight="1">
      <c r="A80" s="95" t="s">
        <v>311</v>
      </c>
      <c r="B80" s="87" t="s">
        <v>89</v>
      </c>
      <c r="C80" s="96">
        <v>746</v>
      </c>
      <c r="D80" s="86">
        <v>1122</v>
      </c>
      <c r="E80" s="96">
        <v>423</v>
      </c>
      <c r="F80" s="85">
        <v>1042</v>
      </c>
    </row>
    <row r="81" spans="1:6" ht="12" customHeight="1">
      <c r="A81" s="95" t="s">
        <v>312</v>
      </c>
      <c r="B81" s="87" t="s">
        <v>91</v>
      </c>
      <c r="C81" s="96">
        <v>24940</v>
      </c>
      <c r="D81" s="86">
        <v>75825</v>
      </c>
      <c r="E81" s="96">
        <v>14679</v>
      </c>
      <c r="F81" s="85">
        <v>122044</v>
      </c>
    </row>
    <row r="82" spans="1:6" ht="12" customHeight="1">
      <c r="A82" s="95" t="s">
        <v>313</v>
      </c>
      <c r="B82" s="87" t="s">
        <v>93</v>
      </c>
      <c r="C82" s="96">
        <v>0</v>
      </c>
      <c r="D82" s="86">
        <v>0</v>
      </c>
      <c r="E82" s="96">
        <v>0</v>
      </c>
      <c r="F82" s="85">
        <v>0</v>
      </c>
    </row>
    <row r="83" spans="1:6" ht="12" customHeight="1">
      <c r="A83" s="95" t="s">
        <v>314</v>
      </c>
      <c r="B83" s="87" t="s">
        <v>95</v>
      </c>
      <c r="C83" s="96">
        <v>0</v>
      </c>
      <c r="D83" s="86">
        <v>0</v>
      </c>
      <c r="E83" s="96">
        <v>0</v>
      </c>
      <c r="F83" s="85">
        <v>0</v>
      </c>
    </row>
    <row r="84" spans="1:6" ht="12" customHeight="1">
      <c r="A84" s="95" t="s">
        <v>315</v>
      </c>
      <c r="B84" s="87" t="s">
        <v>98</v>
      </c>
      <c r="C84" s="96">
        <v>0</v>
      </c>
      <c r="D84" s="86">
        <v>0</v>
      </c>
      <c r="E84" s="96">
        <v>0</v>
      </c>
      <c r="F84" s="85">
        <v>0</v>
      </c>
    </row>
    <row r="85" spans="1:6" ht="12" customHeight="1">
      <c r="A85" s="95" t="s">
        <v>316</v>
      </c>
      <c r="B85" s="87" t="s">
        <v>100</v>
      </c>
      <c r="C85" s="96">
        <v>0</v>
      </c>
      <c r="D85" s="86">
        <v>0</v>
      </c>
      <c r="E85" s="96">
        <v>0</v>
      </c>
      <c r="F85" s="85">
        <v>0</v>
      </c>
    </row>
    <row r="86" spans="1:6" ht="12" customHeight="1">
      <c r="A86" s="13" t="s">
        <v>14</v>
      </c>
      <c r="B86" s="87" t="s">
        <v>11</v>
      </c>
      <c r="C86" s="104" t="s">
        <v>11</v>
      </c>
      <c r="D86" s="105" t="s">
        <v>11</v>
      </c>
      <c r="E86" s="104" t="s">
        <v>11</v>
      </c>
      <c r="F86" s="106" t="s">
        <v>11</v>
      </c>
    </row>
    <row r="87" spans="1:6" ht="12" customHeight="1">
      <c r="A87" s="107" t="s">
        <v>317</v>
      </c>
      <c r="B87" s="108" t="s">
        <v>318</v>
      </c>
      <c r="C87" s="109">
        <v>0</v>
      </c>
      <c r="D87" s="110">
        <v>0</v>
      </c>
      <c r="E87" s="109">
        <v>0</v>
      </c>
      <c r="F87" s="111">
        <v>0</v>
      </c>
    </row>
    <row r="88" spans="1:6" ht="12" customHeight="1">
      <c r="A88" s="107" t="s">
        <v>319</v>
      </c>
      <c r="B88" s="108" t="s">
        <v>320</v>
      </c>
      <c r="C88" s="109">
        <v>0</v>
      </c>
      <c r="D88" s="110">
        <v>0</v>
      </c>
      <c r="E88" s="109">
        <v>0</v>
      </c>
      <c r="F88" s="111">
        <v>0</v>
      </c>
    </row>
    <row r="89" spans="1:6" ht="12" customHeight="1">
      <c r="A89" s="107" t="s">
        <v>321</v>
      </c>
      <c r="B89" s="108" t="s">
        <v>322</v>
      </c>
      <c r="C89" s="109">
        <v>0</v>
      </c>
      <c r="D89" s="110">
        <v>0</v>
      </c>
      <c r="E89" s="109">
        <v>0</v>
      </c>
      <c r="F89" s="111">
        <v>0</v>
      </c>
    </row>
    <row r="90" spans="1:6" ht="12" customHeight="1">
      <c r="A90" s="107" t="s">
        <v>323</v>
      </c>
      <c r="B90" s="108" t="s">
        <v>324</v>
      </c>
      <c r="C90" s="109">
        <v>0</v>
      </c>
      <c r="D90" s="110">
        <v>0</v>
      </c>
      <c r="E90" s="109">
        <v>0</v>
      </c>
      <c r="F90" s="111">
        <v>0</v>
      </c>
    </row>
    <row r="91" spans="1:6" ht="21.75" customHeight="1">
      <c r="A91" s="107" t="s">
        <v>325</v>
      </c>
      <c r="B91" s="108" t="s">
        <v>102</v>
      </c>
      <c r="C91" s="112">
        <v>10224</v>
      </c>
      <c r="D91" s="110">
        <v>12175</v>
      </c>
      <c r="E91" s="112">
        <v>1281</v>
      </c>
      <c r="F91" s="111">
        <v>3799</v>
      </c>
    </row>
    <row r="92" spans="1:6" ht="12.75" customHeight="1">
      <c r="A92" s="113" t="s">
        <v>326</v>
      </c>
      <c r="B92" s="108" t="s">
        <v>104</v>
      </c>
      <c r="C92" s="109">
        <f>C94+C95+C96+C97+C98+C99</f>
        <v>64518</v>
      </c>
      <c r="D92" s="109">
        <f>D94+D95+D96+D97+D98+D99</f>
        <v>200677</v>
      </c>
      <c r="E92" s="109">
        <f>E94+E95+E96+E97+E98+E99</f>
        <v>52050</v>
      </c>
      <c r="F92" s="96">
        <f>F94+F95+F96+F97+F98+F99</f>
        <v>151078</v>
      </c>
    </row>
    <row r="93" spans="1:6" ht="12.75" customHeight="1">
      <c r="A93" s="17" t="s">
        <v>14</v>
      </c>
      <c r="B93" s="108" t="s">
        <v>11</v>
      </c>
      <c r="C93" s="104" t="s">
        <v>11</v>
      </c>
      <c r="D93" s="105" t="s">
        <v>11</v>
      </c>
      <c r="E93" s="104" t="s">
        <v>11</v>
      </c>
      <c r="F93" s="106" t="s">
        <v>11</v>
      </c>
    </row>
    <row r="94" spans="1:9" ht="12.75" customHeight="1">
      <c r="A94" s="107" t="s">
        <v>327</v>
      </c>
      <c r="B94" s="108" t="s">
        <v>328</v>
      </c>
      <c r="C94" s="109">
        <v>30578</v>
      </c>
      <c r="D94" s="110">
        <v>109113</v>
      </c>
      <c r="E94" s="109">
        <v>25400</v>
      </c>
      <c r="F94" s="111">
        <v>76187</v>
      </c>
      <c r="H94" s="114"/>
      <c r="I94" s="50"/>
    </row>
    <row r="95" spans="1:10" ht="12.75" customHeight="1">
      <c r="A95" s="107" t="s">
        <v>329</v>
      </c>
      <c r="B95" s="108" t="s">
        <v>330</v>
      </c>
      <c r="C95" s="109">
        <v>521</v>
      </c>
      <c r="D95" s="110">
        <v>3647</v>
      </c>
      <c r="E95" s="109">
        <v>2515</v>
      </c>
      <c r="F95" s="111">
        <v>4004</v>
      </c>
      <c r="H95" s="114"/>
      <c r="I95" s="50"/>
      <c r="J95" s="50"/>
    </row>
    <row r="96" spans="1:9" ht="12.75" customHeight="1">
      <c r="A96" s="107" t="s">
        <v>331</v>
      </c>
      <c r="B96" s="108" t="s">
        <v>332</v>
      </c>
      <c r="C96" s="109">
        <v>14603</v>
      </c>
      <c r="D96" s="110">
        <f>42847+12</f>
        <v>42859</v>
      </c>
      <c r="E96" s="109">
        <v>18361</v>
      </c>
      <c r="F96" s="111">
        <v>55037</v>
      </c>
      <c r="H96" s="114"/>
      <c r="I96" s="50"/>
    </row>
    <row r="97" spans="1:10" ht="12.75" customHeight="1">
      <c r="A97" s="107" t="s">
        <v>333</v>
      </c>
      <c r="B97" s="108" t="s">
        <v>334</v>
      </c>
      <c r="C97" s="109">
        <v>8929</v>
      </c>
      <c r="D97" s="110">
        <v>26777</v>
      </c>
      <c r="E97" s="109">
        <v>1544</v>
      </c>
      <c r="F97" s="111">
        <v>5160</v>
      </c>
      <c r="H97" s="114"/>
      <c r="I97" s="50"/>
      <c r="J97" s="50"/>
    </row>
    <row r="98" spans="1:9" ht="21.75" customHeight="1">
      <c r="A98" s="107" t="s">
        <v>335</v>
      </c>
      <c r="B98" s="108" t="s">
        <v>336</v>
      </c>
      <c r="C98" s="109">
        <v>9887</v>
      </c>
      <c r="D98" s="110">
        <v>18281</v>
      </c>
      <c r="E98" s="109">
        <v>4230</v>
      </c>
      <c r="F98" s="111">
        <v>10690</v>
      </c>
      <c r="H98" s="114"/>
      <c r="I98" s="50"/>
    </row>
    <row r="99" spans="1:6" ht="12" customHeight="1">
      <c r="A99" s="107" t="s">
        <v>337</v>
      </c>
      <c r="B99" s="108" t="s">
        <v>338</v>
      </c>
      <c r="C99" s="109">
        <v>0</v>
      </c>
      <c r="D99" s="110">
        <v>0</v>
      </c>
      <c r="E99" s="109">
        <v>0</v>
      </c>
      <c r="F99" s="111">
        <v>0</v>
      </c>
    </row>
    <row r="100" spans="1:6" ht="16.5" customHeight="1">
      <c r="A100" s="113" t="s">
        <v>339</v>
      </c>
      <c r="B100" s="115" t="s">
        <v>106</v>
      </c>
      <c r="C100" s="112">
        <v>0</v>
      </c>
      <c r="D100" s="82">
        <v>0</v>
      </c>
      <c r="E100" s="112">
        <v>0</v>
      </c>
      <c r="F100" s="83">
        <v>0</v>
      </c>
    </row>
    <row r="101" spans="1:6" ht="16.5" customHeight="1">
      <c r="A101" s="116" t="s">
        <v>340</v>
      </c>
      <c r="B101" s="117" t="s">
        <v>108</v>
      </c>
      <c r="C101" s="118">
        <f>C57+C63+C71+C78+C79+C80+C81+C82+C83+C84+C85+C91+C92+C100</f>
        <v>162892</v>
      </c>
      <c r="D101" s="118">
        <f>D57+D63+D71+D78+D79+D80+D81+D82+D83+D84+D85+D91+D92+D100</f>
        <v>489874</v>
      </c>
      <c r="E101" s="118">
        <f>E57+E63+E71+E78+E79+E80+E81+E82+E83+E84+E85+E91+E92+E100</f>
        <v>114627</v>
      </c>
      <c r="F101" s="118">
        <f>F57+F63+F71+F78+F79+F80+F81+F82+F83+F84+F85+F91+F92+F100</f>
        <v>419448</v>
      </c>
    </row>
    <row r="102" spans="1:6" ht="21.75" customHeight="1">
      <c r="A102" s="116" t="s">
        <v>341</v>
      </c>
      <c r="B102" s="117" t="s">
        <v>110</v>
      </c>
      <c r="C102" s="118">
        <f>C56-C101</f>
        <v>117470</v>
      </c>
      <c r="D102" s="118">
        <f>D56-D101</f>
        <v>18905</v>
      </c>
      <c r="E102" s="118">
        <f>E56-E101</f>
        <v>23967</v>
      </c>
      <c r="F102" s="118">
        <f>F56-F101</f>
        <v>-38682</v>
      </c>
    </row>
    <row r="103" spans="1:6" ht="11.25" customHeight="1">
      <c r="A103" s="119" t="s">
        <v>342</v>
      </c>
      <c r="B103" s="120" t="s">
        <v>112</v>
      </c>
      <c r="C103" s="85">
        <v>91</v>
      </c>
      <c r="D103" s="85">
        <v>-433</v>
      </c>
      <c r="E103" s="85">
        <v>134</v>
      </c>
      <c r="F103" s="85">
        <v>-275</v>
      </c>
    </row>
    <row r="104" spans="1:6" ht="21.75" customHeight="1">
      <c r="A104" s="116" t="s">
        <v>343</v>
      </c>
      <c r="B104" s="117" t="s">
        <v>135</v>
      </c>
      <c r="C104" s="118">
        <f>C102-C103</f>
        <v>117379</v>
      </c>
      <c r="D104" s="118">
        <f>D102-D103</f>
        <v>19338</v>
      </c>
      <c r="E104" s="118">
        <f>E102-E103</f>
        <v>23833</v>
      </c>
      <c r="F104" s="118">
        <f>F102-F103</f>
        <v>-38407</v>
      </c>
    </row>
    <row r="105" spans="1:6" ht="12" customHeight="1">
      <c r="A105" s="119" t="s">
        <v>344</v>
      </c>
      <c r="B105" s="120" t="s">
        <v>145</v>
      </c>
      <c r="C105" s="85">
        <v>0</v>
      </c>
      <c r="D105" s="85">
        <v>0</v>
      </c>
      <c r="E105" s="85">
        <v>0</v>
      </c>
      <c r="F105" s="85">
        <v>0</v>
      </c>
    </row>
    <row r="106" spans="1:6" ht="12" customHeight="1">
      <c r="A106" s="116" t="s">
        <v>345</v>
      </c>
      <c r="B106" s="117" t="s">
        <v>147</v>
      </c>
      <c r="C106" s="118">
        <f>C104-C105</f>
        <v>117379</v>
      </c>
      <c r="D106" s="118">
        <f>D104-D105</f>
        <v>19338</v>
      </c>
      <c r="E106" s="118">
        <f>E104-E105</f>
        <v>23833</v>
      </c>
      <c r="F106" s="118">
        <f>F104-F105</f>
        <v>-38407</v>
      </c>
    </row>
    <row r="107" ht="6" customHeight="1"/>
    <row r="108" ht="14.25" customHeight="1">
      <c r="A108" s="51" t="s">
        <v>346</v>
      </c>
    </row>
    <row r="109" ht="9" customHeight="1"/>
    <row r="110" spans="1:6" ht="14.25" customHeight="1">
      <c r="A110" s="121" t="s">
        <v>347</v>
      </c>
      <c r="B110" s="60"/>
      <c r="C110" s="60"/>
      <c r="D110" s="60"/>
      <c r="E110" s="60"/>
      <c r="F110" s="53"/>
    </row>
    <row r="111" ht="9" customHeight="1"/>
    <row r="112" spans="1:5" ht="14.25" customHeight="1">
      <c r="A112" s="54" t="s">
        <v>348</v>
      </c>
      <c r="B112" s="122"/>
      <c r="C112" s="121" t="s">
        <v>191</v>
      </c>
      <c r="D112" s="60"/>
      <c r="E112" s="53"/>
    </row>
    <row r="113" ht="6.75" customHeight="1"/>
    <row r="114" spans="1:4" ht="14.25" customHeight="1">
      <c r="A114" s="54" t="s">
        <v>192</v>
      </c>
      <c r="B114" s="122"/>
      <c r="C114" s="121" t="s">
        <v>349</v>
      </c>
      <c r="D114" s="53"/>
    </row>
    <row r="115" ht="10.5" customHeight="1"/>
    <row r="116" spans="1:4" ht="14.25" customHeight="1">
      <c r="A116" s="54" t="s">
        <v>194</v>
      </c>
      <c r="B116" s="55"/>
      <c r="C116" s="54" t="s">
        <v>350</v>
      </c>
      <c r="D116" s="55"/>
    </row>
    <row r="117" ht="11.25" customHeight="1"/>
    <row r="118" spans="1:4" ht="14.25" customHeight="1">
      <c r="A118" s="54" t="s">
        <v>196</v>
      </c>
      <c r="B118" s="122"/>
      <c r="C118" s="121" t="s">
        <v>197</v>
      </c>
      <c r="D118" s="53"/>
    </row>
    <row r="119" ht="12.75" customHeight="1"/>
    <row r="120" spans="1:4" ht="14.25" customHeight="1">
      <c r="A120" s="54" t="s">
        <v>198</v>
      </c>
      <c r="B120" s="55"/>
      <c r="C120" s="54" t="s">
        <v>199</v>
      </c>
      <c r="D120" s="55"/>
    </row>
    <row r="121" ht="12.75" customHeight="1"/>
    <row r="122" spans="1:4" ht="14.25" customHeight="1">
      <c r="A122" s="54" t="s">
        <v>200</v>
      </c>
      <c r="B122" s="55"/>
      <c r="C122" s="54" t="s">
        <v>199</v>
      </c>
      <c r="D122" s="55"/>
    </row>
    <row r="123" ht="13.5" customHeight="1"/>
    <row r="124" spans="1:4" ht="14.25" customHeight="1">
      <c r="A124" s="54" t="s">
        <v>201</v>
      </c>
      <c r="B124" s="55"/>
      <c r="C124" s="54" t="s">
        <v>202</v>
      </c>
      <c r="D124" s="55"/>
    </row>
    <row r="125" ht="12.75" customHeight="1"/>
    <row r="126" spans="1:4" ht="13.5" customHeight="1">
      <c r="A126" s="54" t="s">
        <v>203</v>
      </c>
      <c r="B126" s="55"/>
      <c r="C126" s="61" t="s">
        <v>206</v>
      </c>
      <c r="D126" s="61"/>
    </row>
    <row r="127" ht="18" customHeight="1"/>
  </sheetData>
  <sheetProtection/>
  <mergeCells count="20">
    <mergeCell ref="A126:B126"/>
    <mergeCell ref="C126:D126"/>
    <mergeCell ref="A120:B120"/>
    <mergeCell ref="C120:D120"/>
    <mergeCell ref="A122:B122"/>
    <mergeCell ref="C122:D122"/>
    <mergeCell ref="A124:B124"/>
    <mergeCell ref="C124:D124"/>
    <mergeCell ref="A114:B114"/>
    <mergeCell ref="C114:D114"/>
    <mergeCell ref="A116:B116"/>
    <mergeCell ref="C116:D116"/>
    <mergeCell ref="A118:B118"/>
    <mergeCell ref="C118:D118"/>
    <mergeCell ref="A1:F1"/>
    <mergeCell ref="A3:F3"/>
    <mergeCell ref="A4:F4"/>
    <mergeCell ref="A110:F110"/>
    <mergeCell ref="A112:B112"/>
    <mergeCell ref="C112:E1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Tsikunova</dc:creator>
  <cp:keywords/>
  <dc:description/>
  <cp:lastModifiedBy>Irina Davletshina</cp:lastModifiedBy>
  <cp:lastPrinted>2020-04-10T08:08:11Z</cp:lastPrinted>
  <dcterms:created xsi:type="dcterms:W3CDTF">2020-02-07T11:02:32Z</dcterms:created>
  <dcterms:modified xsi:type="dcterms:W3CDTF">2020-04-30T05:12:40Z</dcterms:modified>
  <cp:category/>
  <cp:version/>
  <cp:contentType/>
  <cp:contentStatus/>
</cp:coreProperties>
</file>