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<sst xmlns="http://schemas.openxmlformats.org/spreadsheetml/2006/main" count="649" uniqueCount="307">
  <si>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</si>
  <si>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</si>
  <si>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</si>
  <si>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</si>
  <si>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</si>
  <si>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</si>
  <si>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</si>
  <si>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</si>
  <si>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</si>
  <si>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</si>
  <si>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</si>
  <si>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</si>
  <si>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</si>
  <si>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</si>
  <si>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</si>
  <si>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</si>
  <si>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</si>
  <si>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</si>
  <si>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</si>
  <si>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</si>
  <si>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</si>
  <si>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</si>
  <si>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</si>
  <si>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</si>
  <si>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</si>
  <si>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</si>
  <si>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</si>
  <si>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</si>
  <si>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</si>
  <si>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</si>
  <si>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</si>
  <si>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</si>
  <si>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</si>
  <si>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</si>
  <si>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</si>
  <si>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</si>
  <si>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</si>
  <si>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</si>
  <si>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</si>
  <si>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</si>
  <si>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</si>
  <si>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</si>
  <si>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</si>
  <si>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</si>
  <si>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</si>
  <si>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</si>
  <si>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</si>
  <si>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</si>
  <si>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</si>
  <si>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</si>
  <si>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</si>
  <si>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</si>
  <si>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</si>
  <si>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</si>
  <si>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</si>
  <si>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</si>
  <si>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</si>
  <si>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</si>
  <si>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</si>
  <si>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</si>
  <si>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</si>
  <si>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</si>
  <si>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</si>
  <si>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</si>
  <si>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</si>
  <si>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</si>
  <si>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</si>
  <si>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</si>
  <si>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</si>
  <si>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</si>
  <si>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</si>
  <si>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</si>
  <si>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</si>
  <si>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</si>
  <si>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</si>
  <si>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</si>
  <si>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</si>
  <si>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</si>
  <si>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</si>
  <si>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</si>
  <si>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</si>
  <si>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</si>
  <si>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</si>
  <si>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</si>
  <si>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</si>
  <si>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</si>
  <si>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</si>
  <si>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</si>
  <si>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</si>
  <si>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</si>
  <si>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</si>
  <si>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</si>
  <si>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</si>
  <si>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</si>
  <si>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</si>
  <si>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</si>
  <si>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</si>
  <si>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</si>
  <si>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</si>
  <si>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</si>
  <si>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</si>
  <si>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</si>
  <si>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</si>
  <si>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</si>
  <si>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</si>
  <si>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</si>
  <si>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</si>
  <si>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</si>
  <si>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</si>
  <si>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</si>
  <si>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</si>
  <si>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</si>
  <si>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</si>
  <si>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</si>
  <si>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</si>
  <si>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</si>
  <si>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</si>
  <si>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</si>
  <si>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</si>
  <si>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</si>
  <si>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</si>
  <si>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</si>
  <si>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</si>
  <si>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</si>
  <si>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</si>
  <si>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</si>
  <si>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</si>
  <si>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</si>
  <si>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</si>
  <si>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</si>
  <si>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</si>
  <si>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</si>
  <si>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</si>
  <si>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</si>
  <si>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</si>
  <si>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</si>
  <si>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</si>
  <si>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</si>
  <si>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</si>
  <si>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</si>
  <si>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</si>
  <si>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</si>
  <si>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</si>
  <si>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</si>
  <si>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</si>
  <si>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</si>
  <si>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</si>
  <si>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</si>
  <si>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</si>
  <si>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</si>
  <si>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</si>
  <si>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</si>
  <si>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</si>
  <si>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</si>
  <si>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</si>
  <si>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</si>
  <si>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</si>
  <si>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</si>
  <si>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</si>
  <si>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</si>
  <si>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</si>
  <si>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</si>
  <si>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</si>
  <si>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</si>
  <si>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</si>
  <si>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</si>
  <si>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</si>
  <si>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</si>
  <si>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</si>
  <si>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</si>
  <si>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</si>
  <si>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</si>
  <si>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</si>
  <si>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</si>
  <si>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</si>
  <si>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</si>
  <si>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</si>
  <si>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</si>
  <si>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</si>
  <si>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</si>
  <si>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</si>
  <si>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</si>
  <si>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</si>
  <si>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</si>
  <si>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</si>
  <si>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</si>
  <si>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</si>
  <si>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</si>
  <si>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</si>
  <si>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</si>
  <si>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</si>
  <si>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</si>
  <si>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</si>
  <si>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</si>
  <si>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</si>
  <si>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</si>
  <si>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</si>
  <si>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</si>
  <si>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</si>
  <si>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</si>
  <si>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</si>
  <si>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</si>
  <si>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</si>
  <si>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</si>
  <si>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</si>
  <si>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</si>
  <si>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</si>
  <si>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</si>
  <si>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</si>
  <si>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</si>
  <si>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</si>
  <si>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</si>
  <si>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</si>
  <si>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</si>
  <si>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</si>
  <si>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</si>
  <si>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</si>
  <si>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</si>
  <si>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</si>
  <si>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</si>
  <si>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</si>
  <si>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</si>
  <si>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</si>
  <si>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</si>
  <si>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</si>
  <si>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</si>
  <si>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</si>
  <si>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</si>
  <si>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</si>
  <si>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</si>
  <si>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</si>
  <si>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</si>
  <si>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</si>
  <si>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</si>
  <si>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</si>
  <si>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</si>
  <si>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</si>
  <si>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</si>
  <si>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</si>
  <si>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</si>
  <si>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</si>
  <si>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</si>
  <si>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</si>
  <si>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</si>
  <si>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</si>
  <si>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</si>
  <si>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</si>
  <si>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</si>
  <si>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</si>
  <si>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</si>
  <si>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</si>
  <si>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</si>
  <si>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</si>
  <si>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</si>
  <si>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</si>
  <si>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</si>
  <si>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</si>
  <si>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</si>
  <si>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</si>
  <si>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</si>
  <si>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</si>
  <si>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</si>
  <si>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</si>
  <si>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</si>
  <si>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</si>
  <si>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</si>
  <si>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</si>
  <si>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</si>
  <si>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</si>
  <si>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</si>
  <si>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</si>
  <si>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</si>
  <si>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</si>
  <si>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</si>
  <si>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</si>
  <si>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</si>
  <si>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</si>
  <si>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</si>
  <si>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</si>
  <si>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</si>
  <si>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</si>
  <si>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</si>
  <si>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</si>
  <si>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</si>
  <si>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</si>
  <si>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</si>
  <si>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</si>
  <si>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</si>
  <si>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</si>
  <si>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</si>
  <si>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</si>
  <si>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</si>
  <si>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</si>
  <si>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</si>
  <si>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</si>
  <si>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</si>
  <si>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</si>
  <si>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</si>
  <si>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</si>
  <si>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</si>
  <si>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</si>
  <si>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</si>
  <si>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30.06.2020 года</t>
  </si>
  <si>
    <t>1 полугодие 2020 г.</t>
  </si>
  <si>
    <t>за 1 полугодие 2020 г.</t>
  </si>
  <si>
    <t>Сальдо на 30 июня отчетного периода (стр. 030+стр. 060 - стр. 070 + стр. 080 - стр. 090 )</t>
  </si>
  <si>
    <t>Сальдо на 30 июня предыдущего года (стр.130 + стр. 160 - стр. 170 + стр. 180 - стр. 190 )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</si>
</sst>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173" fontId="6" fillId="0" borderId="11" xfId="52" applyNumberFormat="1" applyFont="1" applyBorder="1" applyAlignment="1">
      <alignment/>
      <protection/>
    </xf>
    <xf numFmtId="3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5" fillId="0" borderId="12" xfId="52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9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46" fillId="0" borderId="19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right" vertical="center"/>
      <protection/>
    </xf>
    <xf numFmtId="173" fontId="6" fillId="0" borderId="16" xfId="52" applyNumberFormat="1" applyFont="1" applyBorder="1" applyAlignment="1">
      <alignment horizontal="right" vertical="center"/>
      <protection/>
    </xf>
    <xf numFmtId="41" fontId="5" fillId="0" borderId="16" xfId="52" applyNumberFormat="1" applyFont="1" applyBorder="1" applyAlignment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zoomScalePageLayoutView="0" workbookViewId="0" topLeftCell="A1">
      <selection activeCell="I81" sqref="I81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65" t="s">
        <v>135</v>
      </c>
      <c r="C1" s="65"/>
      <c r="D1" s="65"/>
      <c r="E1" s="65"/>
      <c r="F1" s="66" t="s">
        <v>292</v>
      </c>
      <c r="G1" s="66"/>
      <c r="H1" s="66"/>
      <c r="I1" s="66"/>
      <c r="J1" s="66"/>
    </row>
    <row r="2" spans="2:10" ht="12.75">
      <c r="B2" s="65" t="s">
        <v>134</v>
      </c>
      <c r="C2" s="65"/>
      <c r="D2" s="65"/>
      <c r="E2" s="65"/>
      <c r="F2" s="66"/>
      <c r="G2" s="66"/>
      <c r="H2" s="66"/>
      <c r="I2" s="66"/>
      <c r="J2" s="66"/>
    </row>
    <row r="3" spans="2:10" ht="12.75" customHeight="1">
      <c r="B3" s="65" t="s">
        <v>133</v>
      </c>
      <c r="C3" s="65"/>
      <c r="D3" s="65"/>
      <c r="E3" s="65"/>
      <c r="F3" s="67" t="s">
        <v>293</v>
      </c>
      <c r="G3" s="67"/>
      <c r="H3" s="67"/>
      <c r="I3" s="67"/>
      <c r="J3" s="67"/>
    </row>
    <row r="4" spans="2:10" ht="12.75" customHeight="1">
      <c r="B4" s="65" t="s">
        <v>132</v>
      </c>
      <c r="C4" s="65"/>
      <c r="D4" s="65"/>
      <c r="E4" s="65"/>
      <c r="F4" s="68" t="s">
        <v>131</v>
      </c>
      <c r="G4" s="68"/>
      <c r="H4" s="68"/>
      <c r="I4" s="68"/>
      <c r="J4" s="68"/>
    </row>
    <row r="5" spans="2:10" ht="12.75">
      <c r="B5" s="65" t="s">
        <v>130</v>
      </c>
      <c r="C5" s="65"/>
      <c r="D5" s="65"/>
      <c r="E5" s="65"/>
      <c r="F5" s="65"/>
      <c r="G5" s="65"/>
      <c r="H5" s="68" t="s">
        <v>129</v>
      </c>
      <c r="I5" s="68"/>
      <c r="J5" s="68"/>
    </row>
    <row r="6" spans="7:8" ht="12.75">
      <c r="G6" s="65" t="s">
        <v>128</v>
      </c>
      <c r="H6" s="65"/>
    </row>
    <row r="7" spans="2:10" ht="12.75">
      <c r="B7" s="69" t="s">
        <v>127</v>
      </c>
      <c r="C7" s="69"/>
      <c r="D7" s="69"/>
      <c r="E7" s="69"/>
      <c r="F7" s="69"/>
      <c r="G7" s="68">
        <v>185</v>
      </c>
      <c r="H7" s="68"/>
      <c r="I7" s="68"/>
      <c r="J7" s="28" t="s">
        <v>126</v>
      </c>
    </row>
    <row r="8" spans="2:10" ht="12.75">
      <c r="B8" s="65" t="s">
        <v>125</v>
      </c>
      <c r="C8" s="65"/>
      <c r="D8" s="65"/>
      <c r="E8" s="65"/>
      <c r="F8" s="68" t="s">
        <v>294</v>
      </c>
      <c r="G8" s="68"/>
      <c r="H8" s="68"/>
      <c r="I8" s="68"/>
      <c r="J8" s="68"/>
    </row>
    <row r="9" spans="6:10" ht="11.25" customHeight="1">
      <c r="F9" s="70" t="s">
        <v>124</v>
      </c>
      <c r="G9" s="70"/>
      <c r="H9" s="70"/>
      <c r="I9" s="70"/>
      <c r="J9" s="70"/>
    </row>
    <row r="10" spans="2:10" ht="12.75" customHeight="1">
      <c r="B10" s="65" t="s">
        <v>123</v>
      </c>
      <c r="C10" s="65"/>
      <c r="D10" s="65"/>
      <c r="E10" s="65"/>
      <c r="F10" s="68" t="s">
        <v>295</v>
      </c>
      <c r="G10" s="68"/>
      <c r="H10" s="68"/>
      <c r="I10" s="68"/>
      <c r="J10" s="68"/>
    </row>
    <row r="12" spans="2:10" ht="12.75">
      <c r="B12" s="71" t="s">
        <v>122</v>
      </c>
      <c r="C12" s="71"/>
      <c r="D12" s="71"/>
      <c r="E12" s="71"/>
      <c r="F12" s="71"/>
      <c r="G12" s="71"/>
      <c r="H12" s="71"/>
      <c r="I12" s="71"/>
      <c r="J12" s="71"/>
    </row>
    <row r="13" spans="2:10" ht="12.75">
      <c r="B13" s="72" t="s">
        <v>302</v>
      </c>
      <c r="C13" s="72"/>
      <c r="D13" s="72"/>
      <c r="E13" s="72"/>
      <c r="F13" s="72"/>
      <c r="G13" s="72"/>
      <c r="H13" s="72"/>
      <c r="I13" s="72"/>
      <c r="J13" s="72"/>
    </row>
    <row r="14" ht="12.75" customHeight="1">
      <c r="J14" s="27" t="s">
        <v>121</v>
      </c>
    </row>
    <row r="15" spans="2:10" ht="42.75" customHeight="1">
      <c r="B15" s="73" t="s">
        <v>120</v>
      </c>
      <c r="C15" s="73"/>
      <c r="D15" s="73"/>
      <c r="E15" s="73"/>
      <c r="F15" s="73"/>
      <c r="G15" s="73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74" t="s">
        <v>116</v>
      </c>
      <c r="C16" s="74"/>
      <c r="D16" s="74"/>
      <c r="E16" s="74"/>
      <c r="F16" s="74"/>
      <c r="G16" s="74"/>
      <c r="H16" s="14"/>
      <c r="I16" s="14"/>
      <c r="J16" s="14"/>
    </row>
    <row r="17" spans="2:10" s="9" customFormat="1" ht="12.75" customHeight="1">
      <c r="B17" s="75" t="s">
        <v>115</v>
      </c>
      <c r="C17" s="75"/>
      <c r="D17" s="75"/>
      <c r="E17" s="75"/>
      <c r="F17" s="75"/>
      <c r="G17" s="75"/>
      <c r="H17" s="19" t="s">
        <v>114</v>
      </c>
      <c r="I17" s="18">
        <v>1054683</v>
      </c>
      <c r="J17" s="18">
        <v>1150549</v>
      </c>
    </row>
    <row r="18" spans="2:10" ht="13.5" customHeight="1">
      <c r="B18" s="76" t="s">
        <v>113</v>
      </c>
      <c r="C18" s="76"/>
      <c r="D18" s="76"/>
      <c r="E18" s="76"/>
      <c r="F18" s="76"/>
      <c r="G18" s="76"/>
      <c r="H18" s="19" t="s">
        <v>112</v>
      </c>
      <c r="I18" s="18" t="s">
        <v>10</v>
      </c>
      <c r="J18" s="18" t="s">
        <v>10</v>
      </c>
    </row>
    <row r="19" spans="2:10" ht="12.75" customHeight="1">
      <c r="B19" s="77" t="s">
        <v>39</v>
      </c>
      <c r="C19" s="77"/>
      <c r="D19" s="77"/>
      <c r="E19" s="77"/>
      <c r="F19" s="77"/>
      <c r="G19" s="77"/>
      <c r="H19" s="19" t="s">
        <v>111</v>
      </c>
      <c r="I19" s="18" t="s">
        <v>10</v>
      </c>
      <c r="J19" s="18" t="s">
        <v>10</v>
      </c>
    </row>
    <row r="20" spans="2:10" ht="12.75">
      <c r="B20" s="76" t="s">
        <v>90</v>
      </c>
      <c r="C20" s="76"/>
      <c r="D20" s="76"/>
      <c r="E20" s="76"/>
      <c r="F20" s="76"/>
      <c r="G20" s="76"/>
      <c r="H20" s="19" t="s">
        <v>110</v>
      </c>
      <c r="I20" s="18" t="s">
        <v>10</v>
      </c>
      <c r="J20" s="18" t="s">
        <v>10</v>
      </c>
    </row>
    <row r="21" spans="2:10" ht="12.75">
      <c r="B21" s="77" t="s">
        <v>88</v>
      </c>
      <c r="C21" s="77"/>
      <c r="D21" s="77"/>
      <c r="E21" s="77"/>
      <c r="F21" s="77"/>
      <c r="G21" s="77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77" t="s">
        <v>108</v>
      </c>
      <c r="C22" s="77"/>
      <c r="D22" s="77"/>
      <c r="E22" s="77"/>
      <c r="F22" s="77"/>
      <c r="G22" s="77"/>
      <c r="H22" s="19" t="s">
        <v>107</v>
      </c>
      <c r="I22" s="18" t="s">
        <v>10</v>
      </c>
      <c r="J22" s="18" t="s">
        <v>10</v>
      </c>
    </row>
    <row r="23" spans="2:10" ht="12.75" customHeight="1">
      <c r="B23" s="77" t="s">
        <v>106</v>
      </c>
      <c r="C23" s="77"/>
      <c r="D23" s="77"/>
      <c r="E23" s="77"/>
      <c r="F23" s="77"/>
      <c r="G23" s="77"/>
      <c r="H23" s="19" t="s">
        <v>105</v>
      </c>
      <c r="I23" s="18">
        <v>309823</v>
      </c>
      <c r="J23" s="18">
        <v>365855</v>
      </c>
    </row>
    <row r="24" spans="2:10" ht="12.75">
      <c r="B24" s="77" t="s">
        <v>104</v>
      </c>
      <c r="C24" s="77"/>
      <c r="D24" s="77"/>
      <c r="E24" s="77"/>
      <c r="F24" s="77"/>
      <c r="G24" s="77"/>
      <c r="H24" s="19" t="s">
        <v>103</v>
      </c>
      <c r="I24" s="18" t="s">
        <v>10</v>
      </c>
      <c r="J24" s="18" t="s">
        <v>10</v>
      </c>
    </row>
    <row r="25" spans="2:10" ht="12.75">
      <c r="B25" s="77" t="s">
        <v>102</v>
      </c>
      <c r="C25" s="77"/>
      <c r="D25" s="77"/>
      <c r="E25" s="77"/>
      <c r="F25" s="77"/>
      <c r="G25" s="77"/>
      <c r="H25" s="19" t="s">
        <v>101</v>
      </c>
      <c r="I25" s="18">
        <v>272417</v>
      </c>
      <c r="J25" s="18">
        <v>262769</v>
      </c>
    </row>
    <row r="26" spans="2:10" ht="12.75">
      <c r="B26" s="77" t="s">
        <v>100</v>
      </c>
      <c r="C26" s="77"/>
      <c r="D26" s="77"/>
      <c r="E26" s="77"/>
      <c r="F26" s="77"/>
      <c r="G26" s="77"/>
      <c r="H26" s="19" t="s">
        <v>99</v>
      </c>
      <c r="I26" s="18">
        <v>1155997</v>
      </c>
      <c r="J26" s="18">
        <v>217587</v>
      </c>
    </row>
    <row r="27" spans="2:10" s="9" customFormat="1" ht="12.75" customHeight="1">
      <c r="B27" s="78" t="s">
        <v>98</v>
      </c>
      <c r="C27" s="78"/>
      <c r="D27" s="78"/>
      <c r="E27" s="78"/>
      <c r="F27" s="78"/>
      <c r="G27" s="78"/>
      <c r="H27" s="17" t="s">
        <v>97</v>
      </c>
      <c r="I27" s="13">
        <f>SUM(I17:I26)</f>
        <v>2792920</v>
      </c>
      <c r="J27" s="13">
        <f>SUM(J17:J26)</f>
        <v>1996760</v>
      </c>
    </row>
    <row r="28" spans="2:10" ht="12.75">
      <c r="B28" s="77" t="s">
        <v>96</v>
      </c>
      <c r="C28" s="77"/>
      <c r="D28" s="77"/>
      <c r="E28" s="77"/>
      <c r="F28" s="77"/>
      <c r="G28" s="77"/>
      <c r="H28" s="19" t="s">
        <v>95</v>
      </c>
      <c r="I28" s="18" t="s">
        <v>10</v>
      </c>
      <c r="J28" s="18" t="s">
        <v>10</v>
      </c>
    </row>
    <row r="29" spans="2:10" ht="12.75">
      <c r="B29" s="74" t="s">
        <v>94</v>
      </c>
      <c r="C29" s="74"/>
      <c r="D29" s="74"/>
      <c r="E29" s="74"/>
      <c r="F29" s="74"/>
      <c r="G29" s="74"/>
      <c r="H29" s="14"/>
      <c r="I29" s="21"/>
      <c r="J29" s="21"/>
    </row>
    <row r="30" spans="2:10" ht="12.75">
      <c r="B30" s="77" t="s">
        <v>93</v>
      </c>
      <c r="C30" s="77"/>
      <c r="D30" s="77"/>
      <c r="E30" s="77"/>
      <c r="F30" s="77"/>
      <c r="G30" s="77"/>
      <c r="H30" s="19" t="s">
        <v>92</v>
      </c>
      <c r="I30" s="18" t="s">
        <v>10</v>
      </c>
      <c r="J30" s="18" t="s">
        <v>10</v>
      </c>
    </row>
    <row r="31" spans="2:10" ht="12.75">
      <c r="B31" s="77" t="s">
        <v>39</v>
      </c>
      <c r="C31" s="77"/>
      <c r="D31" s="77"/>
      <c r="E31" s="77"/>
      <c r="F31" s="77"/>
      <c r="G31" s="77"/>
      <c r="H31" s="19" t="s">
        <v>91</v>
      </c>
      <c r="I31" s="18" t="s">
        <v>10</v>
      </c>
      <c r="J31" s="18" t="s">
        <v>10</v>
      </c>
    </row>
    <row r="32" spans="2:10" ht="12.75">
      <c r="B32" s="76" t="s">
        <v>90</v>
      </c>
      <c r="C32" s="76"/>
      <c r="D32" s="76"/>
      <c r="E32" s="76"/>
      <c r="F32" s="76"/>
      <c r="G32" s="76"/>
      <c r="H32" s="19" t="s">
        <v>89</v>
      </c>
      <c r="I32" s="18" t="s">
        <v>10</v>
      </c>
      <c r="J32" s="18" t="s">
        <v>10</v>
      </c>
    </row>
    <row r="33" spans="2:10" ht="12.75">
      <c r="B33" s="77" t="s">
        <v>88</v>
      </c>
      <c r="C33" s="77"/>
      <c r="D33" s="77"/>
      <c r="E33" s="77"/>
      <c r="F33" s="77"/>
      <c r="G33" s="77"/>
      <c r="H33" s="19" t="s">
        <v>87</v>
      </c>
      <c r="I33" s="18" t="s">
        <v>10</v>
      </c>
      <c r="J33" s="18" t="s">
        <v>10</v>
      </c>
    </row>
    <row r="34" spans="2:10" ht="12.75">
      <c r="B34" s="77" t="s">
        <v>86</v>
      </c>
      <c r="C34" s="77"/>
      <c r="D34" s="77"/>
      <c r="E34" s="77"/>
      <c r="F34" s="77"/>
      <c r="G34" s="77"/>
      <c r="H34" s="19" t="s">
        <v>85</v>
      </c>
      <c r="I34" s="18" t="s">
        <v>10</v>
      </c>
      <c r="J34" s="18" t="s">
        <v>10</v>
      </c>
    </row>
    <row r="35" spans="2:10" ht="12.75">
      <c r="B35" s="77" t="s">
        <v>84</v>
      </c>
      <c r="C35" s="77"/>
      <c r="D35" s="77"/>
      <c r="E35" s="77"/>
      <c r="F35" s="77"/>
      <c r="G35" s="77"/>
      <c r="H35" s="19" t="s">
        <v>83</v>
      </c>
      <c r="I35" s="18" t="s">
        <v>10</v>
      </c>
      <c r="J35" s="18" t="s">
        <v>10</v>
      </c>
    </row>
    <row r="36" spans="2:10" ht="12.75">
      <c r="B36" s="77" t="s">
        <v>82</v>
      </c>
      <c r="C36" s="77"/>
      <c r="D36" s="77"/>
      <c r="E36" s="77"/>
      <c r="F36" s="77"/>
      <c r="G36" s="77"/>
      <c r="H36" s="19" t="s">
        <v>81</v>
      </c>
      <c r="I36" s="18" t="s">
        <v>10</v>
      </c>
      <c r="J36" s="18" t="s">
        <v>10</v>
      </c>
    </row>
    <row r="37" spans="2:10" ht="12.75">
      <c r="B37" s="77" t="s">
        <v>80</v>
      </c>
      <c r="C37" s="77"/>
      <c r="D37" s="77"/>
      <c r="E37" s="77"/>
      <c r="F37" s="77"/>
      <c r="G37" s="77"/>
      <c r="H37" s="19" t="s">
        <v>79</v>
      </c>
      <c r="I37" s="18" t="s">
        <v>10</v>
      </c>
      <c r="J37" s="18" t="s">
        <v>10</v>
      </c>
    </row>
    <row r="38" spans="2:10" ht="12.75">
      <c r="B38" s="77" t="s">
        <v>78</v>
      </c>
      <c r="C38" s="77"/>
      <c r="D38" s="77"/>
      <c r="E38" s="77"/>
      <c r="F38" s="77"/>
      <c r="G38" s="77"/>
      <c r="H38" s="19" t="s">
        <v>77</v>
      </c>
      <c r="I38" s="18">
        <v>21802623</v>
      </c>
      <c r="J38" s="18">
        <v>23096027</v>
      </c>
    </row>
    <row r="39" spans="2:10" ht="12.75">
      <c r="B39" s="77" t="s">
        <v>76</v>
      </c>
      <c r="C39" s="77"/>
      <c r="D39" s="77"/>
      <c r="E39" s="77"/>
      <c r="F39" s="77"/>
      <c r="G39" s="77"/>
      <c r="H39" s="19" t="s">
        <v>75</v>
      </c>
      <c r="I39" s="18" t="s">
        <v>10</v>
      </c>
      <c r="J39" s="18" t="s">
        <v>10</v>
      </c>
    </row>
    <row r="40" spans="2:10" ht="12.75">
      <c r="B40" s="77" t="s">
        <v>74</v>
      </c>
      <c r="C40" s="77"/>
      <c r="D40" s="77"/>
      <c r="E40" s="77"/>
      <c r="F40" s="77"/>
      <c r="G40" s="77"/>
      <c r="H40" s="19" t="s">
        <v>73</v>
      </c>
      <c r="I40" s="18">
        <v>29472783</v>
      </c>
      <c r="J40" s="18">
        <v>29766927</v>
      </c>
    </row>
    <row r="41" spans="2:10" ht="12.75">
      <c r="B41" s="77" t="s">
        <v>72</v>
      </c>
      <c r="C41" s="77"/>
      <c r="D41" s="77"/>
      <c r="E41" s="77"/>
      <c r="F41" s="77"/>
      <c r="G41" s="77"/>
      <c r="H41" s="19" t="s">
        <v>71</v>
      </c>
      <c r="I41" s="18">
        <v>86657</v>
      </c>
      <c r="J41" s="18">
        <v>86657</v>
      </c>
    </row>
    <row r="42" spans="2:10" ht="12.75">
      <c r="B42" s="77" t="s">
        <v>70</v>
      </c>
      <c r="C42" s="77"/>
      <c r="D42" s="77"/>
      <c r="E42" s="77"/>
      <c r="F42" s="77"/>
      <c r="G42" s="77"/>
      <c r="H42" s="19" t="s">
        <v>69</v>
      </c>
      <c r="I42" s="18">
        <v>706410</v>
      </c>
      <c r="J42" s="18">
        <v>706410</v>
      </c>
    </row>
    <row r="43" spans="2:10" ht="12.75">
      <c r="B43" s="77" t="s">
        <v>68</v>
      </c>
      <c r="C43" s="77"/>
      <c r="D43" s="77"/>
      <c r="E43" s="77"/>
      <c r="F43" s="77"/>
      <c r="G43" s="77"/>
      <c r="H43" s="19" t="s">
        <v>67</v>
      </c>
      <c r="I43" s="18">
        <v>363007</v>
      </c>
      <c r="J43" s="18">
        <v>1688646</v>
      </c>
    </row>
    <row r="44" spans="2:10" ht="12.75" customHeight="1">
      <c r="B44" s="79" t="s">
        <v>66</v>
      </c>
      <c r="C44" s="79"/>
      <c r="D44" s="79"/>
      <c r="E44" s="79"/>
      <c r="F44" s="79"/>
      <c r="G44" s="79"/>
      <c r="H44" s="17" t="s">
        <v>65</v>
      </c>
      <c r="I44" s="13">
        <f>SUM(I30:I43)</f>
        <v>52431480</v>
      </c>
      <c r="J44" s="13">
        <f>SUM(J30:J43)</f>
        <v>55344667</v>
      </c>
    </row>
    <row r="45" spans="2:10" ht="12.75" customHeight="1">
      <c r="B45" s="80" t="s">
        <v>64</v>
      </c>
      <c r="C45" s="80"/>
      <c r="D45" s="80"/>
      <c r="E45" s="80"/>
      <c r="F45" s="80"/>
      <c r="G45" s="80"/>
      <c r="H45" s="17"/>
      <c r="I45" s="13">
        <f>I27+I44</f>
        <v>55224400</v>
      </c>
      <c r="J45" s="13">
        <f>J27+J44</f>
        <v>57341427</v>
      </c>
    </row>
    <row r="46" spans="9:10" ht="12.75">
      <c r="I46" s="24"/>
      <c r="J46" s="24"/>
    </row>
    <row r="47" spans="2:10" s="9" customFormat="1" ht="12.75" customHeight="1">
      <c r="B47" s="81" t="s">
        <v>63</v>
      </c>
      <c r="C47" s="81"/>
      <c r="D47" s="81"/>
      <c r="E47" s="81"/>
      <c r="F47" s="81"/>
      <c r="G47" s="81"/>
      <c r="H47" s="23"/>
      <c r="I47" s="22"/>
      <c r="J47" s="21"/>
    </row>
    <row r="48" spans="2:10" ht="12.75">
      <c r="B48" s="81"/>
      <c r="C48" s="81"/>
      <c r="D48" s="81"/>
      <c r="E48" s="81"/>
      <c r="F48" s="81"/>
      <c r="G48" s="81"/>
      <c r="H48" s="23"/>
      <c r="I48" s="22"/>
      <c r="J48" s="21"/>
    </row>
    <row r="49" spans="2:10" s="9" customFormat="1" ht="12.75" customHeight="1">
      <c r="B49" s="74" t="s">
        <v>62</v>
      </c>
      <c r="C49" s="74"/>
      <c r="D49" s="74"/>
      <c r="E49" s="74"/>
      <c r="F49" s="74"/>
      <c r="G49" s="74"/>
      <c r="H49" s="14"/>
      <c r="I49" s="21"/>
      <c r="J49" s="21"/>
    </row>
    <row r="50" spans="2:10" ht="12.75" customHeight="1">
      <c r="B50" s="82" t="s">
        <v>61</v>
      </c>
      <c r="C50" s="82"/>
      <c r="D50" s="82"/>
      <c r="E50" s="82"/>
      <c r="F50" s="82"/>
      <c r="G50" s="82"/>
      <c r="H50" s="19" t="s">
        <v>60</v>
      </c>
      <c r="I50" s="18">
        <v>20948037</v>
      </c>
      <c r="J50" s="18">
        <v>21520972</v>
      </c>
    </row>
    <row r="51" spans="2:10" s="9" customFormat="1" ht="12.75" customHeight="1">
      <c r="B51" s="82" t="s">
        <v>39</v>
      </c>
      <c r="C51" s="82"/>
      <c r="D51" s="82"/>
      <c r="E51" s="82"/>
      <c r="F51" s="82"/>
      <c r="G51" s="82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82" t="s">
        <v>58</v>
      </c>
      <c r="C52" s="82"/>
      <c r="D52" s="82"/>
      <c r="E52" s="82"/>
      <c r="F52" s="82"/>
      <c r="G52" s="82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82" t="s">
        <v>56</v>
      </c>
      <c r="C53" s="82"/>
      <c r="D53" s="82"/>
      <c r="E53" s="82"/>
      <c r="F53" s="82"/>
      <c r="G53" s="82"/>
      <c r="H53" s="19" t="s">
        <v>55</v>
      </c>
      <c r="I53" s="18">
        <v>308463</v>
      </c>
      <c r="J53" s="18">
        <v>408691</v>
      </c>
    </row>
    <row r="54" spans="2:10" ht="12.75">
      <c r="B54" s="82" t="s">
        <v>54</v>
      </c>
      <c r="C54" s="82"/>
      <c r="D54" s="82"/>
      <c r="E54" s="82"/>
      <c r="F54" s="82"/>
      <c r="G54" s="82"/>
      <c r="H54" s="19" t="s">
        <v>53</v>
      </c>
      <c r="I54" s="18">
        <v>677</v>
      </c>
      <c r="J54" s="18">
        <v>76044</v>
      </c>
    </row>
    <row r="55" spans="2:10" ht="12.75">
      <c r="B55" s="82" t="s">
        <v>52</v>
      </c>
      <c r="C55" s="82"/>
      <c r="D55" s="82"/>
      <c r="E55" s="82"/>
      <c r="F55" s="82"/>
      <c r="G55" s="82"/>
      <c r="H55" s="19" t="s">
        <v>51</v>
      </c>
      <c r="I55" s="18" t="s">
        <v>10</v>
      </c>
      <c r="J55" s="18" t="s">
        <v>10</v>
      </c>
    </row>
    <row r="56" spans="2:10" ht="12.75">
      <c r="B56" s="82" t="s">
        <v>50</v>
      </c>
      <c r="C56" s="82"/>
      <c r="D56" s="82"/>
      <c r="E56" s="82"/>
      <c r="F56" s="82"/>
      <c r="G56" s="82"/>
      <c r="H56" s="19" t="s">
        <v>49</v>
      </c>
      <c r="I56" s="18" t="s">
        <v>10</v>
      </c>
      <c r="J56" s="18" t="s">
        <v>10</v>
      </c>
    </row>
    <row r="57" spans="2:10" ht="12.75">
      <c r="B57" s="82" t="s">
        <v>48</v>
      </c>
      <c r="C57" s="82"/>
      <c r="D57" s="82"/>
      <c r="E57" s="82"/>
      <c r="F57" s="82"/>
      <c r="G57" s="82"/>
      <c r="H57" s="19" t="s">
        <v>47</v>
      </c>
      <c r="I57" s="18">
        <f>51314+245239+1715+78082</f>
        <v>376350</v>
      </c>
      <c r="J57" s="18">
        <f>25753+399037+1715+67239</f>
        <v>493744</v>
      </c>
    </row>
    <row r="58" spans="2:10" s="9" customFormat="1" ht="12.75" customHeight="1">
      <c r="B58" s="83" t="s">
        <v>46</v>
      </c>
      <c r="C58" s="83"/>
      <c r="D58" s="83"/>
      <c r="E58" s="83"/>
      <c r="F58" s="83"/>
      <c r="G58" s="83"/>
      <c r="H58" s="17" t="s">
        <v>45</v>
      </c>
      <c r="I58" s="13">
        <f>SUM(I50:I57)</f>
        <v>21633527</v>
      </c>
      <c r="J58" s="13">
        <f>SUM(J50:J57)</f>
        <v>22499451</v>
      </c>
    </row>
    <row r="59" spans="2:10" ht="12.75">
      <c r="B59" s="82" t="s">
        <v>44</v>
      </c>
      <c r="C59" s="82"/>
      <c r="D59" s="82"/>
      <c r="E59" s="82"/>
      <c r="F59" s="82"/>
      <c r="G59" s="82"/>
      <c r="H59" s="19" t="s">
        <v>43</v>
      </c>
      <c r="I59" s="18" t="s">
        <v>10</v>
      </c>
      <c r="J59" s="18" t="s">
        <v>10</v>
      </c>
    </row>
    <row r="60" spans="2:10" ht="12.75">
      <c r="B60" s="74" t="s">
        <v>42</v>
      </c>
      <c r="C60" s="74"/>
      <c r="D60" s="74"/>
      <c r="E60" s="74"/>
      <c r="F60" s="74"/>
      <c r="G60" s="74"/>
      <c r="H60" s="20"/>
      <c r="I60" s="18"/>
      <c r="J60" s="18"/>
    </row>
    <row r="61" spans="2:10" s="9" customFormat="1" ht="12.75" customHeight="1">
      <c r="B61" s="82" t="s">
        <v>41</v>
      </c>
      <c r="C61" s="82"/>
      <c r="D61" s="82"/>
      <c r="E61" s="82"/>
      <c r="F61" s="82"/>
      <c r="G61" s="82"/>
      <c r="H61" s="19" t="s">
        <v>40</v>
      </c>
      <c r="I61" s="18" t="s">
        <v>10</v>
      </c>
      <c r="J61" s="18" t="s">
        <v>10</v>
      </c>
    </row>
    <row r="62" spans="2:10" ht="12.75" customHeight="1">
      <c r="B62" s="82" t="s">
        <v>39</v>
      </c>
      <c r="C62" s="82"/>
      <c r="D62" s="82"/>
      <c r="E62" s="82"/>
      <c r="F62" s="82"/>
      <c r="G62" s="82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82" t="s">
        <v>37</v>
      </c>
      <c r="C63" s="82"/>
      <c r="D63" s="82"/>
      <c r="E63" s="82"/>
      <c r="F63" s="82"/>
      <c r="G63" s="82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82" t="s">
        <v>35</v>
      </c>
      <c r="C64" s="82"/>
      <c r="D64" s="82"/>
      <c r="E64" s="82"/>
      <c r="F64" s="82"/>
      <c r="G64" s="82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82" t="s">
        <v>33</v>
      </c>
      <c r="C65" s="82"/>
      <c r="D65" s="82"/>
      <c r="E65" s="82"/>
      <c r="F65" s="82"/>
      <c r="G65" s="82"/>
      <c r="H65" s="19" t="s">
        <v>32</v>
      </c>
      <c r="I65" s="18">
        <v>399369</v>
      </c>
      <c r="J65" s="18">
        <v>399369</v>
      </c>
    </row>
    <row r="66" spans="2:10" ht="12.75">
      <c r="B66" s="82" t="s">
        <v>31</v>
      </c>
      <c r="C66" s="82"/>
      <c r="D66" s="82"/>
      <c r="E66" s="82"/>
      <c r="F66" s="82"/>
      <c r="G66" s="82"/>
      <c r="H66" s="19" t="s">
        <v>30</v>
      </c>
      <c r="I66" s="18">
        <v>2693906</v>
      </c>
      <c r="J66" s="18">
        <v>2693906</v>
      </c>
    </row>
    <row r="67" spans="2:10" ht="12.75">
      <c r="B67" s="82" t="s">
        <v>29</v>
      </c>
      <c r="C67" s="82"/>
      <c r="D67" s="82"/>
      <c r="E67" s="82"/>
      <c r="F67" s="82"/>
      <c r="G67" s="82"/>
      <c r="H67" s="19" t="s">
        <v>28</v>
      </c>
      <c r="I67" s="18">
        <v>6867</v>
      </c>
      <c r="J67" s="18">
        <v>6867</v>
      </c>
    </row>
    <row r="68" spans="2:10" s="9" customFormat="1" ht="12.75" customHeight="1">
      <c r="B68" s="83" t="s">
        <v>27</v>
      </c>
      <c r="C68" s="83"/>
      <c r="D68" s="83"/>
      <c r="E68" s="83"/>
      <c r="F68" s="83"/>
      <c r="G68" s="83"/>
      <c r="H68" s="17" t="s">
        <v>26</v>
      </c>
      <c r="I68" s="13">
        <f>SUM(I61:I67)</f>
        <v>3100142</v>
      </c>
      <c r="J68" s="13">
        <f>SUM(J61:J67)</f>
        <v>3100142</v>
      </c>
    </row>
    <row r="69" spans="2:10" s="9" customFormat="1" ht="12.75" customHeight="1">
      <c r="B69" s="83" t="s">
        <v>25</v>
      </c>
      <c r="C69" s="83"/>
      <c r="D69" s="83"/>
      <c r="E69" s="83"/>
      <c r="F69" s="83"/>
      <c r="G69" s="83"/>
      <c r="H69" s="14"/>
      <c r="I69" s="18"/>
      <c r="J69" s="18"/>
    </row>
    <row r="70" spans="2:10" ht="12.75">
      <c r="B70" s="82" t="s">
        <v>24</v>
      </c>
      <c r="C70" s="82"/>
      <c r="D70" s="82"/>
      <c r="E70" s="82"/>
      <c r="F70" s="82"/>
      <c r="G70" s="82"/>
      <c r="H70" s="19" t="s">
        <v>23</v>
      </c>
      <c r="I70" s="18">
        <v>35670200</v>
      </c>
      <c r="J70" s="18">
        <v>35670200</v>
      </c>
    </row>
    <row r="71" spans="2:10" ht="12.75">
      <c r="B71" s="82" t="s">
        <v>22</v>
      </c>
      <c r="C71" s="82"/>
      <c r="D71" s="82"/>
      <c r="E71" s="82"/>
      <c r="F71" s="82"/>
      <c r="G71" s="82"/>
      <c r="H71" s="19" t="s">
        <v>21</v>
      </c>
      <c r="I71" s="18">
        <v>1617749</v>
      </c>
      <c r="J71" s="18">
        <v>1617749</v>
      </c>
    </row>
    <row r="72" spans="2:10" ht="12.75">
      <c r="B72" s="82" t="s">
        <v>20</v>
      </c>
      <c r="C72" s="82"/>
      <c r="D72" s="82"/>
      <c r="E72" s="82"/>
      <c r="F72" s="82"/>
      <c r="G72" s="82"/>
      <c r="H72" s="19" t="s">
        <v>19</v>
      </c>
      <c r="I72" s="18" t="s">
        <v>10</v>
      </c>
      <c r="J72" s="18" t="s">
        <v>10</v>
      </c>
    </row>
    <row r="73" spans="2:10" ht="12.75">
      <c r="B73" s="82" t="s">
        <v>18</v>
      </c>
      <c r="C73" s="82"/>
      <c r="D73" s="82"/>
      <c r="E73" s="82"/>
      <c r="F73" s="82"/>
      <c r="G73" s="82"/>
      <c r="H73" s="19" t="s">
        <v>17</v>
      </c>
      <c r="I73" s="18" t="s">
        <v>10</v>
      </c>
      <c r="J73" s="18" t="s">
        <v>10</v>
      </c>
    </row>
    <row r="74" spans="2:10" ht="12.75">
      <c r="B74" s="82" t="s">
        <v>16</v>
      </c>
      <c r="C74" s="82"/>
      <c r="D74" s="82"/>
      <c r="E74" s="82"/>
      <c r="F74" s="82"/>
      <c r="G74" s="82"/>
      <c r="H74" s="19" t="s">
        <v>15</v>
      </c>
      <c r="I74" s="18">
        <v>-6797218</v>
      </c>
      <c r="J74" s="18">
        <v>-5546115</v>
      </c>
    </row>
    <row r="75" spans="2:10" ht="12.75">
      <c r="B75" s="84" t="s">
        <v>14</v>
      </c>
      <c r="C75" s="84"/>
      <c r="D75" s="84"/>
      <c r="E75" s="84"/>
      <c r="F75" s="84"/>
      <c r="G75" s="84"/>
      <c r="H75" s="19" t="s">
        <v>13</v>
      </c>
      <c r="I75" s="18" t="s">
        <v>10</v>
      </c>
      <c r="J75" s="18" t="s">
        <v>10</v>
      </c>
    </row>
    <row r="76" spans="2:10" ht="12.75">
      <c r="B76" s="82" t="s">
        <v>12</v>
      </c>
      <c r="C76" s="82"/>
      <c r="D76" s="82"/>
      <c r="E76" s="82"/>
      <c r="F76" s="82"/>
      <c r="G76" s="82"/>
      <c r="H76" s="19" t="s">
        <v>11</v>
      </c>
      <c r="I76" s="18" t="s">
        <v>10</v>
      </c>
      <c r="J76" s="18" t="s">
        <v>10</v>
      </c>
    </row>
    <row r="77" spans="2:10" ht="12.75">
      <c r="B77" s="83" t="s">
        <v>9</v>
      </c>
      <c r="C77" s="83"/>
      <c r="D77" s="83"/>
      <c r="E77" s="83"/>
      <c r="F77" s="83"/>
      <c r="G77" s="83"/>
      <c r="H77" s="17" t="s">
        <v>8</v>
      </c>
      <c r="I77" s="13">
        <f>SUM(I70:I76)</f>
        <v>30490731</v>
      </c>
      <c r="J77" s="13">
        <f>SUM(J70:J76)</f>
        <v>31741834</v>
      </c>
    </row>
    <row r="78" spans="2:12" s="9" customFormat="1" ht="12.75" customHeight="1">
      <c r="B78" s="83" t="s">
        <v>7</v>
      </c>
      <c r="C78" s="83"/>
      <c r="D78" s="83"/>
      <c r="E78" s="83"/>
      <c r="F78" s="83"/>
      <c r="G78" s="83"/>
      <c r="H78" s="16"/>
      <c r="I78" s="13">
        <f>I58+I68+I77</f>
        <v>55224400</v>
      </c>
      <c r="J78" s="13">
        <f>J58+J68+J77</f>
        <v>57341427</v>
      </c>
      <c r="K78" s="15"/>
      <c r="L78" s="15"/>
    </row>
    <row r="79" spans="2:12" s="9" customFormat="1" ht="12.75" customHeight="1">
      <c r="B79" s="91" t="s">
        <v>299</v>
      </c>
      <c r="C79" s="92"/>
      <c r="D79" s="92"/>
      <c r="E79" s="92"/>
      <c r="F79" s="92"/>
      <c r="G79" s="93"/>
      <c r="H79" s="16"/>
      <c r="I79" s="56">
        <v>35670200</v>
      </c>
      <c r="J79" s="56">
        <v>35670200</v>
      </c>
      <c r="K79" s="15"/>
      <c r="L79" s="15"/>
    </row>
    <row r="80" spans="2:10" s="9" customFormat="1" ht="12.75" customHeight="1">
      <c r="B80" s="88" t="s">
        <v>6</v>
      </c>
      <c r="C80" s="89"/>
      <c r="D80" s="89"/>
      <c r="E80" s="89"/>
      <c r="F80" s="89"/>
      <c r="G80" s="90"/>
      <c r="H80" s="14"/>
      <c r="I80" s="57">
        <f>(I45-I41-I58-I68)/I79</f>
        <v>0.8523662328778644</v>
      </c>
      <c r="J80" s="57">
        <f>(J45-J41-J58-J68)/J79</f>
        <v>0.8874404124451223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86" t="s">
        <v>5</v>
      </c>
      <c r="D82" s="86"/>
      <c r="E82" s="87" t="s">
        <v>296</v>
      </c>
      <c r="F82" s="87"/>
      <c r="G82" s="87"/>
      <c r="H82" s="87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85" t="s">
        <v>4</v>
      </c>
      <c r="D84" s="85"/>
      <c r="E84" s="68" t="s">
        <v>297</v>
      </c>
      <c r="F84" s="68"/>
      <c r="G84" s="68"/>
      <c r="H84" s="68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  <mergeCell ref="B70:G70"/>
    <mergeCell ref="B71:G71"/>
    <mergeCell ref="B72:G72"/>
    <mergeCell ref="B73:G73"/>
    <mergeCell ref="B74:G74"/>
    <mergeCell ref="B75:G75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4:G44"/>
    <mergeCell ref="B45:G45"/>
    <mergeCell ref="B47:G48"/>
    <mergeCell ref="B49:G49"/>
    <mergeCell ref="B50:G50"/>
    <mergeCell ref="B51:G5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3:J13"/>
    <mergeCell ref="B15:G15"/>
    <mergeCell ref="B16:G16"/>
    <mergeCell ref="B17:G17"/>
    <mergeCell ref="B18:G18"/>
    <mergeCell ref="B19:G19"/>
    <mergeCell ref="B8:E8"/>
    <mergeCell ref="F8:J8"/>
    <mergeCell ref="F9:J9"/>
    <mergeCell ref="B10:E10"/>
    <mergeCell ref="F10:J10"/>
    <mergeCell ref="B12:J12"/>
    <mergeCell ref="B4:E4"/>
    <mergeCell ref="F4:J4"/>
    <mergeCell ref="B5:G5"/>
    <mergeCell ref="H5:J5"/>
    <mergeCell ref="G6:H6"/>
    <mergeCell ref="B7:F7"/>
    <mergeCell ref="G7:I7"/>
    <mergeCell ref="B1:E1"/>
    <mergeCell ref="F1:J1"/>
    <mergeCell ref="B2:E2"/>
    <mergeCell ref="F2:J2"/>
    <mergeCell ref="B3:E3"/>
    <mergeCell ref="F3:J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I20" sqref="I20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298</v>
      </c>
      <c r="E1" s="34"/>
      <c r="F1" s="34"/>
      <c r="G1" s="34"/>
      <c r="H1" s="34"/>
      <c r="I1" s="34"/>
    </row>
    <row r="3" spans="1:9" ht="15.75">
      <c r="A3" s="95" t="s">
        <v>194</v>
      </c>
      <c r="B3" s="95"/>
      <c r="C3" s="95"/>
      <c r="D3" s="95"/>
      <c r="E3" s="95"/>
      <c r="F3" s="95"/>
      <c r="G3" s="95"/>
      <c r="H3" s="95"/>
      <c r="I3" s="95"/>
    </row>
    <row r="4" spans="1:9" ht="12.75" customHeight="1">
      <c r="A4" s="71" t="s">
        <v>303</v>
      </c>
      <c r="B4" s="71"/>
      <c r="C4" s="71"/>
      <c r="D4" s="71"/>
      <c r="E4" s="71"/>
      <c r="F4" s="71"/>
      <c r="G4" s="71"/>
      <c r="H4" s="71"/>
      <c r="I4" s="71"/>
    </row>
    <row r="5" ht="12">
      <c r="I5" s="9" t="s">
        <v>121</v>
      </c>
    </row>
    <row r="6" spans="1:9" ht="27" customHeight="1">
      <c r="A6" s="96" t="s">
        <v>193</v>
      </c>
      <c r="B6" s="96"/>
      <c r="C6" s="96"/>
      <c r="D6" s="96"/>
      <c r="E6" s="96"/>
      <c r="F6" s="96"/>
      <c r="G6" s="25" t="s">
        <v>119</v>
      </c>
      <c r="H6" s="25" t="s">
        <v>192</v>
      </c>
      <c r="I6" s="25" t="s">
        <v>191</v>
      </c>
    </row>
    <row r="7" spans="1:9" ht="12.75" customHeight="1">
      <c r="A7" s="94" t="s">
        <v>190</v>
      </c>
      <c r="B7" s="94"/>
      <c r="C7" s="94"/>
      <c r="D7" s="94"/>
      <c r="E7" s="94"/>
      <c r="F7" s="94"/>
      <c r="G7" s="19" t="s">
        <v>114</v>
      </c>
      <c r="H7" s="55">
        <v>3121073</v>
      </c>
      <c r="I7" s="55">
        <v>2996107</v>
      </c>
    </row>
    <row r="8" spans="1:9" ht="12">
      <c r="A8" s="94" t="s">
        <v>189</v>
      </c>
      <c r="B8" s="94"/>
      <c r="C8" s="94"/>
      <c r="D8" s="94"/>
      <c r="E8" s="94"/>
      <c r="F8" s="94"/>
      <c r="G8" s="19" t="s">
        <v>112</v>
      </c>
      <c r="H8" s="55">
        <v>2500268</v>
      </c>
      <c r="I8" s="55">
        <v>2337303</v>
      </c>
    </row>
    <row r="9" spans="1:10" ht="12">
      <c r="A9" s="88" t="s">
        <v>188</v>
      </c>
      <c r="B9" s="88"/>
      <c r="C9" s="88"/>
      <c r="D9" s="88"/>
      <c r="E9" s="88"/>
      <c r="F9" s="88"/>
      <c r="G9" s="17" t="s">
        <v>111</v>
      </c>
      <c r="H9" s="54">
        <f>H7-H8</f>
        <v>620805</v>
      </c>
      <c r="I9" s="54">
        <f>I7-I8</f>
        <v>658804</v>
      </c>
      <c r="J9" s="15"/>
    </row>
    <row r="10" spans="1:9" ht="12">
      <c r="A10" s="94" t="s">
        <v>187</v>
      </c>
      <c r="B10" s="94"/>
      <c r="C10" s="94"/>
      <c r="D10" s="94"/>
      <c r="E10" s="94"/>
      <c r="F10" s="94"/>
      <c r="G10" s="19" t="s">
        <v>110</v>
      </c>
      <c r="H10" s="55">
        <v>221292</v>
      </c>
      <c r="I10" s="55">
        <v>190855</v>
      </c>
    </row>
    <row r="11" spans="1:9" ht="12">
      <c r="A11" s="94" t="s">
        <v>186</v>
      </c>
      <c r="B11" s="94"/>
      <c r="C11" s="94"/>
      <c r="D11" s="94"/>
      <c r="E11" s="94"/>
      <c r="F11" s="94"/>
      <c r="G11" s="19" t="s">
        <v>109</v>
      </c>
      <c r="H11" s="55">
        <v>527550</v>
      </c>
      <c r="I11" s="55">
        <v>505802</v>
      </c>
    </row>
    <row r="12" spans="1:9" ht="12">
      <c r="A12" s="94" t="s">
        <v>185</v>
      </c>
      <c r="B12" s="94"/>
      <c r="C12" s="94"/>
      <c r="D12" s="94"/>
      <c r="E12" s="94"/>
      <c r="F12" s="94"/>
      <c r="G12" s="19" t="s">
        <v>107</v>
      </c>
      <c r="H12" s="55">
        <v>169119</v>
      </c>
      <c r="I12" s="55">
        <v>10729</v>
      </c>
    </row>
    <row r="13" spans="1:9" ht="12">
      <c r="A13" s="94" t="s">
        <v>184</v>
      </c>
      <c r="B13" s="94"/>
      <c r="C13" s="94"/>
      <c r="D13" s="94"/>
      <c r="E13" s="94"/>
      <c r="F13" s="94"/>
      <c r="G13" s="19" t="s">
        <v>105</v>
      </c>
      <c r="H13" s="55">
        <v>4984</v>
      </c>
      <c r="I13" s="55">
        <v>53401</v>
      </c>
    </row>
    <row r="14" spans="1:10" ht="12.75" customHeight="1">
      <c r="A14" s="88" t="s">
        <v>183</v>
      </c>
      <c r="B14" s="88"/>
      <c r="C14" s="88"/>
      <c r="D14" s="88"/>
      <c r="E14" s="88"/>
      <c r="F14" s="88"/>
      <c r="G14" s="33" t="s">
        <v>182</v>
      </c>
      <c r="H14" s="54">
        <f>H9-H10-H11-H12+H13</f>
        <v>-292172</v>
      </c>
      <c r="I14" s="54">
        <f>I9-I10-I11-I12+I13</f>
        <v>4819</v>
      </c>
      <c r="J14" s="15"/>
    </row>
    <row r="15" spans="1:9" ht="12">
      <c r="A15" s="94" t="s">
        <v>181</v>
      </c>
      <c r="B15" s="94"/>
      <c r="C15" s="94"/>
      <c r="D15" s="94"/>
      <c r="E15" s="94"/>
      <c r="F15" s="94"/>
      <c r="G15" s="32" t="s">
        <v>180</v>
      </c>
      <c r="H15" s="55">
        <v>33244</v>
      </c>
      <c r="I15" s="55">
        <v>21553</v>
      </c>
    </row>
    <row r="16" spans="1:9" ht="12">
      <c r="A16" s="94" t="s">
        <v>179</v>
      </c>
      <c r="B16" s="94"/>
      <c r="C16" s="94"/>
      <c r="D16" s="94"/>
      <c r="E16" s="94"/>
      <c r="F16" s="94"/>
      <c r="G16" s="32" t="s">
        <v>178</v>
      </c>
      <c r="H16" s="55">
        <v>758975</v>
      </c>
      <c r="I16" s="55">
        <v>772582</v>
      </c>
    </row>
    <row r="17" spans="1:9" ht="12">
      <c r="A17" s="97" t="s">
        <v>177</v>
      </c>
      <c r="B17" s="97"/>
      <c r="C17" s="97"/>
      <c r="D17" s="97"/>
      <c r="E17" s="97"/>
      <c r="F17" s="97"/>
      <c r="G17" s="32" t="s">
        <v>176</v>
      </c>
      <c r="H17" s="55" t="s">
        <v>10</v>
      </c>
      <c r="I17" s="55" t="s">
        <v>10</v>
      </c>
    </row>
    <row r="18" spans="1:9" ht="12">
      <c r="A18" s="94" t="s">
        <v>175</v>
      </c>
      <c r="B18" s="94"/>
      <c r="C18" s="94"/>
      <c r="D18" s="94"/>
      <c r="E18" s="94"/>
      <c r="F18" s="94"/>
      <c r="G18" s="32" t="s">
        <v>174</v>
      </c>
      <c r="H18" s="55" t="s">
        <v>10</v>
      </c>
      <c r="I18" s="55">
        <v>19006</v>
      </c>
    </row>
    <row r="19" spans="1:9" ht="12">
      <c r="A19" s="94" t="s">
        <v>173</v>
      </c>
      <c r="B19" s="94"/>
      <c r="C19" s="94"/>
      <c r="D19" s="94"/>
      <c r="E19" s="94"/>
      <c r="F19" s="94"/>
      <c r="G19" s="32" t="s">
        <v>172</v>
      </c>
      <c r="H19" s="55">
        <v>233200</v>
      </c>
      <c r="I19" s="55" t="s">
        <v>10</v>
      </c>
    </row>
    <row r="20" spans="1:10" ht="12">
      <c r="A20" s="88" t="s">
        <v>171</v>
      </c>
      <c r="B20" s="88"/>
      <c r="C20" s="88"/>
      <c r="D20" s="88"/>
      <c r="E20" s="88"/>
      <c r="F20" s="88"/>
      <c r="G20" s="33" t="s">
        <v>97</v>
      </c>
      <c r="H20" s="54">
        <f>H14+H15-H16-H19</f>
        <v>-1251103</v>
      </c>
      <c r="I20" s="54">
        <f>I14+I15-I16+I18</f>
        <v>-727204</v>
      </c>
      <c r="J20" s="15"/>
    </row>
    <row r="21" spans="1:9" ht="12">
      <c r="A21" s="94" t="s">
        <v>170</v>
      </c>
      <c r="B21" s="94"/>
      <c r="C21" s="94"/>
      <c r="D21" s="94"/>
      <c r="E21" s="94"/>
      <c r="F21" s="94"/>
      <c r="G21" s="32" t="s">
        <v>95</v>
      </c>
      <c r="H21" s="55" t="s">
        <v>10</v>
      </c>
      <c r="I21" s="55" t="s">
        <v>10</v>
      </c>
    </row>
    <row r="22" spans="1:10" ht="12">
      <c r="A22" s="98" t="s">
        <v>169</v>
      </c>
      <c r="B22" s="98"/>
      <c r="C22" s="98"/>
      <c r="D22" s="98"/>
      <c r="E22" s="98"/>
      <c r="F22" s="98"/>
      <c r="G22" s="33" t="s">
        <v>65</v>
      </c>
      <c r="H22" s="54">
        <f>H20</f>
        <v>-1251103</v>
      </c>
      <c r="I22" s="54">
        <f>I20</f>
        <v>-727204</v>
      </c>
      <c r="J22" s="15"/>
    </row>
    <row r="23" spans="1:9" ht="12">
      <c r="A23" s="97" t="s">
        <v>168</v>
      </c>
      <c r="B23" s="97"/>
      <c r="C23" s="97"/>
      <c r="D23" s="97"/>
      <c r="E23" s="97"/>
      <c r="F23" s="97"/>
      <c r="G23" s="32" t="s">
        <v>167</v>
      </c>
      <c r="H23" s="54" t="s">
        <v>10</v>
      </c>
      <c r="I23" s="54" t="s">
        <v>10</v>
      </c>
    </row>
    <row r="24" spans="1:9" ht="12">
      <c r="A24" s="88" t="s">
        <v>166</v>
      </c>
      <c r="B24" s="88"/>
      <c r="C24" s="88"/>
      <c r="D24" s="88"/>
      <c r="E24" s="88"/>
      <c r="F24" s="88"/>
      <c r="G24" s="33" t="s">
        <v>45</v>
      </c>
      <c r="H24" s="54">
        <f>H22</f>
        <v>-1251103</v>
      </c>
      <c r="I24" s="54">
        <f>I22</f>
        <v>-727204</v>
      </c>
    </row>
    <row r="25" spans="1:9" ht="12">
      <c r="A25" s="94" t="s">
        <v>145</v>
      </c>
      <c r="B25" s="94"/>
      <c r="C25" s="94"/>
      <c r="D25" s="94"/>
      <c r="E25" s="94"/>
      <c r="F25" s="94"/>
      <c r="G25" s="32"/>
      <c r="H25" s="54"/>
      <c r="I25" s="54"/>
    </row>
    <row r="26" spans="1:9" ht="12">
      <c r="A26" s="94" t="s">
        <v>165</v>
      </c>
      <c r="B26" s="94"/>
      <c r="C26" s="94"/>
      <c r="D26" s="94"/>
      <c r="E26" s="94"/>
      <c r="F26" s="94"/>
      <c r="G26" s="32"/>
      <c r="H26" s="54"/>
      <c r="I26" s="54"/>
    </row>
    <row r="27" spans="1:9" ht="12">
      <c r="A27" s="88" t="s">
        <v>164</v>
      </c>
      <c r="B27" s="88"/>
      <c r="C27" s="88"/>
      <c r="D27" s="88"/>
      <c r="E27" s="88"/>
      <c r="F27" s="88"/>
      <c r="G27" s="33" t="s">
        <v>26</v>
      </c>
      <c r="H27" s="54" t="s">
        <v>10</v>
      </c>
      <c r="I27" s="54" t="s">
        <v>10</v>
      </c>
    </row>
    <row r="28" spans="1:9" ht="12">
      <c r="A28" s="94" t="s">
        <v>141</v>
      </c>
      <c r="B28" s="94"/>
      <c r="C28" s="94"/>
      <c r="D28" s="94"/>
      <c r="E28" s="94"/>
      <c r="F28" s="94"/>
      <c r="G28" s="32"/>
      <c r="H28" s="54"/>
      <c r="I28" s="54"/>
    </row>
    <row r="29" spans="1:9" ht="12">
      <c r="A29" s="94" t="s">
        <v>163</v>
      </c>
      <c r="B29" s="94"/>
      <c r="C29" s="94"/>
      <c r="D29" s="94"/>
      <c r="E29" s="94"/>
      <c r="F29" s="94"/>
      <c r="G29" s="32" t="s">
        <v>23</v>
      </c>
      <c r="H29" s="54" t="s">
        <v>10</v>
      </c>
      <c r="I29" s="54" t="s">
        <v>10</v>
      </c>
    </row>
    <row r="30" spans="1:9" ht="12">
      <c r="A30" s="94" t="s">
        <v>162</v>
      </c>
      <c r="B30" s="94"/>
      <c r="C30" s="94"/>
      <c r="D30" s="94"/>
      <c r="E30" s="94"/>
      <c r="F30" s="94"/>
      <c r="G30" s="32" t="s">
        <v>21</v>
      </c>
      <c r="H30" s="54" t="s">
        <v>10</v>
      </c>
      <c r="I30" s="54" t="s">
        <v>10</v>
      </c>
    </row>
    <row r="31" spans="1:9" ht="12">
      <c r="A31" s="97" t="s">
        <v>161</v>
      </c>
      <c r="B31" s="97"/>
      <c r="C31" s="97"/>
      <c r="D31" s="97"/>
      <c r="E31" s="97"/>
      <c r="F31" s="97"/>
      <c r="G31" s="32" t="s">
        <v>19</v>
      </c>
      <c r="H31" s="54" t="s">
        <v>10</v>
      </c>
      <c r="I31" s="54" t="s">
        <v>10</v>
      </c>
    </row>
    <row r="32" spans="1:9" ht="12">
      <c r="A32" s="94" t="s">
        <v>160</v>
      </c>
      <c r="B32" s="94"/>
      <c r="C32" s="94"/>
      <c r="D32" s="94"/>
      <c r="E32" s="94"/>
      <c r="F32" s="94"/>
      <c r="G32" s="32" t="s">
        <v>17</v>
      </c>
      <c r="H32" s="54" t="s">
        <v>10</v>
      </c>
      <c r="I32" s="54" t="s">
        <v>10</v>
      </c>
    </row>
    <row r="33" spans="1:9" ht="12">
      <c r="A33" s="97" t="s">
        <v>159</v>
      </c>
      <c r="B33" s="97"/>
      <c r="C33" s="97"/>
      <c r="D33" s="97"/>
      <c r="E33" s="97"/>
      <c r="F33" s="97"/>
      <c r="G33" s="32" t="s">
        <v>15</v>
      </c>
      <c r="H33" s="54" t="s">
        <v>10</v>
      </c>
      <c r="I33" s="54" t="s">
        <v>10</v>
      </c>
    </row>
    <row r="34" spans="1:9" ht="12">
      <c r="A34" s="94" t="s">
        <v>158</v>
      </c>
      <c r="B34" s="94"/>
      <c r="C34" s="94"/>
      <c r="D34" s="94"/>
      <c r="E34" s="94"/>
      <c r="F34" s="94"/>
      <c r="G34" s="32" t="s">
        <v>157</v>
      </c>
      <c r="H34" s="54" t="s">
        <v>10</v>
      </c>
      <c r="I34" s="54" t="s">
        <v>10</v>
      </c>
    </row>
    <row r="35" spans="1:9" ht="12">
      <c r="A35" s="94" t="s">
        <v>156</v>
      </c>
      <c r="B35" s="94"/>
      <c r="C35" s="94"/>
      <c r="D35" s="94"/>
      <c r="E35" s="94"/>
      <c r="F35" s="94"/>
      <c r="G35" s="32" t="s">
        <v>155</v>
      </c>
      <c r="H35" s="54" t="s">
        <v>10</v>
      </c>
      <c r="I35" s="54" t="s">
        <v>10</v>
      </c>
    </row>
    <row r="36" spans="1:9" ht="12">
      <c r="A36" s="94" t="s">
        <v>154</v>
      </c>
      <c r="B36" s="94"/>
      <c r="C36" s="94"/>
      <c r="D36" s="94"/>
      <c r="E36" s="94"/>
      <c r="F36" s="94"/>
      <c r="G36" s="32" t="s">
        <v>153</v>
      </c>
      <c r="H36" s="54" t="s">
        <v>10</v>
      </c>
      <c r="I36" s="54" t="s">
        <v>10</v>
      </c>
    </row>
    <row r="37" spans="1:9" ht="12">
      <c r="A37" s="94" t="s">
        <v>152</v>
      </c>
      <c r="B37" s="94"/>
      <c r="C37" s="94"/>
      <c r="D37" s="94"/>
      <c r="E37" s="94"/>
      <c r="F37" s="94"/>
      <c r="G37" s="32" t="s">
        <v>151</v>
      </c>
      <c r="H37" s="54" t="s">
        <v>10</v>
      </c>
      <c r="I37" s="54" t="s">
        <v>10</v>
      </c>
    </row>
    <row r="38" spans="1:9" ht="12">
      <c r="A38" s="94" t="s">
        <v>150</v>
      </c>
      <c r="B38" s="94"/>
      <c r="C38" s="94"/>
      <c r="D38" s="94"/>
      <c r="E38" s="94"/>
      <c r="F38" s="94"/>
      <c r="G38" s="32" t="s">
        <v>149</v>
      </c>
      <c r="H38" s="54" t="s">
        <v>10</v>
      </c>
      <c r="I38" s="54" t="s">
        <v>10</v>
      </c>
    </row>
    <row r="39" spans="1:9" ht="12">
      <c r="A39" s="94" t="s">
        <v>148</v>
      </c>
      <c r="B39" s="94"/>
      <c r="C39" s="94"/>
      <c r="D39" s="94"/>
      <c r="E39" s="94"/>
      <c r="F39" s="94"/>
      <c r="G39" s="32" t="s">
        <v>13</v>
      </c>
      <c r="H39" s="54" t="s">
        <v>10</v>
      </c>
      <c r="I39" s="54" t="s">
        <v>10</v>
      </c>
    </row>
    <row r="40" spans="1:9" ht="12">
      <c r="A40" s="88" t="s">
        <v>147</v>
      </c>
      <c r="B40" s="88"/>
      <c r="C40" s="88"/>
      <c r="D40" s="88"/>
      <c r="E40" s="88"/>
      <c r="F40" s="88"/>
      <c r="G40" s="33" t="s">
        <v>8</v>
      </c>
      <c r="H40" s="54">
        <f>H24</f>
        <v>-1251103</v>
      </c>
      <c r="I40" s="54">
        <f>I24</f>
        <v>-727204</v>
      </c>
    </row>
    <row r="41" spans="1:9" ht="12">
      <c r="A41" s="94" t="s">
        <v>146</v>
      </c>
      <c r="B41" s="94"/>
      <c r="C41" s="94"/>
      <c r="D41" s="94"/>
      <c r="E41" s="94"/>
      <c r="F41" s="94"/>
      <c r="G41" s="32"/>
      <c r="H41" s="54"/>
      <c r="I41" s="54"/>
    </row>
    <row r="42" spans="1:9" ht="12">
      <c r="A42" s="94" t="s">
        <v>145</v>
      </c>
      <c r="B42" s="94"/>
      <c r="C42" s="94"/>
      <c r="D42" s="94"/>
      <c r="E42" s="94"/>
      <c r="F42" s="94"/>
      <c r="G42" s="32"/>
      <c r="H42" s="54"/>
      <c r="I42" s="54"/>
    </row>
    <row r="43" spans="1:9" ht="12">
      <c r="A43" s="94" t="s">
        <v>144</v>
      </c>
      <c r="B43" s="94"/>
      <c r="C43" s="94"/>
      <c r="D43" s="94"/>
      <c r="E43" s="94"/>
      <c r="F43" s="94"/>
      <c r="G43" s="32"/>
      <c r="H43" s="54"/>
      <c r="I43" s="54"/>
    </row>
    <row r="44" spans="1:9" ht="12">
      <c r="A44" s="88" t="s">
        <v>143</v>
      </c>
      <c r="B44" s="88"/>
      <c r="C44" s="88"/>
      <c r="D44" s="88"/>
      <c r="E44" s="88"/>
      <c r="F44" s="88"/>
      <c r="G44" s="33" t="s">
        <v>142</v>
      </c>
      <c r="H44" s="58">
        <f>H46</f>
        <v>-0.03507417956725782</v>
      </c>
      <c r="I44" s="58">
        <f>I46</f>
        <v>-0.020386877561662117</v>
      </c>
    </row>
    <row r="45" spans="1:9" ht="12">
      <c r="A45" s="94" t="s">
        <v>141</v>
      </c>
      <c r="B45" s="94"/>
      <c r="C45" s="94"/>
      <c r="D45" s="94"/>
      <c r="E45" s="94"/>
      <c r="F45" s="94"/>
      <c r="G45" s="32"/>
      <c r="H45" s="54"/>
      <c r="I45" s="54"/>
    </row>
    <row r="46" spans="1:9" ht="12">
      <c r="A46" s="94" t="s">
        <v>140</v>
      </c>
      <c r="B46" s="94"/>
      <c r="C46" s="94"/>
      <c r="D46" s="94"/>
      <c r="E46" s="94"/>
      <c r="F46" s="94"/>
      <c r="G46" s="32"/>
      <c r="H46" s="58">
        <f>H40/35670200</f>
        <v>-0.03507417956725782</v>
      </c>
      <c r="I46" s="58">
        <f>I40/35670200</f>
        <v>-0.020386877561662117</v>
      </c>
    </row>
    <row r="47" spans="1:9" ht="12">
      <c r="A47" s="94" t="s">
        <v>138</v>
      </c>
      <c r="B47" s="94"/>
      <c r="C47" s="94"/>
      <c r="D47" s="94"/>
      <c r="E47" s="94"/>
      <c r="F47" s="94"/>
      <c r="G47" s="32"/>
      <c r="H47" s="54"/>
      <c r="I47" s="54"/>
    </row>
    <row r="48" spans="1:9" ht="12">
      <c r="A48" s="94" t="s">
        <v>137</v>
      </c>
      <c r="B48" s="94"/>
      <c r="C48" s="94"/>
      <c r="D48" s="94"/>
      <c r="E48" s="94"/>
      <c r="F48" s="94"/>
      <c r="G48" s="32"/>
      <c r="H48" s="54"/>
      <c r="I48" s="54"/>
    </row>
    <row r="49" spans="1:9" ht="12">
      <c r="A49" s="94" t="s">
        <v>139</v>
      </c>
      <c r="B49" s="94"/>
      <c r="C49" s="94"/>
      <c r="D49" s="94"/>
      <c r="E49" s="94"/>
      <c r="F49" s="94"/>
      <c r="G49" s="32"/>
      <c r="H49" s="54"/>
      <c r="I49" s="54"/>
    </row>
    <row r="50" spans="1:9" ht="12">
      <c r="A50" s="94" t="s">
        <v>138</v>
      </c>
      <c r="B50" s="94"/>
      <c r="C50" s="94"/>
      <c r="D50" s="94"/>
      <c r="E50" s="94"/>
      <c r="F50" s="94"/>
      <c r="G50" s="32"/>
      <c r="H50" s="54"/>
      <c r="I50" s="54"/>
    </row>
    <row r="51" spans="1:9" ht="12">
      <c r="A51" s="94" t="s">
        <v>137</v>
      </c>
      <c r="B51" s="94"/>
      <c r="C51" s="94"/>
      <c r="D51" s="94"/>
      <c r="E51" s="94"/>
      <c r="F51" s="94"/>
      <c r="G51" s="32"/>
      <c r="H51" s="54"/>
      <c r="I51" s="54"/>
    </row>
    <row r="54" spans="2:9" ht="12.75" customHeight="1">
      <c r="B54" s="5" t="s">
        <v>5</v>
      </c>
      <c r="C54" s="31"/>
      <c r="D54" s="68" t="s">
        <v>296</v>
      </c>
      <c r="E54" s="68"/>
      <c r="F54" s="68"/>
      <c r="G54" s="100" t="s">
        <v>3</v>
      </c>
      <c r="H54" s="100"/>
      <c r="I54" s="11"/>
    </row>
    <row r="55" spans="3:9" ht="12.75" customHeight="1">
      <c r="C55" s="9" t="s">
        <v>2</v>
      </c>
      <c r="G55" s="99" t="s">
        <v>1</v>
      </c>
      <c r="H55" s="99"/>
      <c r="I55" s="30"/>
    </row>
    <row r="56" spans="2:9" s="1" customFormat="1" ht="12.75" customHeight="1">
      <c r="B56" s="1" t="s">
        <v>136</v>
      </c>
      <c r="D56" s="68" t="s">
        <v>297</v>
      </c>
      <c r="E56" s="68"/>
      <c r="F56" s="68"/>
      <c r="G56" s="68" t="s">
        <v>3</v>
      </c>
      <c r="H56" s="68"/>
      <c r="I56" s="28"/>
    </row>
    <row r="57" spans="3:9" ht="12.75" customHeight="1">
      <c r="C57" s="9" t="s">
        <v>2</v>
      </c>
      <c r="G57" s="99" t="s">
        <v>1</v>
      </c>
      <c r="H57" s="99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46">
      <selection activeCell="J65" sqref="J65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07" t="s">
        <v>135</v>
      </c>
      <c r="C2" s="107"/>
      <c r="D2" s="107"/>
      <c r="E2" s="107"/>
      <c r="F2" s="107"/>
      <c r="G2" s="108" t="s">
        <v>300</v>
      </c>
      <c r="H2" s="108"/>
      <c r="I2" s="108"/>
      <c r="J2" s="108"/>
    </row>
    <row r="4" spans="4:9" ht="15.75">
      <c r="D4" s="95" t="s">
        <v>250</v>
      </c>
      <c r="E4" s="95"/>
      <c r="F4" s="95"/>
      <c r="G4" s="95"/>
      <c r="H4" s="95"/>
      <c r="I4" s="95"/>
    </row>
    <row r="5" spans="4:9" ht="12.75">
      <c r="D5" s="71" t="s">
        <v>303</v>
      </c>
      <c r="E5" s="71"/>
      <c r="F5" s="71"/>
      <c r="G5" s="71"/>
      <c r="H5" s="71"/>
      <c r="I5" s="71"/>
    </row>
    <row r="6" spans="4:9" ht="12.75">
      <c r="D6" s="71" t="s">
        <v>249</v>
      </c>
      <c r="E6" s="71"/>
      <c r="F6" s="71"/>
      <c r="G6" s="71"/>
      <c r="H6" s="71"/>
      <c r="I6" s="71"/>
    </row>
    <row r="8" ht="11.25">
      <c r="J8" s="35" t="s">
        <v>121</v>
      </c>
    </row>
    <row r="9" spans="2:10" ht="24">
      <c r="B9" s="106" t="s">
        <v>193</v>
      </c>
      <c r="C9" s="106"/>
      <c r="D9" s="106"/>
      <c r="E9" s="106"/>
      <c r="F9" s="106"/>
      <c r="G9" s="106"/>
      <c r="H9" s="49" t="s">
        <v>119</v>
      </c>
      <c r="I9" s="49" t="s">
        <v>192</v>
      </c>
      <c r="J9" s="49" t="s">
        <v>191</v>
      </c>
    </row>
    <row r="10" spans="2:10" ht="12">
      <c r="B10" s="106"/>
      <c r="C10" s="106"/>
      <c r="D10" s="106"/>
      <c r="E10" s="106"/>
      <c r="F10" s="106"/>
      <c r="G10" s="106"/>
      <c r="H10" s="49"/>
      <c r="I10" s="49"/>
      <c r="J10" s="49"/>
    </row>
    <row r="11" spans="2:10" ht="12">
      <c r="B11" s="106" t="s">
        <v>248</v>
      </c>
      <c r="C11" s="106"/>
      <c r="D11" s="106"/>
      <c r="E11" s="106"/>
      <c r="F11" s="106"/>
      <c r="G11" s="106"/>
      <c r="H11" s="106"/>
      <c r="I11" s="106"/>
      <c r="J11" s="106"/>
    </row>
    <row r="12" spans="2:10" ht="12">
      <c r="B12" s="105" t="s">
        <v>247</v>
      </c>
      <c r="C12" s="105"/>
      <c r="D12" s="105"/>
      <c r="E12" s="105"/>
      <c r="F12" s="105"/>
      <c r="G12" s="105"/>
      <c r="H12" s="48">
        <v>10</v>
      </c>
      <c r="I12" s="119">
        <f>SUM(I14:I19)</f>
        <v>3504410</v>
      </c>
      <c r="J12" s="119">
        <f>SUM(J14:J19)</f>
        <v>3413117</v>
      </c>
    </row>
    <row r="13" spans="2:10" ht="12">
      <c r="B13" s="77" t="s">
        <v>205</v>
      </c>
      <c r="C13" s="77"/>
      <c r="D13" s="77"/>
      <c r="E13" s="77"/>
      <c r="F13" s="77"/>
      <c r="G13" s="77"/>
      <c r="H13" s="20"/>
      <c r="I13" s="20"/>
      <c r="J13" s="20"/>
    </row>
    <row r="14" spans="2:10" ht="12">
      <c r="B14" s="77" t="s">
        <v>246</v>
      </c>
      <c r="C14" s="77"/>
      <c r="D14" s="77"/>
      <c r="E14" s="77"/>
      <c r="F14" s="77"/>
      <c r="G14" s="77"/>
      <c r="H14" s="47">
        <v>11</v>
      </c>
      <c r="I14" s="118">
        <v>3472277</v>
      </c>
      <c r="J14" s="118">
        <v>3393165</v>
      </c>
    </row>
    <row r="15" spans="2:10" ht="12">
      <c r="B15" s="77" t="s">
        <v>245</v>
      </c>
      <c r="C15" s="77"/>
      <c r="D15" s="77"/>
      <c r="E15" s="77"/>
      <c r="F15" s="77"/>
      <c r="G15" s="77"/>
      <c r="H15" s="47">
        <v>12</v>
      </c>
      <c r="I15" s="118" t="s">
        <v>10</v>
      </c>
      <c r="J15" s="118" t="s">
        <v>10</v>
      </c>
    </row>
    <row r="16" spans="2:10" ht="12">
      <c r="B16" s="76" t="s">
        <v>244</v>
      </c>
      <c r="C16" s="76"/>
      <c r="D16" s="76"/>
      <c r="E16" s="76"/>
      <c r="F16" s="76"/>
      <c r="G16" s="76"/>
      <c r="H16" s="47">
        <v>13</v>
      </c>
      <c r="I16" s="118" t="s">
        <v>10</v>
      </c>
      <c r="J16" s="118" t="s">
        <v>10</v>
      </c>
    </row>
    <row r="17" spans="2:10" ht="12">
      <c r="B17" s="77" t="s">
        <v>243</v>
      </c>
      <c r="C17" s="77"/>
      <c r="D17" s="77"/>
      <c r="E17" s="77"/>
      <c r="F17" s="77"/>
      <c r="G17" s="77"/>
      <c r="H17" s="47">
        <v>14</v>
      </c>
      <c r="I17" s="118" t="s">
        <v>10</v>
      </c>
      <c r="J17" s="118" t="s">
        <v>10</v>
      </c>
    </row>
    <row r="18" spans="2:10" ht="12">
      <c r="B18" s="77" t="s">
        <v>208</v>
      </c>
      <c r="C18" s="77"/>
      <c r="D18" s="77"/>
      <c r="E18" s="77"/>
      <c r="F18" s="77"/>
      <c r="G18" s="77"/>
      <c r="H18" s="47">
        <v>15</v>
      </c>
      <c r="I18" s="118">
        <v>27981</v>
      </c>
      <c r="J18" s="118">
        <v>14353</v>
      </c>
    </row>
    <row r="19" spans="2:10" ht="12">
      <c r="B19" s="77" t="s">
        <v>207</v>
      </c>
      <c r="C19" s="77"/>
      <c r="D19" s="77"/>
      <c r="E19" s="77"/>
      <c r="F19" s="77"/>
      <c r="G19" s="77"/>
      <c r="H19" s="47">
        <v>16</v>
      </c>
      <c r="I19" s="118">
        <v>4152</v>
      </c>
      <c r="J19" s="118">
        <v>5599</v>
      </c>
    </row>
    <row r="20" spans="2:10" ht="12">
      <c r="B20" s="105" t="s">
        <v>242</v>
      </c>
      <c r="C20" s="105"/>
      <c r="D20" s="105"/>
      <c r="E20" s="105"/>
      <c r="F20" s="105"/>
      <c r="G20" s="105"/>
      <c r="H20" s="48">
        <v>20</v>
      </c>
      <c r="I20" s="119">
        <f>SUM(I22:I28)</f>
        <v>2870572</v>
      </c>
      <c r="J20" s="119">
        <f>SUM(J22:J28)</f>
        <v>2627948</v>
      </c>
    </row>
    <row r="21" spans="2:10" ht="12">
      <c r="B21" s="77" t="s">
        <v>205</v>
      </c>
      <c r="C21" s="77"/>
      <c r="D21" s="77"/>
      <c r="E21" s="77"/>
      <c r="F21" s="77"/>
      <c r="G21" s="77"/>
      <c r="H21" s="20"/>
      <c r="I21" s="20"/>
      <c r="J21" s="20"/>
    </row>
    <row r="22" spans="2:10" ht="12">
      <c r="B22" s="77" t="s">
        <v>241</v>
      </c>
      <c r="C22" s="77"/>
      <c r="D22" s="77"/>
      <c r="E22" s="77"/>
      <c r="F22" s="77"/>
      <c r="G22" s="77"/>
      <c r="H22" s="47">
        <v>21</v>
      </c>
      <c r="I22" s="118">
        <v>1666863</v>
      </c>
      <c r="J22" s="118">
        <v>1571264</v>
      </c>
    </row>
    <row r="23" spans="2:10" ht="12">
      <c r="B23" s="77" t="s">
        <v>240</v>
      </c>
      <c r="C23" s="77"/>
      <c r="D23" s="77"/>
      <c r="E23" s="77"/>
      <c r="F23" s="77"/>
      <c r="G23" s="77"/>
      <c r="H23" s="47">
        <v>22</v>
      </c>
      <c r="I23" s="118">
        <v>0</v>
      </c>
      <c r="J23" s="118">
        <v>0</v>
      </c>
    </row>
    <row r="24" spans="2:10" ht="12">
      <c r="B24" s="77" t="s">
        <v>239</v>
      </c>
      <c r="C24" s="77"/>
      <c r="D24" s="77"/>
      <c r="E24" s="77"/>
      <c r="F24" s="77"/>
      <c r="G24" s="77"/>
      <c r="H24" s="47">
        <v>23</v>
      </c>
      <c r="I24" s="118">
        <v>405633</v>
      </c>
      <c r="J24" s="118">
        <v>334914</v>
      </c>
    </row>
    <row r="25" spans="2:10" ht="12">
      <c r="B25" s="77" t="s">
        <v>203</v>
      </c>
      <c r="C25" s="77"/>
      <c r="D25" s="77"/>
      <c r="E25" s="77"/>
      <c r="F25" s="77"/>
      <c r="G25" s="77"/>
      <c r="H25" s="47">
        <v>24</v>
      </c>
      <c r="I25" s="118">
        <v>541020</v>
      </c>
      <c r="J25" s="118">
        <v>477304</v>
      </c>
    </row>
    <row r="26" spans="2:10" ht="12">
      <c r="B26" s="77" t="s">
        <v>238</v>
      </c>
      <c r="C26" s="77"/>
      <c r="D26" s="77"/>
      <c r="E26" s="77"/>
      <c r="F26" s="77"/>
      <c r="G26" s="77"/>
      <c r="H26" s="47">
        <v>25</v>
      </c>
      <c r="I26" s="118" t="s">
        <v>10</v>
      </c>
      <c r="J26" s="118" t="s">
        <v>10</v>
      </c>
    </row>
    <row r="27" spans="2:10" ht="12">
      <c r="B27" s="77" t="s">
        <v>237</v>
      </c>
      <c r="C27" s="77"/>
      <c r="D27" s="77"/>
      <c r="E27" s="77"/>
      <c r="F27" s="77"/>
      <c r="G27" s="77"/>
      <c r="H27" s="47">
        <v>26</v>
      </c>
      <c r="I27" s="118">
        <v>232537</v>
      </c>
      <c r="J27" s="118">
        <v>203886</v>
      </c>
    </row>
    <row r="28" spans="2:10" ht="12">
      <c r="B28" s="77" t="s">
        <v>214</v>
      </c>
      <c r="C28" s="77"/>
      <c r="D28" s="77"/>
      <c r="E28" s="77"/>
      <c r="F28" s="77"/>
      <c r="G28" s="77"/>
      <c r="H28" s="47">
        <v>27</v>
      </c>
      <c r="I28" s="118">
        <v>24519</v>
      </c>
      <c r="J28" s="118">
        <v>40580</v>
      </c>
    </row>
    <row r="29" spans="2:11" ht="12">
      <c r="B29" s="104" t="s">
        <v>236</v>
      </c>
      <c r="C29" s="104"/>
      <c r="D29" s="104"/>
      <c r="E29" s="104"/>
      <c r="F29" s="104"/>
      <c r="G29" s="104"/>
      <c r="H29" s="46">
        <v>30</v>
      </c>
      <c r="I29" s="119">
        <f>I12-I20</f>
        <v>633838</v>
      </c>
      <c r="J29" s="119">
        <f>J12-J20</f>
        <v>785169</v>
      </c>
      <c r="K29" s="38"/>
    </row>
    <row r="30" spans="2:10" ht="12">
      <c r="B30" s="104"/>
      <c r="C30" s="104"/>
      <c r="D30" s="104"/>
      <c r="E30" s="104"/>
      <c r="F30" s="104"/>
      <c r="G30" s="104"/>
      <c r="H30" s="45"/>
      <c r="I30" s="36"/>
      <c r="J30" s="36"/>
    </row>
    <row r="31" spans="2:10" ht="12">
      <c r="B31" s="96" t="s">
        <v>235</v>
      </c>
      <c r="C31" s="96"/>
      <c r="D31" s="96"/>
      <c r="E31" s="96"/>
      <c r="F31" s="96"/>
      <c r="G31" s="96"/>
      <c r="H31" s="96"/>
      <c r="I31" s="96"/>
      <c r="J31" s="96"/>
    </row>
    <row r="32" spans="2:10" ht="12">
      <c r="B32" s="105" t="s">
        <v>234</v>
      </c>
      <c r="C32" s="105"/>
      <c r="D32" s="105"/>
      <c r="E32" s="105"/>
      <c r="F32" s="105"/>
      <c r="G32" s="105"/>
      <c r="H32" s="48">
        <v>40</v>
      </c>
      <c r="I32" s="119">
        <f>SUM(I34:I44)</f>
        <v>1205216</v>
      </c>
      <c r="J32" s="119">
        <v>0</v>
      </c>
    </row>
    <row r="33" spans="2:10" ht="12">
      <c r="B33" s="77" t="s">
        <v>205</v>
      </c>
      <c r="C33" s="77"/>
      <c r="D33" s="77"/>
      <c r="E33" s="77"/>
      <c r="F33" s="77"/>
      <c r="G33" s="77"/>
      <c r="H33" s="20"/>
      <c r="I33" s="20"/>
      <c r="J33" s="14"/>
    </row>
    <row r="34" spans="2:10" ht="12">
      <c r="B34" s="77" t="s">
        <v>233</v>
      </c>
      <c r="C34" s="77"/>
      <c r="D34" s="77"/>
      <c r="E34" s="77"/>
      <c r="F34" s="77"/>
      <c r="G34" s="77"/>
      <c r="H34" s="47">
        <v>41</v>
      </c>
      <c r="I34" s="118" t="s">
        <v>10</v>
      </c>
      <c r="J34" s="41">
        <v>0</v>
      </c>
    </row>
    <row r="35" spans="2:10" ht="12">
      <c r="B35" s="77" t="s">
        <v>232</v>
      </c>
      <c r="C35" s="77"/>
      <c r="D35" s="77"/>
      <c r="E35" s="77"/>
      <c r="F35" s="77"/>
      <c r="G35" s="77"/>
      <c r="H35" s="47">
        <v>42</v>
      </c>
      <c r="I35" s="118" t="s">
        <v>10</v>
      </c>
      <c r="J35" s="41" t="s">
        <v>10</v>
      </c>
    </row>
    <row r="36" spans="2:10" ht="12">
      <c r="B36" s="77" t="s">
        <v>231</v>
      </c>
      <c r="C36" s="77"/>
      <c r="D36" s="77"/>
      <c r="E36" s="77"/>
      <c r="F36" s="77"/>
      <c r="G36" s="77"/>
      <c r="H36" s="47">
        <v>43</v>
      </c>
      <c r="I36" s="118" t="s">
        <v>10</v>
      </c>
      <c r="J36" s="41" t="s">
        <v>10</v>
      </c>
    </row>
    <row r="37" spans="2:10" ht="12">
      <c r="B37" s="76" t="s">
        <v>230</v>
      </c>
      <c r="C37" s="76"/>
      <c r="D37" s="76"/>
      <c r="E37" s="76"/>
      <c r="F37" s="76"/>
      <c r="G37" s="76"/>
      <c r="H37" s="47">
        <v>44</v>
      </c>
      <c r="I37" s="118" t="s">
        <v>10</v>
      </c>
      <c r="J37" s="41" t="s">
        <v>10</v>
      </c>
    </row>
    <row r="38" spans="2:10" ht="12">
      <c r="B38" s="77" t="s">
        <v>229</v>
      </c>
      <c r="C38" s="77"/>
      <c r="D38" s="77"/>
      <c r="E38" s="77"/>
      <c r="F38" s="77"/>
      <c r="G38" s="77"/>
      <c r="H38" s="47">
        <v>45</v>
      </c>
      <c r="I38" s="118" t="s">
        <v>10</v>
      </c>
      <c r="J38" s="41" t="s">
        <v>10</v>
      </c>
    </row>
    <row r="39" spans="2:10" ht="12">
      <c r="B39" s="77" t="s">
        <v>228</v>
      </c>
      <c r="C39" s="77"/>
      <c r="D39" s="77"/>
      <c r="E39" s="77"/>
      <c r="F39" s="77"/>
      <c r="G39" s="77"/>
      <c r="H39" s="47">
        <v>46</v>
      </c>
      <c r="I39" s="118" t="s">
        <v>10</v>
      </c>
      <c r="J39" s="41" t="s">
        <v>10</v>
      </c>
    </row>
    <row r="40" spans="2:10" ht="12">
      <c r="B40" s="77" t="s">
        <v>227</v>
      </c>
      <c r="C40" s="77"/>
      <c r="D40" s="77"/>
      <c r="E40" s="77"/>
      <c r="F40" s="77"/>
      <c r="G40" s="77"/>
      <c r="H40" s="47">
        <v>47</v>
      </c>
      <c r="I40" s="118" t="s">
        <v>10</v>
      </c>
      <c r="J40" s="41" t="s">
        <v>10</v>
      </c>
    </row>
    <row r="41" spans="2:10" ht="12">
      <c r="B41" s="77" t="s">
        <v>216</v>
      </c>
      <c r="C41" s="77"/>
      <c r="D41" s="77"/>
      <c r="E41" s="77"/>
      <c r="F41" s="77"/>
      <c r="G41" s="77"/>
      <c r="H41" s="47">
        <v>48</v>
      </c>
      <c r="I41" s="118" t="s">
        <v>10</v>
      </c>
      <c r="J41" s="41" t="s">
        <v>10</v>
      </c>
    </row>
    <row r="42" spans="2:10" ht="12">
      <c r="B42" s="77" t="s">
        <v>226</v>
      </c>
      <c r="C42" s="77"/>
      <c r="D42" s="77"/>
      <c r="E42" s="77"/>
      <c r="F42" s="77"/>
      <c r="G42" s="77"/>
      <c r="H42" s="47">
        <v>49</v>
      </c>
      <c r="I42" s="118" t="s">
        <v>10</v>
      </c>
      <c r="J42" s="41" t="s">
        <v>10</v>
      </c>
    </row>
    <row r="43" spans="2:10" ht="12">
      <c r="B43" s="77" t="s">
        <v>208</v>
      </c>
      <c r="C43" s="77"/>
      <c r="D43" s="77"/>
      <c r="E43" s="77"/>
      <c r="F43" s="77"/>
      <c r="G43" s="77"/>
      <c r="H43" s="47">
        <v>50</v>
      </c>
      <c r="I43" s="118" t="s">
        <v>10</v>
      </c>
      <c r="J43" s="41" t="s">
        <v>10</v>
      </c>
    </row>
    <row r="44" spans="2:10" ht="12">
      <c r="B44" s="77" t="s">
        <v>207</v>
      </c>
      <c r="C44" s="77"/>
      <c r="D44" s="77"/>
      <c r="E44" s="77"/>
      <c r="F44" s="77"/>
      <c r="G44" s="77"/>
      <c r="H44" s="47">
        <v>51</v>
      </c>
      <c r="I44" s="118">
        <v>1205216</v>
      </c>
      <c r="J44" s="41" t="s">
        <v>10</v>
      </c>
    </row>
    <row r="45" spans="2:10" ht="12">
      <c r="B45" s="105" t="s">
        <v>225</v>
      </c>
      <c r="C45" s="105"/>
      <c r="D45" s="105"/>
      <c r="E45" s="105"/>
      <c r="F45" s="105"/>
      <c r="G45" s="105"/>
      <c r="H45" s="48">
        <v>60</v>
      </c>
      <c r="I45" s="119">
        <f>SUM(I47:I57)</f>
        <v>910830</v>
      </c>
      <c r="J45" s="119">
        <f>SUM(J47:J57)</f>
        <v>2024279</v>
      </c>
    </row>
    <row r="46" spans="2:10" ht="12">
      <c r="B46" s="77" t="s">
        <v>205</v>
      </c>
      <c r="C46" s="77"/>
      <c r="D46" s="77"/>
      <c r="E46" s="77"/>
      <c r="F46" s="77"/>
      <c r="G46" s="77"/>
      <c r="H46" s="20"/>
      <c r="I46" s="20"/>
      <c r="J46" s="20"/>
    </row>
    <row r="47" spans="2:10" ht="12">
      <c r="B47" s="77" t="s">
        <v>224</v>
      </c>
      <c r="C47" s="77"/>
      <c r="D47" s="77"/>
      <c r="E47" s="77"/>
      <c r="F47" s="77"/>
      <c r="G47" s="77"/>
      <c r="H47" s="47">
        <v>61</v>
      </c>
      <c r="I47" s="118" t="s">
        <v>10</v>
      </c>
      <c r="J47" s="118">
        <v>4847</v>
      </c>
    </row>
    <row r="48" spans="2:10" ht="12">
      <c r="B48" s="77" t="s">
        <v>223</v>
      </c>
      <c r="C48" s="77"/>
      <c r="D48" s="77"/>
      <c r="E48" s="77"/>
      <c r="F48" s="77"/>
      <c r="G48" s="77"/>
      <c r="H48" s="47">
        <v>62</v>
      </c>
      <c r="I48" s="118" t="s">
        <v>10</v>
      </c>
      <c r="J48" s="118" t="s">
        <v>10</v>
      </c>
    </row>
    <row r="49" spans="2:10" ht="12">
      <c r="B49" s="77" t="s">
        <v>222</v>
      </c>
      <c r="C49" s="77"/>
      <c r="D49" s="77"/>
      <c r="E49" s="77"/>
      <c r="F49" s="77"/>
      <c r="G49" s="77"/>
      <c r="H49" s="47">
        <v>63</v>
      </c>
      <c r="I49" s="118">
        <v>910830</v>
      </c>
      <c r="J49" s="118">
        <v>2019432</v>
      </c>
    </row>
    <row r="50" spans="2:10" ht="12">
      <c r="B50" s="76" t="s">
        <v>221</v>
      </c>
      <c r="C50" s="76"/>
      <c r="D50" s="76"/>
      <c r="E50" s="76"/>
      <c r="F50" s="76"/>
      <c r="G50" s="76"/>
      <c r="H50" s="47">
        <v>64</v>
      </c>
      <c r="I50" s="118" t="s">
        <v>10</v>
      </c>
      <c r="J50" s="118" t="s">
        <v>10</v>
      </c>
    </row>
    <row r="51" spans="2:10" ht="12">
      <c r="B51" s="77" t="s">
        <v>220</v>
      </c>
      <c r="C51" s="77"/>
      <c r="D51" s="77"/>
      <c r="E51" s="77"/>
      <c r="F51" s="77"/>
      <c r="G51" s="77"/>
      <c r="H51" s="47">
        <v>65</v>
      </c>
      <c r="I51" s="118" t="s">
        <v>10</v>
      </c>
      <c r="J51" s="118" t="s">
        <v>10</v>
      </c>
    </row>
    <row r="52" spans="2:10" ht="12">
      <c r="B52" s="77" t="s">
        <v>219</v>
      </c>
      <c r="C52" s="77"/>
      <c r="D52" s="77"/>
      <c r="E52" s="77"/>
      <c r="F52" s="77"/>
      <c r="G52" s="77"/>
      <c r="H52" s="47">
        <v>66</v>
      </c>
      <c r="I52" s="118" t="s">
        <v>10</v>
      </c>
      <c r="J52" s="118" t="s">
        <v>10</v>
      </c>
    </row>
    <row r="53" spans="2:10" ht="12">
      <c r="B53" s="77" t="s">
        <v>218</v>
      </c>
      <c r="C53" s="77"/>
      <c r="D53" s="77"/>
      <c r="E53" s="77"/>
      <c r="F53" s="77"/>
      <c r="G53" s="77"/>
      <c r="H53" s="47">
        <v>67</v>
      </c>
      <c r="I53" s="118" t="s">
        <v>10</v>
      </c>
      <c r="J53" s="118" t="s">
        <v>10</v>
      </c>
    </row>
    <row r="54" spans="2:10" ht="12">
      <c r="B54" s="77" t="s">
        <v>217</v>
      </c>
      <c r="C54" s="77"/>
      <c r="D54" s="77"/>
      <c r="E54" s="77"/>
      <c r="F54" s="77"/>
      <c r="G54" s="77"/>
      <c r="H54" s="47">
        <v>68</v>
      </c>
      <c r="I54" s="118" t="s">
        <v>10</v>
      </c>
      <c r="J54" s="118" t="s">
        <v>10</v>
      </c>
    </row>
    <row r="55" spans="2:10" ht="12">
      <c r="B55" s="77" t="s">
        <v>216</v>
      </c>
      <c r="C55" s="77"/>
      <c r="D55" s="77"/>
      <c r="E55" s="77"/>
      <c r="F55" s="77"/>
      <c r="G55" s="77"/>
      <c r="H55" s="47">
        <v>69</v>
      </c>
      <c r="I55" s="118" t="s">
        <v>10</v>
      </c>
      <c r="J55" s="118" t="s">
        <v>10</v>
      </c>
    </row>
    <row r="56" spans="2:10" ht="12">
      <c r="B56" s="77" t="s">
        <v>215</v>
      </c>
      <c r="C56" s="77"/>
      <c r="D56" s="77"/>
      <c r="E56" s="77"/>
      <c r="F56" s="77"/>
      <c r="G56" s="77"/>
      <c r="H56" s="47">
        <v>70</v>
      </c>
      <c r="I56" s="118" t="s">
        <v>10</v>
      </c>
      <c r="J56" s="118" t="s">
        <v>10</v>
      </c>
    </row>
    <row r="57" spans="2:10" ht="11.25" customHeight="1">
      <c r="B57" s="77" t="s">
        <v>214</v>
      </c>
      <c r="C57" s="77"/>
      <c r="D57" s="77"/>
      <c r="E57" s="77"/>
      <c r="F57" s="77"/>
      <c r="G57" s="77"/>
      <c r="H57" s="47">
        <v>71</v>
      </c>
      <c r="I57" s="118" t="s">
        <v>10</v>
      </c>
      <c r="J57" s="118" t="s">
        <v>10</v>
      </c>
    </row>
    <row r="58" spans="2:10" ht="12">
      <c r="B58" s="104" t="s">
        <v>213</v>
      </c>
      <c r="C58" s="104"/>
      <c r="D58" s="104"/>
      <c r="E58" s="104"/>
      <c r="F58" s="104"/>
      <c r="G58" s="104"/>
      <c r="H58" s="46">
        <v>80</v>
      </c>
      <c r="I58" s="59">
        <f>I32-I45</f>
        <v>294386</v>
      </c>
      <c r="J58" s="59">
        <f>J32-J45</f>
        <v>-2024279</v>
      </c>
    </row>
    <row r="59" spans="2:10" ht="12">
      <c r="B59" s="104"/>
      <c r="C59" s="104"/>
      <c r="D59" s="104"/>
      <c r="E59" s="104"/>
      <c r="F59" s="104"/>
      <c r="G59" s="104"/>
      <c r="H59" s="45"/>
      <c r="I59" s="44"/>
      <c r="J59" s="36"/>
    </row>
    <row r="60" spans="2:10" ht="12">
      <c r="B60" s="96" t="s">
        <v>212</v>
      </c>
      <c r="C60" s="96"/>
      <c r="D60" s="96"/>
      <c r="E60" s="96"/>
      <c r="F60" s="96"/>
      <c r="G60" s="96"/>
      <c r="H60" s="96"/>
      <c r="I60" s="96"/>
      <c r="J60" s="96"/>
    </row>
    <row r="61" spans="2:10" ht="12">
      <c r="B61" s="105" t="s">
        <v>211</v>
      </c>
      <c r="C61" s="105"/>
      <c r="D61" s="105"/>
      <c r="E61" s="105"/>
      <c r="F61" s="105"/>
      <c r="G61" s="105"/>
      <c r="H61" s="37">
        <v>90</v>
      </c>
      <c r="I61" s="59">
        <f>SUM(I63:I66)</f>
        <v>0</v>
      </c>
      <c r="J61" s="59">
        <f>SUM(J63:J66)</f>
        <v>4526160</v>
      </c>
    </row>
    <row r="62" spans="2:10" ht="12">
      <c r="B62" s="77" t="s">
        <v>205</v>
      </c>
      <c r="C62" s="77"/>
      <c r="D62" s="77"/>
      <c r="E62" s="77"/>
      <c r="F62" s="77"/>
      <c r="G62" s="77"/>
      <c r="H62" s="43"/>
      <c r="I62" s="14"/>
      <c r="J62" s="14"/>
    </row>
    <row r="63" spans="2:10" ht="12">
      <c r="B63" s="77" t="s">
        <v>210</v>
      </c>
      <c r="C63" s="77"/>
      <c r="D63" s="77"/>
      <c r="E63" s="77"/>
      <c r="F63" s="77"/>
      <c r="G63" s="77"/>
      <c r="H63" s="42">
        <v>91</v>
      </c>
      <c r="I63" s="41" t="s">
        <v>10</v>
      </c>
      <c r="J63" s="118" t="s">
        <v>10</v>
      </c>
    </row>
    <row r="64" spans="2:10" ht="12">
      <c r="B64" s="77" t="s">
        <v>209</v>
      </c>
      <c r="C64" s="77"/>
      <c r="D64" s="77"/>
      <c r="E64" s="77"/>
      <c r="F64" s="77"/>
      <c r="G64" s="77"/>
      <c r="H64" s="42">
        <v>92</v>
      </c>
      <c r="I64" s="41" t="s">
        <v>10</v>
      </c>
      <c r="J64" s="118">
        <v>4526160</v>
      </c>
    </row>
    <row r="65" spans="2:10" ht="12">
      <c r="B65" s="77" t="s">
        <v>208</v>
      </c>
      <c r="C65" s="77"/>
      <c r="D65" s="77"/>
      <c r="E65" s="77"/>
      <c r="F65" s="77"/>
      <c r="G65" s="77"/>
      <c r="H65" s="42">
        <v>93</v>
      </c>
      <c r="I65" s="41" t="s">
        <v>10</v>
      </c>
      <c r="J65" s="118" t="s">
        <v>10</v>
      </c>
    </row>
    <row r="66" spans="2:10" ht="12">
      <c r="B66" s="77" t="s">
        <v>207</v>
      </c>
      <c r="C66" s="77"/>
      <c r="D66" s="77"/>
      <c r="E66" s="77"/>
      <c r="F66" s="77"/>
      <c r="G66" s="77"/>
      <c r="H66" s="42">
        <v>94</v>
      </c>
      <c r="I66" s="41" t="s">
        <v>10</v>
      </c>
      <c r="J66" s="118" t="s">
        <v>10</v>
      </c>
    </row>
    <row r="67" spans="2:10" ht="12">
      <c r="B67" s="105" t="s">
        <v>206</v>
      </c>
      <c r="C67" s="105"/>
      <c r="D67" s="105"/>
      <c r="E67" s="105"/>
      <c r="F67" s="105"/>
      <c r="G67" s="105"/>
      <c r="H67" s="37">
        <v>100</v>
      </c>
      <c r="I67" s="59">
        <f>SUM(I69:I73)</f>
        <v>1119772</v>
      </c>
      <c r="J67" s="59">
        <f>SUM(J69:J73)</f>
        <v>762307</v>
      </c>
    </row>
    <row r="68" spans="2:10" ht="12">
      <c r="B68" s="77" t="s">
        <v>205</v>
      </c>
      <c r="C68" s="77"/>
      <c r="D68" s="77"/>
      <c r="E68" s="77"/>
      <c r="F68" s="77"/>
      <c r="G68" s="77"/>
      <c r="H68" s="43"/>
      <c r="I68" s="14"/>
      <c r="J68" s="14"/>
    </row>
    <row r="69" spans="2:10" ht="12">
      <c r="B69" s="77" t="s">
        <v>204</v>
      </c>
      <c r="C69" s="77"/>
      <c r="D69" s="77"/>
      <c r="E69" s="77"/>
      <c r="F69" s="77"/>
      <c r="G69" s="77"/>
      <c r="H69" s="42">
        <v>101</v>
      </c>
      <c r="I69" s="118">
        <v>1119772</v>
      </c>
      <c r="J69" s="118">
        <v>762307</v>
      </c>
    </row>
    <row r="70" spans="2:10" ht="12">
      <c r="B70" s="77" t="s">
        <v>203</v>
      </c>
      <c r="C70" s="77"/>
      <c r="D70" s="77"/>
      <c r="E70" s="77"/>
      <c r="F70" s="77"/>
      <c r="G70" s="77"/>
      <c r="H70" s="42">
        <v>102</v>
      </c>
      <c r="I70" s="41" t="s">
        <v>10</v>
      </c>
      <c r="J70" s="41" t="s">
        <v>10</v>
      </c>
    </row>
    <row r="71" spans="2:10" ht="12">
      <c r="B71" s="77" t="s">
        <v>202</v>
      </c>
      <c r="C71" s="77"/>
      <c r="D71" s="77"/>
      <c r="E71" s="77"/>
      <c r="F71" s="77"/>
      <c r="G71" s="77"/>
      <c r="H71" s="42">
        <v>103</v>
      </c>
      <c r="I71" s="41" t="s">
        <v>10</v>
      </c>
      <c r="J71" s="41" t="s">
        <v>10</v>
      </c>
    </row>
    <row r="72" spans="2:10" ht="12">
      <c r="B72" s="77" t="s">
        <v>201</v>
      </c>
      <c r="C72" s="77"/>
      <c r="D72" s="77"/>
      <c r="E72" s="77"/>
      <c r="F72" s="77"/>
      <c r="G72" s="77"/>
      <c r="H72" s="42">
        <v>104</v>
      </c>
      <c r="I72" s="41" t="s">
        <v>10</v>
      </c>
      <c r="J72" s="41" t="s">
        <v>10</v>
      </c>
    </row>
    <row r="73" spans="2:10" ht="12">
      <c r="B73" s="77" t="s">
        <v>200</v>
      </c>
      <c r="C73" s="77"/>
      <c r="D73" s="77"/>
      <c r="E73" s="77"/>
      <c r="F73" s="77"/>
      <c r="G73" s="77"/>
      <c r="H73" s="42">
        <v>105</v>
      </c>
      <c r="I73" s="41" t="s">
        <v>10</v>
      </c>
      <c r="J73" s="40"/>
    </row>
    <row r="74" spans="2:10" ht="12">
      <c r="B74" s="103" t="s">
        <v>199</v>
      </c>
      <c r="C74" s="103"/>
      <c r="D74" s="103"/>
      <c r="E74" s="103"/>
      <c r="F74" s="103"/>
      <c r="G74" s="103"/>
      <c r="H74" s="37">
        <v>110</v>
      </c>
      <c r="I74" s="59">
        <f>I61-I67</f>
        <v>-1119772</v>
      </c>
      <c r="J74" s="59">
        <f>J61-J67</f>
        <v>3763853</v>
      </c>
    </row>
    <row r="75" spans="2:10" ht="12">
      <c r="B75" s="103"/>
      <c r="C75" s="103"/>
      <c r="D75" s="103"/>
      <c r="E75" s="103"/>
      <c r="F75" s="103"/>
      <c r="G75" s="103"/>
      <c r="H75" s="17"/>
      <c r="I75" s="36"/>
      <c r="J75" s="39"/>
    </row>
    <row r="76" spans="2:10" ht="12">
      <c r="B76" s="103" t="s">
        <v>198</v>
      </c>
      <c r="C76" s="103"/>
      <c r="D76" s="103"/>
      <c r="E76" s="103"/>
      <c r="F76" s="103"/>
      <c r="G76" s="103"/>
      <c r="H76" s="37">
        <v>120</v>
      </c>
      <c r="I76" s="59">
        <v>95682</v>
      </c>
      <c r="J76" s="59">
        <v>40091</v>
      </c>
    </row>
    <row r="77" spans="2:10" ht="12">
      <c r="B77" s="103"/>
      <c r="C77" s="103"/>
      <c r="D77" s="103"/>
      <c r="E77" s="103"/>
      <c r="F77" s="103"/>
      <c r="G77" s="103"/>
      <c r="H77" s="17"/>
      <c r="I77" s="39"/>
      <c r="J77" s="36"/>
    </row>
    <row r="78" spans="2:11" ht="12">
      <c r="B78" s="104" t="s">
        <v>197</v>
      </c>
      <c r="C78" s="104"/>
      <c r="D78" s="104"/>
      <c r="E78" s="104"/>
      <c r="F78" s="104"/>
      <c r="G78" s="104"/>
      <c r="H78" s="37">
        <v>130</v>
      </c>
      <c r="I78" s="59">
        <f>I29+I58+I76+I74</f>
        <v>-95866</v>
      </c>
      <c r="J78" s="59">
        <f>J29+J58+J76+J74</f>
        <v>2564834</v>
      </c>
      <c r="K78" s="38"/>
    </row>
    <row r="79" spans="2:10" ht="12">
      <c r="B79" s="104"/>
      <c r="C79" s="104"/>
      <c r="D79" s="104"/>
      <c r="E79" s="104"/>
      <c r="F79" s="104"/>
      <c r="G79" s="104"/>
      <c r="H79" s="17"/>
      <c r="I79" s="36"/>
      <c r="J79" s="36"/>
    </row>
    <row r="80" spans="2:10" ht="12">
      <c r="B80" s="103" t="s">
        <v>196</v>
      </c>
      <c r="C80" s="103"/>
      <c r="D80" s="103"/>
      <c r="E80" s="103"/>
      <c r="F80" s="103"/>
      <c r="G80" s="103"/>
      <c r="H80" s="37">
        <v>140</v>
      </c>
      <c r="I80" s="59">
        <v>1150549</v>
      </c>
      <c r="J80" s="59">
        <v>823346</v>
      </c>
    </row>
    <row r="81" spans="2:10" ht="12">
      <c r="B81" s="103"/>
      <c r="C81" s="103"/>
      <c r="D81" s="103"/>
      <c r="E81" s="103"/>
      <c r="F81" s="103"/>
      <c r="G81" s="103"/>
      <c r="H81" s="17"/>
      <c r="I81" s="36"/>
      <c r="J81" s="36"/>
    </row>
    <row r="82" spans="2:10" ht="12">
      <c r="B82" s="103" t="s">
        <v>195</v>
      </c>
      <c r="C82" s="103"/>
      <c r="D82" s="103"/>
      <c r="E82" s="103"/>
      <c r="F82" s="103"/>
      <c r="G82" s="103"/>
      <c r="H82" s="37">
        <v>150</v>
      </c>
      <c r="I82" s="59">
        <f>I80+I78</f>
        <v>1054683</v>
      </c>
      <c r="J82" s="59">
        <f>J80+J78</f>
        <v>3388180</v>
      </c>
    </row>
    <row r="83" spans="2:10" ht="12">
      <c r="B83" s="103"/>
      <c r="C83" s="103"/>
      <c r="D83" s="103"/>
      <c r="E83" s="103"/>
      <c r="F83" s="103"/>
      <c r="G83" s="103"/>
      <c r="H83" s="17"/>
      <c r="I83" s="36"/>
      <c r="J83" s="36"/>
    </row>
    <row r="84" spans="5:7" ht="12.75">
      <c r="E84" s="1"/>
      <c r="F84" s="1"/>
      <c r="G84" s="1"/>
    </row>
    <row r="85" spans="3:9" ht="12.75">
      <c r="C85" s="85" t="s">
        <v>5</v>
      </c>
      <c r="D85" s="85"/>
      <c r="E85" s="68" t="s">
        <v>296</v>
      </c>
      <c r="F85" s="68"/>
      <c r="G85" s="68"/>
      <c r="H85" s="102" t="s">
        <v>3</v>
      </c>
      <c r="I85" s="102"/>
    </row>
    <row r="86" spans="4:9" ht="11.25">
      <c r="D86" s="35" t="s">
        <v>2</v>
      </c>
      <c r="H86" s="99" t="s">
        <v>1</v>
      </c>
      <c r="I86" s="99"/>
    </row>
    <row r="87" spans="3:9" ht="12.75">
      <c r="C87" s="101" t="s">
        <v>4</v>
      </c>
      <c r="D87" s="101"/>
      <c r="E87" s="68" t="s">
        <v>297</v>
      </c>
      <c r="F87" s="68"/>
      <c r="G87" s="68"/>
      <c r="H87" s="102" t="s">
        <v>3</v>
      </c>
      <c r="I87" s="102"/>
    </row>
    <row r="88" spans="4:9" ht="11.25">
      <c r="D88" s="35" t="s">
        <v>2</v>
      </c>
      <c r="H88" s="99" t="s">
        <v>1</v>
      </c>
      <c r="I88" s="99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1">
      <selection activeCell="J24" sqref="J24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09" t="s">
        <v>292</v>
      </c>
      <c r="F2" s="109"/>
      <c r="G2" s="109"/>
      <c r="H2" s="109"/>
      <c r="I2" s="109"/>
      <c r="J2" s="109"/>
    </row>
    <row r="3" ht="12.75" customHeight="1"/>
    <row r="4" spans="1:10" s="1" customFormat="1" ht="15.75">
      <c r="A4" s="95" t="s">
        <v>291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s="1" customFormat="1" ht="12.75" customHeight="1">
      <c r="A5" s="72" t="s">
        <v>304</v>
      </c>
      <c r="B5" s="72"/>
      <c r="C5" s="72"/>
      <c r="D5" s="72"/>
      <c r="E5" s="72"/>
      <c r="F5" s="72"/>
      <c r="G5" s="72"/>
      <c r="H5" s="72"/>
      <c r="I5" s="72"/>
      <c r="J5" s="72"/>
    </row>
    <row r="6" s="1" customFormat="1" ht="12.75" customHeight="1">
      <c r="J6" s="1" t="s">
        <v>121</v>
      </c>
    </row>
    <row r="7" spans="1:10" ht="36">
      <c r="A7" s="110"/>
      <c r="B7" s="110"/>
      <c r="C7" s="110"/>
      <c r="D7" s="110"/>
      <c r="E7" s="49" t="s">
        <v>119</v>
      </c>
      <c r="F7" s="25" t="s">
        <v>290</v>
      </c>
      <c r="G7" s="25" t="s">
        <v>301</v>
      </c>
      <c r="H7" s="25" t="s">
        <v>289</v>
      </c>
      <c r="I7" s="25" t="s">
        <v>288</v>
      </c>
      <c r="J7" s="25" t="s">
        <v>287</v>
      </c>
    </row>
    <row r="8" spans="1:10" ht="12">
      <c r="A8" s="83" t="s">
        <v>286</v>
      </c>
      <c r="B8" s="83"/>
      <c r="C8" s="83"/>
      <c r="D8" s="83"/>
      <c r="E8" s="17" t="s">
        <v>114</v>
      </c>
      <c r="F8" s="61">
        <v>35670200</v>
      </c>
      <c r="G8" s="61">
        <v>0</v>
      </c>
      <c r="H8" s="61">
        <v>1617749</v>
      </c>
      <c r="I8" s="59">
        <v>-5546115</v>
      </c>
      <c r="J8" s="51">
        <f>SUM(F8:I8)</f>
        <v>31741834</v>
      </c>
    </row>
    <row r="9" spans="1:10" ht="12">
      <c r="A9" s="82" t="s">
        <v>271</v>
      </c>
      <c r="B9" s="82"/>
      <c r="C9" s="82"/>
      <c r="D9" s="82"/>
      <c r="E9" s="19" t="s">
        <v>182</v>
      </c>
      <c r="F9" s="52" t="s">
        <v>10</v>
      </c>
      <c r="G9" s="52" t="s">
        <v>10</v>
      </c>
      <c r="H9" s="52"/>
      <c r="I9" s="52"/>
      <c r="J9" s="52"/>
    </row>
    <row r="10" spans="1:10" ht="12">
      <c r="A10" s="111" t="s">
        <v>285</v>
      </c>
      <c r="B10" s="111"/>
      <c r="C10" s="111"/>
      <c r="D10" s="111"/>
      <c r="E10" s="19" t="s">
        <v>284</v>
      </c>
      <c r="F10" s="62">
        <v>35670200</v>
      </c>
      <c r="G10" s="62">
        <v>0</v>
      </c>
      <c r="H10" s="62">
        <v>1617749</v>
      </c>
      <c r="I10" s="60">
        <v>-5546115</v>
      </c>
      <c r="J10" s="51">
        <f>SUM(F10:I10)</f>
        <v>31741834</v>
      </c>
    </row>
    <row r="11" spans="1:10" ht="12">
      <c r="A11" s="82" t="s">
        <v>268</v>
      </c>
      <c r="B11" s="82"/>
      <c r="C11" s="82"/>
      <c r="D11" s="82"/>
      <c r="E11" s="19" t="s">
        <v>283</v>
      </c>
      <c r="F11" s="60" t="s">
        <v>10</v>
      </c>
      <c r="G11" s="60" t="s">
        <v>10</v>
      </c>
      <c r="H11" s="60" t="s">
        <v>10</v>
      </c>
      <c r="I11" s="60" t="s">
        <v>10</v>
      </c>
      <c r="J11" s="120">
        <f aca="true" t="shared" si="0" ref="J11:J22">SUM(F11:I11)</f>
        <v>0</v>
      </c>
    </row>
    <row r="12" spans="1:10" ht="12">
      <c r="A12" s="82" t="s">
        <v>266</v>
      </c>
      <c r="B12" s="82"/>
      <c r="C12" s="82"/>
      <c r="D12" s="82"/>
      <c r="E12" s="19" t="s">
        <v>282</v>
      </c>
      <c r="F12" s="60" t="s">
        <v>10</v>
      </c>
      <c r="G12" s="60" t="s">
        <v>10</v>
      </c>
      <c r="H12" s="60" t="s">
        <v>10</v>
      </c>
      <c r="I12" s="60" t="s">
        <v>10</v>
      </c>
      <c r="J12" s="120">
        <f t="shared" si="0"/>
        <v>0</v>
      </c>
    </row>
    <row r="13" spans="1:10" ht="12">
      <c r="A13" s="82" t="s">
        <v>264</v>
      </c>
      <c r="B13" s="82"/>
      <c r="C13" s="82"/>
      <c r="D13" s="82"/>
      <c r="E13" s="19" t="s">
        <v>281</v>
      </c>
      <c r="F13" s="60" t="s">
        <v>10</v>
      </c>
      <c r="G13" s="60" t="s">
        <v>10</v>
      </c>
      <c r="H13" s="60" t="s">
        <v>10</v>
      </c>
      <c r="I13" s="60" t="s">
        <v>10</v>
      </c>
      <c r="J13" s="120">
        <f t="shared" si="0"/>
        <v>0</v>
      </c>
    </row>
    <row r="14" spans="1:10" ht="12">
      <c r="A14" s="84" t="s">
        <v>280</v>
      </c>
      <c r="B14" s="84"/>
      <c r="C14" s="84"/>
      <c r="D14" s="84"/>
      <c r="E14" s="19" t="s">
        <v>279</v>
      </c>
      <c r="F14" s="60" t="s">
        <v>10</v>
      </c>
      <c r="G14" s="60" t="s">
        <v>10</v>
      </c>
      <c r="H14" s="60" t="s">
        <v>10</v>
      </c>
      <c r="I14" s="60" t="s">
        <v>10</v>
      </c>
      <c r="J14" s="120">
        <f t="shared" si="0"/>
        <v>0</v>
      </c>
    </row>
    <row r="15" spans="1:10" ht="12">
      <c r="A15" s="84"/>
      <c r="B15" s="84"/>
      <c r="C15" s="84"/>
      <c r="D15" s="84"/>
      <c r="E15" s="19"/>
      <c r="F15" s="60"/>
      <c r="G15" s="60"/>
      <c r="H15" s="60" t="s">
        <v>10</v>
      </c>
      <c r="I15" s="60"/>
      <c r="J15" s="120">
        <f t="shared" si="0"/>
        <v>0</v>
      </c>
    </row>
    <row r="16" spans="1:10" ht="12">
      <c r="A16" s="84"/>
      <c r="B16" s="84"/>
      <c r="C16" s="84"/>
      <c r="D16" s="84"/>
      <c r="E16" s="19"/>
      <c r="F16" s="60"/>
      <c r="G16" s="60"/>
      <c r="H16" s="60" t="s">
        <v>10</v>
      </c>
      <c r="I16" s="60"/>
      <c r="J16" s="120">
        <f t="shared" si="0"/>
        <v>0</v>
      </c>
    </row>
    <row r="17" spans="1:10" ht="12">
      <c r="A17" s="82" t="s">
        <v>260</v>
      </c>
      <c r="B17" s="82"/>
      <c r="C17" s="82"/>
      <c r="D17" s="82"/>
      <c r="E17" s="19" t="s">
        <v>278</v>
      </c>
      <c r="F17" s="60" t="s">
        <v>10</v>
      </c>
      <c r="G17" s="60" t="s">
        <v>10</v>
      </c>
      <c r="H17" s="60" t="s">
        <v>10</v>
      </c>
      <c r="I17" s="60">
        <v>-1251103</v>
      </c>
      <c r="J17" s="51">
        <f t="shared" si="0"/>
        <v>-1251103</v>
      </c>
    </row>
    <row r="18" spans="1:10" ht="12">
      <c r="A18" s="111" t="s">
        <v>277</v>
      </c>
      <c r="B18" s="111"/>
      <c r="C18" s="111"/>
      <c r="D18" s="111"/>
      <c r="E18" s="115" t="s">
        <v>276</v>
      </c>
      <c r="F18" s="60" t="s">
        <v>10</v>
      </c>
      <c r="G18" s="60" t="s">
        <v>10</v>
      </c>
      <c r="H18" s="60" t="s">
        <v>10</v>
      </c>
      <c r="I18" s="60">
        <v>-1251103</v>
      </c>
      <c r="J18" s="51">
        <f t="shared" si="0"/>
        <v>-1251103</v>
      </c>
    </row>
    <row r="19" spans="1:10" ht="12">
      <c r="A19" s="111"/>
      <c r="B19" s="111"/>
      <c r="C19" s="111"/>
      <c r="D19" s="111"/>
      <c r="E19" s="116"/>
      <c r="F19" s="60"/>
      <c r="G19" s="60"/>
      <c r="H19" s="60" t="s">
        <v>10</v>
      </c>
      <c r="I19" s="60"/>
      <c r="J19" s="120">
        <f t="shared" si="0"/>
        <v>0</v>
      </c>
    </row>
    <row r="20" spans="1:10" ht="12">
      <c r="A20" s="82" t="s">
        <v>256</v>
      </c>
      <c r="B20" s="82"/>
      <c r="C20" s="82"/>
      <c r="D20" s="82"/>
      <c r="E20" s="19" t="s">
        <v>275</v>
      </c>
      <c r="F20" s="60" t="s">
        <v>10</v>
      </c>
      <c r="G20" s="60" t="s">
        <v>10</v>
      </c>
      <c r="H20" s="60" t="s">
        <v>10</v>
      </c>
      <c r="I20" s="60"/>
      <c r="J20" s="120">
        <f t="shared" si="0"/>
        <v>0</v>
      </c>
    </row>
    <row r="21" spans="1:10" ht="12">
      <c r="A21" s="82" t="s">
        <v>254</v>
      </c>
      <c r="B21" s="82"/>
      <c r="C21" s="82"/>
      <c r="D21" s="82"/>
      <c r="E21" s="19" t="s">
        <v>274</v>
      </c>
      <c r="F21" s="60" t="s">
        <v>10</v>
      </c>
      <c r="G21" s="60" t="s">
        <v>10</v>
      </c>
      <c r="H21" s="60" t="s">
        <v>10</v>
      </c>
      <c r="I21" s="60" t="s">
        <v>10</v>
      </c>
      <c r="J21" s="120">
        <f t="shared" si="0"/>
        <v>0</v>
      </c>
    </row>
    <row r="22" spans="1:10" ht="12">
      <c r="A22" s="82" t="s">
        <v>252</v>
      </c>
      <c r="B22" s="82"/>
      <c r="C22" s="82"/>
      <c r="D22" s="82"/>
      <c r="E22" s="19" t="s">
        <v>273</v>
      </c>
      <c r="F22" s="60" t="s">
        <v>10</v>
      </c>
      <c r="G22" s="60" t="s">
        <v>10</v>
      </c>
      <c r="H22" s="60" t="s">
        <v>10</v>
      </c>
      <c r="I22" s="60" t="s">
        <v>10</v>
      </c>
      <c r="J22" s="120">
        <f t="shared" si="0"/>
        <v>0</v>
      </c>
    </row>
    <row r="23" spans="1:12" ht="12">
      <c r="A23" s="112" t="s">
        <v>305</v>
      </c>
      <c r="B23" s="112"/>
      <c r="C23" s="112"/>
      <c r="D23" s="112"/>
      <c r="E23" s="106" t="s">
        <v>97</v>
      </c>
      <c r="F23" s="51">
        <f>SUM(F10:F22)</f>
        <v>35670200</v>
      </c>
      <c r="G23" s="61">
        <f>SUM(G10:G22)</f>
        <v>0</v>
      </c>
      <c r="H23" s="51">
        <f>SUM(H10:H22)</f>
        <v>1617749</v>
      </c>
      <c r="I23" s="59">
        <f>SUM(I10:I22)-I18</f>
        <v>-6797218</v>
      </c>
      <c r="J23" s="51">
        <f>SUM(F23:I23)</f>
        <v>30490731</v>
      </c>
      <c r="K23" s="53"/>
      <c r="L23" s="53"/>
    </row>
    <row r="24" spans="1:10" ht="12">
      <c r="A24" s="112"/>
      <c r="B24" s="112"/>
      <c r="C24" s="112"/>
      <c r="D24" s="112"/>
      <c r="E24" s="117"/>
      <c r="F24" s="51"/>
      <c r="G24" s="51"/>
      <c r="H24" s="51"/>
      <c r="I24" s="51"/>
      <c r="J24" s="51"/>
    </row>
    <row r="25" spans="1:10" ht="6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2">
      <c r="A26" s="83" t="s">
        <v>272</v>
      </c>
      <c r="B26" s="83"/>
      <c r="C26" s="83"/>
      <c r="D26" s="83"/>
      <c r="E26" s="17" t="s">
        <v>92</v>
      </c>
      <c r="F26" s="51">
        <v>25470200</v>
      </c>
      <c r="G26" s="61">
        <v>0</v>
      </c>
      <c r="H26" s="61">
        <v>1617749</v>
      </c>
      <c r="I26" s="59">
        <v>-4105329</v>
      </c>
      <c r="J26" s="51">
        <f>SUM(F26:I26)</f>
        <v>22982620</v>
      </c>
    </row>
    <row r="27" spans="1:10" ht="12">
      <c r="A27" s="82" t="s">
        <v>271</v>
      </c>
      <c r="B27" s="82"/>
      <c r="C27" s="82"/>
      <c r="D27" s="82"/>
      <c r="E27" s="19" t="s">
        <v>73</v>
      </c>
      <c r="F27" s="52" t="s">
        <v>10</v>
      </c>
      <c r="G27" s="52" t="s">
        <v>10</v>
      </c>
      <c r="H27" s="52"/>
      <c r="I27" s="52"/>
      <c r="J27" s="52"/>
    </row>
    <row r="28" spans="1:10" ht="12">
      <c r="A28" s="82" t="s">
        <v>270</v>
      </c>
      <c r="B28" s="82"/>
      <c r="C28" s="82"/>
      <c r="D28" s="82"/>
      <c r="E28" s="19" t="s">
        <v>269</v>
      </c>
      <c r="F28" s="52">
        <v>25470200</v>
      </c>
      <c r="G28" s="64">
        <v>0</v>
      </c>
      <c r="H28" s="64">
        <v>1617749</v>
      </c>
      <c r="I28" s="60">
        <v>-4105329</v>
      </c>
      <c r="J28" s="51">
        <f>SUM(F28:I28)</f>
        <v>22982620</v>
      </c>
    </row>
    <row r="29" spans="1:10" ht="12">
      <c r="A29" s="82" t="s">
        <v>268</v>
      </c>
      <c r="B29" s="82"/>
      <c r="C29" s="82"/>
      <c r="D29" s="82"/>
      <c r="E29" s="19" t="s">
        <v>267</v>
      </c>
      <c r="F29" s="52" t="s">
        <v>10</v>
      </c>
      <c r="G29" s="52" t="s">
        <v>10</v>
      </c>
      <c r="H29" s="60" t="s">
        <v>10</v>
      </c>
      <c r="I29" s="60" t="s">
        <v>10</v>
      </c>
      <c r="J29" s="60" t="s">
        <v>10</v>
      </c>
    </row>
    <row r="30" spans="1:10" ht="12">
      <c r="A30" s="82" t="s">
        <v>266</v>
      </c>
      <c r="B30" s="82"/>
      <c r="C30" s="82"/>
      <c r="D30" s="82"/>
      <c r="E30" s="19" t="s">
        <v>265</v>
      </c>
      <c r="F30" s="52" t="s">
        <v>10</v>
      </c>
      <c r="G30" s="52" t="s">
        <v>10</v>
      </c>
      <c r="H30" s="60" t="s">
        <v>10</v>
      </c>
      <c r="I30" s="60" t="s">
        <v>10</v>
      </c>
      <c r="J30" s="60" t="s">
        <v>10</v>
      </c>
    </row>
    <row r="31" spans="1:10" ht="12">
      <c r="A31" s="82" t="s">
        <v>264</v>
      </c>
      <c r="B31" s="82"/>
      <c r="C31" s="82"/>
      <c r="D31" s="82"/>
      <c r="E31" s="19" t="s">
        <v>263</v>
      </c>
      <c r="F31" s="52" t="s">
        <v>10</v>
      </c>
      <c r="G31" s="52" t="s">
        <v>10</v>
      </c>
      <c r="H31" s="60" t="s">
        <v>10</v>
      </c>
      <c r="I31" s="60" t="s">
        <v>10</v>
      </c>
      <c r="J31" s="60" t="s">
        <v>10</v>
      </c>
    </row>
    <row r="32" spans="1:10" ht="12">
      <c r="A32" s="84" t="s">
        <v>262</v>
      </c>
      <c r="B32" s="84"/>
      <c r="C32" s="84"/>
      <c r="D32" s="84"/>
      <c r="E32" s="19" t="s">
        <v>261</v>
      </c>
      <c r="F32" s="52" t="s">
        <v>10</v>
      </c>
      <c r="G32" s="52" t="s">
        <v>10</v>
      </c>
      <c r="H32" s="60" t="s">
        <v>10</v>
      </c>
      <c r="I32" s="60" t="s">
        <v>10</v>
      </c>
      <c r="J32" s="60" t="s">
        <v>10</v>
      </c>
    </row>
    <row r="33" spans="1:10" ht="12">
      <c r="A33" s="84"/>
      <c r="B33" s="84"/>
      <c r="C33" s="84"/>
      <c r="D33" s="84"/>
      <c r="E33" s="19"/>
      <c r="F33" s="52"/>
      <c r="G33" s="52"/>
      <c r="H33" s="60" t="s">
        <v>10</v>
      </c>
      <c r="I33" s="60" t="s">
        <v>10</v>
      </c>
      <c r="J33" s="60" t="s">
        <v>10</v>
      </c>
    </row>
    <row r="34" spans="1:10" ht="12">
      <c r="A34" s="84"/>
      <c r="B34" s="84"/>
      <c r="C34" s="84"/>
      <c r="D34" s="84"/>
      <c r="E34" s="19"/>
      <c r="F34" s="52"/>
      <c r="G34" s="52"/>
      <c r="H34" s="60" t="s">
        <v>10</v>
      </c>
      <c r="I34" s="60" t="s">
        <v>10</v>
      </c>
      <c r="J34" s="60" t="s">
        <v>10</v>
      </c>
    </row>
    <row r="35" spans="1:10" ht="12">
      <c r="A35" s="82" t="s">
        <v>260</v>
      </c>
      <c r="B35" s="82"/>
      <c r="C35" s="82"/>
      <c r="D35" s="82"/>
      <c r="E35" s="19" t="s">
        <v>259</v>
      </c>
      <c r="F35" s="52" t="s">
        <v>10</v>
      </c>
      <c r="G35" s="52" t="s">
        <v>10</v>
      </c>
      <c r="H35" s="60" t="s">
        <v>10</v>
      </c>
      <c r="I35" s="60">
        <v>-727204</v>
      </c>
      <c r="J35" s="63">
        <f aca="true" t="shared" si="1" ref="J35:J41">SUM(F35:I35)</f>
        <v>-727204</v>
      </c>
    </row>
    <row r="36" spans="1:10" ht="12">
      <c r="A36" s="111" t="s">
        <v>258</v>
      </c>
      <c r="B36" s="111"/>
      <c r="C36" s="111"/>
      <c r="D36" s="111"/>
      <c r="E36" s="23" t="s">
        <v>257</v>
      </c>
      <c r="F36" s="52" t="s">
        <v>10</v>
      </c>
      <c r="G36" s="52" t="s">
        <v>10</v>
      </c>
      <c r="H36" s="60" t="s">
        <v>10</v>
      </c>
      <c r="I36" s="60">
        <v>-727204</v>
      </c>
      <c r="J36" s="63">
        <f t="shared" si="1"/>
        <v>-727204</v>
      </c>
    </row>
    <row r="37" spans="1:10" ht="12">
      <c r="A37" s="111"/>
      <c r="B37" s="111"/>
      <c r="C37" s="111"/>
      <c r="D37" s="111"/>
      <c r="E37" s="23"/>
      <c r="F37" s="52"/>
      <c r="G37" s="52"/>
      <c r="H37" s="60" t="s">
        <v>10</v>
      </c>
      <c r="I37" s="60" t="s">
        <v>10</v>
      </c>
      <c r="J37" s="60" t="s">
        <v>10</v>
      </c>
    </row>
    <row r="38" spans="1:10" ht="12">
      <c r="A38" s="82" t="s">
        <v>256</v>
      </c>
      <c r="B38" s="82"/>
      <c r="C38" s="82"/>
      <c r="D38" s="82"/>
      <c r="E38" s="19" t="s">
        <v>255</v>
      </c>
      <c r="F38" s="52" t="s">
        <v>10</v>
      </c>
      <c r="G38" s="52" t="s">
        <v>10</v>
      </c>
      <c r="H38" s="60" t="s">
        <v>10</v>
      </c>
      <c r="I38" s="60" t="s">
        <v>10</v>
      </c>
      <c r="J38" s="60" t="s">
        <v>10</v>
      </c>
    </row>
    <row r="39" spans="1:10" ht="12">
      <c r="A39" s="82" t="s">
        <v>254</v>
      </c>
      <c r="B39" s="82"/>
      <c r="C39" s="82"/>
      <c r="D39" s="82"/>
      <c r="E39" s="19" t="s">
        <v>253</v>
      </c>
      <c r="F39" s="52" t="s">
        <v>10</v>
      </c>
      <c r="G39" s="52" t="s">
        <v>10</v>
      </c>
      <c r="H39" s="60" t="s">
        <v>10</v>
      </c>
      <c r="I39" s="60" t="s">
        <v>10</v>
      </c>
      <c r="J39" s="60" t="s">
        <v>10</v>
      </c>
    </row>
    <row r="40" spans="1:10" ht="12">
      <c r="A40" s="82" t="s">
        <v>252</v>
      </c>
      <c r="B40" s="82"/>
      <c r="C40" s="82"/>
      <c r="D40" s="82"/>
      <c r="E40" s="19" t="s">
        <v>251</v>
      </c>
      <c r="F40" s="52" t="s">
        <v>10</v>
      </c>
      <c r="G40" s="52" t="s">
        <v>10</v>
      </c>
      <c r="H40" s="60" t="s">
        <v>10</v>
      </c>
      <c r="I40" s="60" t="s">
        <v>10</v>
      </c>
      <c r="J40" s="60" t="s">
        <v>10</v>
      </c>
    </row>
    <row r="41" spans="1:10" ht="12">
      <c r="A41" s="114" t="s">
        <v>306</v>
      </c>
      <c r="B41" s="114"/>
      <c r="C41" s="114"/>
      <c r="D41" s="114"/>
      <c r="E41" s="17" t="s">
        <v>65</v>
      </c>
      <c r="F41" s="51">
        <v>25470200</v>
      </c>
      <c r="G41" s="61">
        <v>0</v>
      </c>
      <c r="H41" s="61">
        <f>SUM(H28:H40)</f>
        <v>1617749</v>
      </c>
      <c r="I41" s="59">
        <f>SUM(I28:I40)-I36</f>
        <v>-4832533</v>
      </c>
      <c r="J41" s="51">
        <f>SUM(F41:I41)</f>
        <v>22255416</v>
      </c>
    </row>
    <row r="42" spans="1:10" ht="12">
      <c r="A42" s="114"/>
      <c r="B42" s="114"/>
      <c r="C42" s="114"/>
      <c r="D42" s="114"/>
      <c r="E42" s="17"/>
      <c r="F42" s="36"/>
      <c r="G42" s="39"/>
      <c r="H42" s="39"/>
      <c r="I42" s="36"/>
      <c r="J42" s="36"/>
    </row>
    <row r="46" spans="1:8" ht="12.75">
      <c r="A46" s="85" t="s">
        <v>5</v>
      </c>
      <c r="B46" s="85"/>
      <c r="C46" s="100" t="s">
        <v>296</v>
      </c>
      <c r="D46" s="100"/>
      <c r="E46" s="100"/>
      <c r="F46" s="102" t="s">
        <v>3</v>
      </c>
      <c r="G46" s="102"/>
      <c r="H46" s="50"/>
    </row>
    <row r="47" spans="2:8" ht="11.25">
      <c r="B47" s="35" t="s">
        <v>2</v>
      </c>
      <c r="F47" s="99" t="s">
        <v>1</v>
      </c>
      <c r="G47" s="99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3" t="s">
        <v>4</v>
      </c>
      <c r="B50" s="113"/>
      <c r="C50" s="100" t="s">
        <v>297</v>
      </c>
      <c r="D50" s="100"/>
      <c r="E50" s="100"/>
      <c r="F50" s="102" t="s">
        <v>3</v>
      </c>
      <c r="G50" s="102"/>
      <c r="H50" s="50"/>
    </row>
    <row r="51" spans="2:8" ht="11.25">
      <c r="B51" s="35" t="s">
        <v>2</v>
      </c>
      <c r="F51" s="99" t="s">
        <v>1</v>
      </c>
      <c r="G51" s="99"/>
      <c r="H51" s="29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2020-05-12T06:24:08Z</cp:lastPrinted>
  <dcterms:created xsi:type="dcterms:W3CDTF">2018-04-28T08:45:52Z</dcterms:created>
  <dcterms:modified xsi:type="dcterms:W3CDTF">2020-08-03T06:10:14Z</dcterms:modified>
  <cp:category/>
  <cp:version/>
  <cp:contentType/>
  <cp:contentStatus/>
</cp:coreProperties>
</file>