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2"/>
  </bookViews>
  <sheets>
    <sheet name="Отчет СК" sheetId="1" r:id="rId1"/>
    <sheet name="ДС косвенный" sheetId="2" r:id="rId2"/>
    <sheet name="баланс" sheetId="3" r:id="rId3"/>
    <sheet name="Ф№ 9 мес 2015 " sheetId="4" r:id="rId4"/>
  </sheets>
  <externalReferences>
    <externalReference r:id="rId7"/>
  </externalReferences>
  <definedNames>
    <definedName name="_xlnm.Print_Area" localSheetId="2">'баланс'!$A$1:$J$71</definedName>
    <definedName name="_xlnm.Print_Area" localSheetId="0">'Отчет СК'!$A$1:$H$34</definedName>
    <definedName name="_xlnm.Print_Area" localSheetId="3">'Ф№ 9 мес 2015 '!$A$1:$I$43</definedName>
  </definedNames>
  <calcPr fullCalcOnLoad="1"/>
</workbook>
</file>

<file path=xl/sharedStrings.xml><?xml version="1.0" encoding="utf-8"?>
<sst xmlns="http://schemas.openxmlformats.org/spreadsheetml/2006/main" count="261" uniqueCount="199">
  <si>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</si>
  <si>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</si>
  <si>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</si>
  <si>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</si>
  <si>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</si>
  <si>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</si>
  <si>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</si>
  <si>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</si>
  <si>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</si>
  <si>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</si>
  <si>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</si>
  <si>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</si>
  <si>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</si>
  <si>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</si>
  <si>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</si>
  <si>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</si>
  <si>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</si>
  <si>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</si>
  <si>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</si>
  <si>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</si>
  <si>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</si>
  <si>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</si>
  <si>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</si>
  <si>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</si>
  <si>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</si>
  <si>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</si>
  <si>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</si>
  <si>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</si>
  <si>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</si>
  <si>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</si>
  <si>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</si>
  <si>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</si>
  <si>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</si>
  <si>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</si>
  <si>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</si>
  <si>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</si>
  <si>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</si>
  <si>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</si>
  <si>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</si>
  <si>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</si>
  <si>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</si>
  <si>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</si>
  <si>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</si>
  <si>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</si>
  <si>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</si>
  <si>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</si>
  <si>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</si>
  <si>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</si>
  <si>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</si>
  <si>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</si>
  <si>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</si>
  <si>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</si>
  <si>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</si>
  <si>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</si>
  <si>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</si>
  <si>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</si>
  <si>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</si>
  <si>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</si>
  <si>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</si>
  <si>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</si>
  <si>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</si>
  <si>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</si>
  <si>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</si>
  <si>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</si>
  <si>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</si>
  <si>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</si>
  <si>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</si>
  <si>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</si>
  <si>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</si>
  <si>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</si>
  <si>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</si>
  <si>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</si>
  <si>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</si>
  <si>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</si>
  <si>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</si>
  <si>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</si>
  <si>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</si>
  <si>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</si>
  <si>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</si>
  <si>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</si>
  <si>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</si>
  <si>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</si>
  <si>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</si>
  <si>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</si>
  <si>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</si>
  <si>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</si>
  <si>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</si>
  <si>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</si>
  <si>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</si>
  <si>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</si>
  <si>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</si>
  <si>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</si>
  <si>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</si>
  <si>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</si>
  <si>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</si>
  <si>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</si>
  <si>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</si>
  <si>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</si>
  <si>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</si>
  <si>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</si>
  <si>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</si>
  <si>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</si>
  <si>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</si>
  <si>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</si>
  <si>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</si>
  <si>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</si>
  <si>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</si>
  <si>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</si>
  <si>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</si>
  <si>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</si>
  <si>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</si>
  <si>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</si>
  <si>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</si>
  <si>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</si>
  <si>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</si>
  <si>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</si>
  <si>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</si>
  <si>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</si>
  <si>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</si>
  <si>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</si>
  <si>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</si>
  <si>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</si>
  <si>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</si>
  <si>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</si>
  <si>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</si>
  <si>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</si>
  <si>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</si>
  <si>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</si>
  <si>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</si>
  <si>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</si>
  <si>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</si>
  <si>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</si>
  <si>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</si>
  <si>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>Отрицательные курсовые разницы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</si>
  <si>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</si>
  <si>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</si>
  <si>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</si>
  <si>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</si>
  <si>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</si>
  <si>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</si>
  <si>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</si>
  <si>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Чистый убыток / (прибыль) от выбытия основных средств</t>
  </si>
  <si>
    <t>Резерв под сомнительную задолженность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</si>
  <si>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</si>
  <si>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</si>
  <si>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</si>
  <si>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</si>
  <si>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</si>
  <si>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</si>
  <si>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</si>
  <si>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</si>
  <si>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</si>
  <si>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</si>
  <si>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</si>
  <si>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</si>
  <si>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</si>
  <si>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</si>
  <si>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</si>
  <si>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</si>
  <si>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</si>
  <si>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</si>
  <si>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</si>
  <si>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</si>
  <si>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</si>
  <si>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</si>
  <si>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</si>
  <si>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</si>
  <si>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</si>
  <si>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</si>
  <si>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</si>
  <si>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</si>
  <si>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</si>
  <si>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Износ и аммортизация</t>
  </si>
  <si>
    <t>Размещение депозитов</t>
  </si>
  <si>
    <t>Полученные проценты от депозитов</t>
  </si>
  <si>
    <t>Поступления от погашения депозитов</t>
  </si>
  <si>
    <t>Алматы Аль-Фараби, дом 77/7, н.п.11а</t>
  </si>
  <si>
    <t>Поступления от выпуска облигации</t>
  </si>
  <si>
    <t>Увеличение уставного капитала</t>
  </si>
  <si>
    <t>Поступления от взноса в уставный капитал</t>
  </si>
  <si>
    <t>На 31 декабря 2014(аудир)</t>
  </si>
  <si>
    <t>Сальдо на 1 января 2014 года</t>
  </si>
  <si>
    <t>Сальдо на 31 декабря 2014 года(аудиров)</t>
  </si>
  <si>
    <t>Задолженность  по займам</t>
  </si>
  <si>
    <t>Плахотин Е.Д</t>
  </si>
  <si>
    <t>на конец  30 сентября 2015 г.</t>
  </si>
  <si>
    <t>по состоянию на 30 сентября 2015 года</t>
  </si>
  <si>
    <t xml:space="preserve">30 сентября 2015 г. </t>
  </si>
  <si>
    <t xml:space="preserve">30 сентября 2014 г. </t>
  </si>
  <si>
    <t xml:space="preserve">На 30 сентября 2015 </t>
  </si>
  <si>
    <t>на 30 сентября 2015 г</t>
  </si>
  <si>
    <t>За отчетный период   на 30.09 2015</t>
  </si>
  <si>
    <t>За отчетный период   на  30.09 2014</t>
  </si>
  <si>
    <t>Прибыль / убыток за период  9 мес  2014</t>
  </si>
  <si>
    <t xml:space="preserve">Итого совокупный доход за  9 мес 2014 </t>
  </si>
  <si>
    <t>Сальдо на 30 сент 2015 года(неаудир)</t>
  </si>
  <si>
    <t>Прибыль (убыток) за отчетный период   9 мес 2015</t>
  </si>
  <si>
    <t>Сальдо на 30 сентября 2015 года(неаудир)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</si>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</sst>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1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2" fillId="0" borderId="14" xfId="63" applyNumberFormat="1" applyFont="1" applyBorder="1" applyAlignment="1">
      <alignment vertical="center" wrapText="1"/>
    </xf>
    <xf numFmtId="182" fontId="63" fillId="0" borderId="14" xfId="63" applyNumberFormat="1" applyFont="1" applyBorder="1" applyAlignment="1">
      <alignment horizontal="right"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3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4" xfId="63" applyNumberFormat="1" applyFont="1" applyBorder="1" applyAlignment="1">
      <alignment horizontal="left" vertical="center" wrapText="1" indent="3"/>
    </xf>
    <xf numFmtId="182" fontId="65" fillId="0" borderId="14" xfId="63" applyNumberFormat="1" applyFont="1" applyBorder="1" applyAlignment="1">
      <alignment vertical="center" wrapText="1"/>
    </xf>
    <xf numFmtId="182" fontId="63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3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4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4" xfId="63" applyNumberFormat="1" applyFont="1" applyBorder="1" applyAlignment="1">
      <alignment horizontal="right" vertical="center" wrapText="1"/>
    </xf>
    <xf numFmtId="182" fontId="64" fillId="0" borderId="14" xfId="63" applyNumberFormat="1" applyFont="1" applyBorder="1" applyAlignment="1">
      <alignment horizontal="left" vertical="center" wrapText="1" indent="1"/>
    </xf>
    <xf numFmtId="182" fontId="63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4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17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182" fontId="5" fillId="33" borderId="11" xfId="63" applyNumberFormat="1" applyFont="1" applyFill="1" applyBorder="1" applyAlignment="1">
      <alignment/>
    </xf>
    <xf numFmtId="182" fontId="4" fillId="33" borderId="18" xfId="63" applyNumberFormat="1" applyFont="1" applyFill="1" applyBorder="1" applyAlignment="1">
      <alignment/>
    </xf>
    <xf numFmtId="182" fontId="4" fillId="33" borderId="13" xfId="63" applyNumberFormat="1" applyFont="1" applyFill="1" applyBorder="1" applyAlignment="1">
      <alignment/>
    </xf>
    <xf numFmtId="182" fontId="4" fillId="33" borderId="11" xfId="63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182" fontId="4" fillId="33" borderId="19" xfId="63" applyNumberFormat="1" applyFont="1" applyFill="1" applyBorder="1" applyAlignment="1">
      <alignment/>
    </xf>
    <xf numFmtId="182" fontId="64" fillId="33" borderId="20" xfId="63" applyNumberFormat="1" applyFont="1" applyFill="1" applyBorder="1" applyAlignment="1">
      <alignment/>
    </xf>
    <xf numFmtId="182" fontId="5" fillId="33" borderId="20" xfId="63" applyNumberFormat="1" applyFont="1" applyFill="1" applyBorder="1" applyAlignment="1">
      <alignment/>
    </xf>
    <xf numFmtId="182" fontId="5" fillId="33" borderId="21" xfId="63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3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left" vertical="center"/>
    </xf>
    <xf numFmtId="193" fontId="0" fillId="0" borderId="10" xfId="0" applyNumberFormat="1" applyFont="1" applyBorder="1" applyAlignment="1">
      <alignment/>
    </xf>
    <xf numFmtId="193" fontId="8" fillId="0" borderId="0" xfId="0" applyNumberFormat="1" applyFont="1" applyAlignment="1">
      <alignment horizontal="center" vertical="top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 wrapText="1"/>
    </xf>
    <xf numFmtId="193" fontId="4" fillId="0" borderId="10" xfId="0" applyNumberFormat="1" applyFont="1" applyBorder="1" applyAlignment="1">
      <alignment/>
    </xf>
    <xf numFmtId="193" fontId="15" fillId="0" borderId="12" xfId="0" applyNumberFormat="1" applyFont="1" applyBorder="1" applyAlignment="1">
      <alignment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5" fillId="0" borderId="12" xfId="0" applyNumberFormat="1" applyFont="1" applyBorder="1" applyAlignment="1">
      <alignment horizontal="left"/>
    </xf>
    <xf numFmtId="193" fontId="5" fillId="0" borderId="11" xfId="0" applyNumberFormat="1" applyFont="1" applyBorder="1" applyAlignment="1">
      <alignment horizontal="center" vertical="center"/>
    </xf>
    <xf numFmtId="193" fontId="5" fillId="0" borderId="19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4" fillId="33" borderId="10" xfId="0" applyNumberFormat="1" applyFont="1" applyFill="1" applyBorder="1" applyAlignment="1">
      <alignment wrapText="1"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5" fillId="33" borderId="1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848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0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14"/>
      <c r="H2" s="114"/>
    </row>
    <row r="4" spans="1:7" ht="12.75">
      <c r="A4" s="26" t="s">
        <v>0</v>
      </c>
      <c r="B4" s="26"/>
      <c r="C4" s="26"/>
      <c r="D4" s="26"/>
      <c r="E4" s="115" t="s">
        <v>122</v>
      </c>
      <c r="F4" s="115"/>
      <c r="G4" s="115"/>
    </row>
    <row r="6" spans="1:8" ht="15.75">
      <c r="A6" s="116" t="s">
        <v>68</v>
      </c>
      <c r="B6" s="116"/>
      <c r="C6" s="116"/>
      <c r="D6" s="116"/>
      <c r="E6" s="116"/>
      <c r="F6" s="116"/>
      <c r="G6" s="116"/>
      <c r="H6" s="116"/>
    </row>
    <row r="7" spans="1:8" ht="12.75">
      <c r="A7" s="117" t="s">
        <v>185</v>
      </c>
      <c r="B7" s="117"/>
      <c r="C7" s="117"/>
      <c r="D7" s="117"/>
      <c r="E7" s="117"/>
      <c r="F7" s="117"/>
      <c r="G7" s="117"/>
      <c r="H7" s="117"/>
    </row>
    <row r="8" ht="12.75">
      <c r="H8" t="s">
        <v>69</v>
      </c>
    </row>
    <row r="9" spans="1:8" ht="12.75">
      <c r="A9" s="118"/>
      <c r="B9" s="118"/>
      <c r="C9" s="118"/>
      <c r="D9" s="118"/>
      <c r="E9" s="119"/>
      <c r="F9" s="119"/>
      <c r="G9" s="119"/>
      <c r="H9" s="27" t="s">
        <v>120</v>
      </c>
    </row>
    <row r="10" spans="1:8" ht="24">
      <c r="A10" s="118"/>
      <c r="B10" s="118"/>
      <c r="C10" s="118"/>
      <c r="D10" s="118"/>
      <c r="E10" s="27" t="s">
        <v>123</v>
      </c>
      <c r="F10" s="27" t="s">
        <v>119</v>
      </c>
      <c r="G10" s="27" t="s">
        <v>70</v>
      </c>
      <c r="H10" s="27"/>
    </row>
    <row r="11" spans="1:8" ht="12.75">
      <c r="A11" s="126" t="s">
        <v>181</v>
      </c>
      <c r="B11" s="126"/>
      <c r="C11" s="126"/>
      <c r="D11" s="126"/>
      <c r="E11" s="104">
        <v>3845400</v>
      </c>
      <c r="F11" s="104">
        <v>13465803</v>
      </c>
      <c r="G11" s="104">
        <v>26809948</v>
      </c>
      <c r="H11" s="104">
        <f>G11+F11+E11</f>
        <v>44121151</v>
      </c>
    </row>
    <row r="12" spans="1:8" ht="13.5" thickBot="1">
      <c r="A12" s="120" t="s">
        <v>193</v>
      </c>
      <c r="B12" s="120"/>
      <c r="C12" s="120"/>
      <c r="D12" s="120"/>
      <c r="E12" s="105" t="s">
        <v>71</v>
      </c>
      <c r="F12" s="105"/>
      <c r="G12" s="105">
        <v>-115662</v>
      </c>
      <c r="H12" s="105">
        <f>G12</f>
        <v>-115662</v>
      </c>
    </row>
    <row r="13" spans="1:8" ht="12.75">
      <c r="A13" s="121" t="s">
        <v>121</v>
      </c>
      <c r="B13" s="121"/>
      <c r="C13" s="121"/>
      <c r="D13" s="121"/>
      <c r="E13" s="107"/>
      <c r="F13" s="107">
        <v>-800096</v>
      </c>
      <c r="G13" s="107">
        <v>800096</v>
      </c>
      <c r="H13" s="107">
        <f>F13+G13</f>
        <v>0</v>
      </c>
    </row>
    <row r="14" spans="1:8" ht="12.75">
      <c r="A14" s="123" t="s">
        <v>194</v>
      </c>
      <c r="B14" s="123"/>
      <c r="C14" s="123"/>
      <c r="D14" s="123"/>
      <c r="E14" s="106" t="s">
        <v>71</v>
      </c>
      <c r="F14" s="106">
        <f>F13</f>
        <v>-800096</v>
      </c>
      <c r="G14" s="106">
        <f>G12+G13</f>
        <v>684434</v>
      </c>
      <c r="H14" s="106">
        <f>F14+G14</f>
        <v>-115662</v>
      </c>
    </row>
    <row r="15" spans="1:8" ht="12.75">
      <c r="A15" s="121" t="s">
        <v>178</v>
      </c>
      <c r="B15" s="121"/>
      <c r="C15" s="121"/>
      <c r="D15" s="121"/>
      <c r="E15" s="108"/>
      <c r="F15" s="108"/>
      <c r="G15" s="108"/>
      <c r="H15" s="108">
        <f>E15</f>
        <v>0</v>
      </c>
    </row>
    <row r="16" spans="1:8" ht="13.5" thickBot="1">
      <c r="A16" s="122" t="s">
        <v>72</v>
      </c>
      <c r="B16" s="122"/>
      <c r="C16" s="122"/>
      <c r="D16" s="122"/>
      <c r="E16" s="109" t="s">
        <v>71</v>
      </c>
      <c r="F16" s="109"/>
      <c r="G16" s="109">
        <v>-2039543</v>
      </c>
      <c r="H16" s="109">
        <f>G16</f>
        <v>-2039543</v>
      </c>
    </row>
    <row r="17" spans="1:8" ht="13.5" thickBot="1">
      <c r="A17" s="124" t="s">
        <v>195</v>
      </c>
      <c r="B17" s="125"/>
      <c r="C17" s="125"/>
      <c r="D17" s="125"/>
      <c r="E17" s="110">
        <f>E11+E15</f>
        <v>3845400</v>
      </c>
      <c r="F17" s="110">
        <f>F11+F14</f>
        <v>12665707</v>
      </c>
      <c r="G17" s="110">
        <f>G11+G14+G16</f>
        <v>25454839</v>
      </c>
      <c r="H17" s="110">
        <f>H11+H14+H16</f>
        <v>41965946</v>
      </c>
    </row>
    <row r="18" spans="1:8" ht="13.5" thickBot="1">
      <c r="A18" s="124" t="s">
        <v>182</v>
      </c>
      <c r="B18" s="125"/>
      <c r="C18" s="125"/>
      <c r="D18" s="125"/>
      <c r="E18" s="110">
        <f>E17</f>
        <v>3845400</v>
      </c>
      <c r="F18" s="110">
        <v>12614011</v>
      </c>
      <c r="G18" s="110">
        <v>28370829</v>
      </c>
      <c r="H18" s="110">
        <f>G18+F18+E18</f>
        <v>44830240</v>
      </c>
    </row>
    <row r="19" spans="1:8" ht="12.75">
      <c r="A19" s="123" t="s">
        <v>196</v>
      </c>
      <c r="B19" s="123"/>
      <c r="C19" s="123"/>
      <c r="D19" s="123"/>
      <c r="E19" s="106" t="s">
        <v>71</v>
      </c>
      <c r="F19" s="106"/>
      <c r="G19" s="106">
        <v>-13945119</v>
      </c>
      <c r="H19" s="106">
        <f>G19</f>
        <v>-13945119</v>
      </c>
    </row>
    <row r="20" spans="1:8" ht="12.75">
      <c r="A20" s="121" t="s">
        <v>121</v>
      </c>
      <c r="B20" s="121"/>
      <c r="C20" s="121"/>
      <c r="D20" s="121"/>
      <c r="E20" s="107"/>
      <c r="F20" s="107">
        <v>-629230</v>
      </c>
      <c r="G20" s="107">
        <v>629230</v>
      </c>
      <c r="H20" s="107">
        <f>F20+G20</f>
        <v>0</v>
      </c>
    </row>
    <row r="21" spans="1:8" ht="12.75">
      <c r="A21" s="121" t="s">
        <v>132</v>
      </c>
      <c r="B21" s="121"/>
      <c r="C21" s="121"/>
      <c r="D21" s="121"/>
      <c r="E21" s="107" t="s">
        <v>71</v>
      </c>
      <c r="F21" s="107">
        <f>F20</f>
        <v>-629230</v>
      </c>
      <c r="G21" s="107">
        <f>G19+G20</f>
        <v>-13315889</v>
      </c>
      <c r="H21" s="107">
        <f>G21+F21</f>
        <v>-13945119</v>
      </c>
    </row>
    <row r="22" spans="1:8" ht="13.5" thickBot="1">
      <c r="A22" s="122" t="s">
        <v>72</v>
      </c>
      <c r="B22" s="122"/>
      <c r="C22" s="122"/>
      <c r="D22" s="122"/>
      <c r="E22" s="109"/>
      <c r="F22" s="109"/>
      <c r="G22" s="109">
        <v>-687158</v>
      </c>
      <c r="H22" s="109">
        <f>G22</f>
        <v>-687158</v>
      </c>
    </row>
    <row r="23" spans="1:9" ht="13.5" thickBot="1">
      <c r="A23" s="127" t="s">
        <v>197</v>
      </c>
      <c r="B23" s="128"/>
      <c r="C23" s="128"/>
      <c r="D23" s="128"/>
      <c r="E23" s="111">
        <f>E18</f>
        <v>3845400</v>
      </c>
      <c r="F23" s="111">
        <f>F18+F21</f>
        <v>11984781</v>
      </c>
      <c r="G23" s="111">
        <f>G18+G21+G22</f>
        <v>14367782</v>
      </c>
      <c r="H23" s="112">
        <f>H18+H21+H22</f>
        <v>30197963</v>
      </c>
      <c r="I23" s="41"/>
    </row>
    <row r="25" spans="1:7" ht="12.75">
      <c r="A25" s="132" t="s">
        <v>55</v>
      </c>
      <c r="B25" s="132"/>
      <c r="C25" s="130" t="s">
        <v>184</v>
      </c>
      <c r="D25" s="130"/>
      <c r="E25" s="130"/>
      <c r="F25" s="130" t="s">
        <v>56</v>
      </c>
      <c r="G25" s="130"/>
    </row>
    <row r="26" spans="2:7" ht="12.75">
      <c r="B26" t="s">
        <v>57</v>
      </c>
      <c r="F26" s="131" t="s">
        <v>58</v>
      </c>
      <c r="G26" s="131"/>
    </row>
    <row r="27" spans="1:7" ht="12.75">
      <c r="A27" s="129" t="s">
        <v>59</v>
      </c>
      <c r="B27" s="129"/>
      <c r="C27" s="130" t="s">
        <v>87</v>
      </c>
      <c r="D27" s="130"/>
      <c r="E27" s="130"/>
      <c r="F27" s="130" t="s">
        <v>56</v>
      </c>
      <c r="G27" s="130"/>
    </row>
    <row r="28" spans="2:7" ht="12.75">
      <c r="B28" t="s">
        <v>57</v>
      </c>
      <c r="F28" s="131" t="s">
        <v>58</v>
      </c>
      <c r="G28" s="131"/>
    </row>
    <row r="29" ht="12.75">
      <c r="A29" s="2" t="s">
        <v>60</v>
      </c>
    </row>
    <row r="30" ht="12.75">
      <c r="G30" s="41"/>
    </row>
  </sheetData>
  <sheetProtection/>
  <mergeCells count="27">
    <mergeCell ref="A27:B27"/>
    <mergeCell ref="C27:E27"/>
    <mergeCell ref="F27:G27"/>
    <mergeCell ref="F28:G28"/>
    <mergeCell ref="A25:B25"/>
    <mergeCell ref="C25:E25"/>
    <mergeCell ref="F25:G25"/>
    <mergeCell ref="F26:G26"/>
    <mergeCell ref="A22:D22"/>
    <mergeCell ref="A21:D21"/>
    <mergeCell ref="A20:D20"/>
    <mergeCell ref="A18:D18"/>
    <mergeCell ref="A15:D15"/>
    <mergeCell ref="A23:D23"/>
    <mergeCell ref="A12:D12"/>
    <mergeCell ref="A13:D13"/>
    <mergeCell ref="A16:D16"/>
    <mergeCell ref="A19:D19"/>
    <mergeCell ref="A17:D17"/>
    <mergeCell ref="A11:D11"/>
    <mergeCell ref="A14:D14"/>
    <mergeCell ref="G2:H2"/>
    <mergeCell ref="E4:G4"/>
    <mergeCell ref="A6:H6"/>
    <mergeCell ref="A7:H7"/>
    <mergeCell ref="A9:D10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57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52.7109375" style="45" customWidth="1"/>
    <col min="2" max="2" width="18.8515625" style="45" customWidth="1"/>
    <col min="3" max="3" width="17.8515625" style="45" customWidth="1"/>
    <col min="4" max="16384" width="9.140625" style="45" customWidth="1"/>
  </cols>
  <sheetData>
    <row r="1" ht="15.75">
      <c r="A1" s="44" t="s">
        <v>134</v>
      </c>
    </row>
    <row r="2" ht="12.75">
      <c r="A2" s="53" t="s">
        <v>186</v>
      </c>
    </row>
    <row r="3" spans="1:3" ht="13.5" thickBot="1">
      <c r="A3" s="46" t="s">
        <v>135</v>
      </c>
      <c r="B3" s="47" t="s">
        <v>187</v>
      </c>
      <c r="C3" s="47" t="s">
        <v>188</v>
      </c>
    </row>
    <row r="4" spans="1:3" ht="24">
      <c r="A4" s="48" t="s">
        <v>136</v>
      </c>
      <c r="B4" s="49"/>
      <c r="C4" s="50"/>
    </row>
    <row r="5" spans="1:4" ht="12.75">
      <c r="A5" s="51" t="s">
        <v>137</v>
      </c>
      <c r="B5" s="50">
        <v>-13945119</v>
      </c>
      <c r="C5" s="52">
        <v>1042369</v>
      </c>
      <c r="D5" s="53"/>
    </row>
    <row r="6" spans="1:4" ht="12.75">
      <c r="A6" s="54" t="s">
        <v>138</v>
      </c>
      <c r="B6" s="50"/>
      <c r="C6" s="50"/>
      <c r="D6" s="53"/>
    </row>
    <row r="7" spans="1:4" ht="12.75">
      <c r="A7" s="54" t="s">
        <v>172</v>
      </c>
      <c r="B7" s="50">
        <v>4492063</v>
      </c>
      <c r="C7" s="50">
        <v>4241007</v>
      </c>
      <c r="D7" s="53"/>
    </row>
    <row r="8" spans="1:4" ht="12.75">
      <c r="A8" s="51" t="s">
        <v>139</v>
      </c>
      <c r="B8" s="50">
        <v>-258424</v>
      </c>
      <c r="C8" s="50">
        <v>-21333</v>
      </c>
      <c r="D8" s="53"/>
    </row>
    <row r="9" spans="1:4" ht="12.75">
      <c r="A9" s="51" t="s">
        <v>140</v>
      </c>
      <c r="B9" s="50">
        <v>4170449</v>
      </c>
      <c r="C9" s="50">
        <v>4464200</v>
      </c>
      <c r="D9" s="53"/>
    </row>
    <row r="10" spans="1:4" ht="24">
      <c r="A10" s="55" t="s">
        <v>141</v>
      </c>
      <c r="B10" s="50">
        <v>6882</v>
      </c>
      <c r="C10" s="50">
        <v>93788</v>
      </c>
      <c r="D10" s="53"/>
    </row>
    <row r="11" spans="1:4" ht="12.75">
      <c r="A11" s="51" t="s">
        <v>142</v>
      </c>
      <c r="B11" s="50">
        <v>14</v>
      </c>
      <c r="C11" s="50">
        <v>4074</v>
      </c>
      <c r="D11" s="53"/>
    </row>
    <row r="12" spans="1:4" ht="12.75">
      <c r="A12" s="51" t="s">
        <v>143</v>
      </c>
      <c r="B12" s="50">
        <v>26602729</v>
      </c>
      <c r="C12" s="50">
        <v>8314831</v>
      </c>
      <c r="D12" s="53"/>
    </row>
    <row r="13" spans="1:4" ht="12.75">
      <c r="A13" s="48" t="s">
        <v>144</v>
      </c>
      <c r="B13" s="52"/>
      <c r="C13" s="52"/>
      <c r="D13" s="53"/>
    </row>
    <row r="14" spans="1:4" ht="12.75">
      <c r="A14" s="56" t="s">
        <v>145</v>
      </c>
      <c r="B14" s="50"/>
      <c r="C14" s="50"/>
      <c r="D14" s="53"/>
    </row>
    <row r="15" spans="1:4" ht="12.75">
      <c r="A15" s="54" t="s">
        <v>146</v>
      </c>
      <c r="B15" s="50">
        <v>-29680</v>
      </c>
      <c r="C15" s="50">
        <v>-19046</v>
      </c>
      <c r="D15" s="53"/>
    </row>
    <row r="16" spans="1:4" ht="12.75">
      <c r="A16" s="54" t="s">
        <v>147</v>
      </c>
      <c r="B16" s="50">
        <v>1487156</v>
      </c>
      <c r="C16" s="50">
        <v>-4878866</v>
      </c>
      <c r="D16" s="53"/>
    </row>
    <row r="17" spans="1:4" ht="12.75">
      <c r="A17" s="54" t="s">
        <v>96</v>
      </c>
      <c r="B17" s="50">
        <v>-1437855</v>
      </c>
      <c r="C17" s="50">
        <v>-663036</v>
      </c>
      <c r="D17" s="53"/>
    </row>
    <row r="18" spans="1:4" ht="12.75">
      <c r="A18" s="56" t="s">
        <v>148</v>
      </c>
      <c r="B18" s="50"/>
      <c r="C18" s="50"/>
      <c r="D18" s="53"/>
    </row>
    <row r="19" spans="1:4" ht="12.75">
      <c r="A19" s="54" t="s">
        <v>149</v>
      </c>
      <c r="B19" s="50">
        <v>770891</v>
      </c>
      <c r="C19" s="50">
        <v>1461020</v>
      </c>
      <c r="D19" s="53"/>
    </row>
    <row r="20" spans="1:4" ht="12.75">
      <c r="A20" s="54" t="s">
        <v>101</v>
      </c>
      <c r="B20" s="50">
        <v>-162135</v>
      </c>
      <c r="C20" s="50">
        <v>430212</v>
      </c>
      <c r="D20" s="53"/>
    </row>
    <row r="21" spans="1:4" ht="13.5" thickBot="1">
      <c r="A21" s="57" t="s">
        <v>150</v>
      </c>
      <c r="B21" s="58">
        <v>-682365</v>
      </c>
      <c r="C21" s="58">
        <v>49302</v>
      </c>
      <c r="D21" s="53"/>
    </row>
    <row r="22" spans="1:4" ht="24">
      <c r="A22" s="59" t="s">
        <v>151</v>
      </c>
      <c r="B22" s="49">
        <f>B7+B9+B10+B12+B17+B19+B20+B21+B5+B8+B15+B16+B11</f>
        <v>21014606</v>
      </c>
      <c r="C22" s="49">
        <f>C7+C9+C10+C12+C17+C19+C20+C21+C5+C8+C15+C16+C11</f>
        <v>14518522</v>
      </c>
      <c r="D22" s="53"/>
    </row>
    <row r="23" spans="1:4" ht="12.75">
      <c r="A23" s="50" t="s">
        <v>152</v>
      </c>
      <c r="B23" s="50">
        <v>-354963</v>
      </c>
      <c r="C23" s="50">
        <v>-356829</v>
      </c>
      <c r="D23" s="53"/>
    </row>
    <row r="24" spans="1:4" ht="24">
      <c r="A24" s="60" t="s">
        <v>153</v>
      </c>
      <c r="B24" s="50">
        <v>-231051</v>
      </c>
      <c r="C24" s="50">
        <v>-339017</v>
      </c>
      <c r="D24" s="53"/>
    </row>
    <row r="25" spans="1:4" ht="13.5" thickBot="1">
      <c r="A25" s="52" t="s">
        <v>154</v>
      </c>
      <c r="B25" s="50">
        <v>-4486074</v>
      </c>
      <c r="C25" s="50">
        <v>-3295549</v>
      </c>
      <c r="D25" s="53"/>
    </row>
    <row r="26" spans="1:4" ht="24.75" thickBot="1">
      <c r="A26" s="61" t="s">
        <v>155</v>
      </c>
      <c r="B26" s="62">
        <f>B22+B23+B24+B25</f>
        <v>15942518</v>
      </c>
      <c r="C26" s="62">
        <f>C22+C23+C24+C25</f>
        <v>10527127</v>
      </c>
      <c r="D26" s="53"/>
    </row>
    <row r="27" spans="1:4" ht="24">
      <c r="A27" s="48" t="s">
        <v>156</v>
      </c>
      <c r="B27" s="50"/>
      <c r="C27" s="50"/>
      <c r="D27" s="53"/>
    </row>
    <row r="28" spans="1:4" ht="12.75">
      <c r="A28" s="54" t="s">
        <v>157</v>
      </c>
      <c r="B28" s="50">
        <v>-1023799</v>
      </c>
      <c r="C28" s="50">
        <v>-8624074</v>
      </c>
      <c r="D28" s="53"/>
    </row>
    <row r="29" spans="1:4" ht="12.75">
      <c r="A29" s="54" t="s">
        <v>158</v>
      </c>
      <c r="B29" s="63">
        <v>-1171</v>
      </c>
      <c r="C29" s="63"/>
      <c r="D29" s="53"/>
    </row>
    <row r="30" spans="1:4" ht="12.75">
      <c r="A30" s="54" t="s">
        <v>159</v>
      </c>
      <c r="B30" s="63"/>
      <c r="C30" s="63">
        <v>14352</v>
      </c>
      <c r="D30" s="53"/>
    </row>
    <row r="31" spans="1:4" ht="12.75">
      <c r="A31" s="54" t="s">
        <v>174</v>
      </c>
      <c r="B31" s="63">
        <v>106297</v>
      </c>
      <c r="C31" s="63"/>
      <c r="D31" s="53"/>
    </row>
    <row r="32" spans="1:4" ht="12.75">
      <c r="A32" s="54" t="s">
        <v>173</v>
      </c>
      <c r="B32" s="63">
        <v>-22349142</v>
      </c>
      <c r="C32" s="63">
        <v>-6037226</v>
      </c>
      <c r="D32" s="53"/>
    </row>
    <row r="33" spans="1:4" ht="12.75">
      <c r="A33" s="54" t="s">
        <v>175</v>
      </c>
      <c r="B33" s="63">
        <v>18853987</v>
      </c>
      <c r="C33" s="63">
        <v>8333869</v>
      </c>
      <c r="D33" s="53"/>
    </row>
    <row r="34" spans="1:4" ht="12.75">
      <c r="A34" s="51" t="s">
        <v>160</v>
      </c>
      <c r="B34" s="63">
        <v>164247</v>
      </c>
      <c r="C34" s="63">
        <v>13258</v>
      </c>
      <c r="D34" s="53"/>
    </row>
    <row r="35" spans="1:4" ht="13.5" thickBot="1">
      <c r="A35" s="51" t="s">
        <v>161</v>
      </c>
      <c r="B35" s="63">
        <v>-31649</v>
      </c>
      <c r="C35" s="63">
        <v>-42670</v>
      </c>
      <c r="D35" s="53"/>
    </row>
    <row r="36" spans="1:4" ht="24.75" thickBot="1">
      <c r="A36" s="64" t="s">
        <v>162</v>
      </c>
      <c r="B36" s="65">
        <f>B30+B31+B33+B34+B28+B32+B35+B29</f>
        <v>-4281230</v>
      </c>
      <c r="C36" s="65">
        <f>C30+C31+C33+C34+C28+C32+C35+C29</f>
        <v>-6342491</v>
      </c>
      <c r="D36" s="53"/>
    </row>
    <row r="37" spans="1:4" ht="12.75">
      <c r="A37" s="66"/>
      <c r="B37" s="53"/>
      <c r="C37" s="53"/>
      <c r="D37" s="53"/>
    </row>
    <row r="38" spans="1:4" ht="24">
      <c r="A38" s="48" t="s">
        <v>163</v>
      </c>
      <c r="B38" s="67"/>
      <c r="C38" s="67"/>
      <c r="D38" s="53"/>
    </row>
    <row r="39" spans="1:4" ht="12.75">
      <c r="A39" s="54" t="s">
        <v>164</v>
      </c>
      <c r="B39" s="63">
        <v>21508972</v>
      </c>
      <c r="C39" s="63">
        <v>15997198</v>
      </c>
      <c r="D39" s="53"/>
    </row>
    <row r="40" spans="1:4" ht="12.75">
      <c r="A40" s="54" t="s">
        <v>177</v>
      </c>
      <c r="B40" s="63"/>
      <c r="C40" s="63"/>
      <c r="D40" s="53"/>
    </row>
    <row r="41" spans="1:4" ht="12.75">
      <c r="A41" s="54" t="s">
        <v>179</v>
      </c>
      <c r="B41" s="63"/>
      <c r="C41" s="63"/>
      <c r="D41" s="53"/>
    </row>
    <row r="42" spans="1:4" ht="24">
      <c r="A42" s="54" t="s">
        <v>165</v>
      </c>
      <c r="B42" s="63">
        <v>-24811320</v>
      </c>
      <c r="C42" s="63">
        <v>-14458810</v>
      </c>
      <c r="D42" s="53"/>
    </row>
    <row r="43" spans="1:4" ht="24">
      <c r="A43" s="54" t="s">
        <v>166</v>
      </c>
      <c r="B43" s="63">
        <v>-887321</v>
      </c>
      <c r="C43" s="63">
        <v>-874728</v>
      </c>
      <c r="D43" s="53"/>
    </row>
    <row r="44" spans="1:4" ht="13.5" thickBot="1">
      <c r="A44" s="57" t="s">
        <v>167</v>
      </c>
      <c r="B44" s="68">
        <v>-687158</v>
      </c>
      <c r="C44" s="68">
        <v>-2039544</v>
      </c>
      <c r="D44" s="53"/>
    </row>
    <row r="45" spans="1:4" ht="13.5" thickBot="1">
      <c r="A45" s="69" t="s">
        <v>168</v>
      </c>
      <c r="B45" s="47">
        <f>B39+B42+B43+B44</f>
        <v>-4876827</v>
      </c>
      <c r="C45" s="47">
        <f>C39+C42+C43+C44+C40+C41</f>
        <v>-1375884</v>
      </c>
      <c r="D45" s="53"/>
    </row>
    <row r="46" spans="1:4" ht="24">
      <c r="A46" s="48" t="s">
        <v>169</v>
      </c>
      <c r="B46" s="70">
        <f>B26+B36+B45</f>
        <v>6784461</v>
      </c>
      <c r="C46" s="70">
        <f>C26+C36+C45</f>
        <v>2808752</v>
      </c>
      <c r="D46" s="53"/>
    </row>
    <row r="47" spans="1:4" ht="24">
      <c r="A47" s="71" t="s">
        <v>170</v>
      </c>
      <c r="B47" s="63">
        <v>687358</v>
      </c>
      <c r="C47" s="63">
        <v>-537829</v>
      </c>
      <c r="D47" s="53"/>
    </row>
    <row r="48" spans="1:4" ht="13.5" thickBot="1">
      <c r="A48" s="72" t="s">
        <v>171</v>
      </c>
      <c r="B48" s="47">
        <v>2155105</v>
      </c>
      <c r="C48" s="47">
        <v>1257028</v>
      </c>
      <c r="D48" s="53"/>
    </row>
    <row r="49" spans="1:4" ht="13.5" thickBot="1">
      <c r="A49" s="73" t="s">
        <v>198</v>
      </c>
      <c r="B49" s="74">
        <f>B46+B48+B47</f>
        <v>9626924</v>
      </c>
      <c r="C49" s="74">
        <f>C46+C48+C47</f>
        <v>3527951</v>
      </c>
      <c r="D49" s="53"/>
    </row>
    <row r="50" spans="2:4" ht="13.5" thickTop="1">
      <c r="B50" s="53"/>
      <c r="C50" s="53"/>
      <c r="D50" s="53"/>
    </row>
    <row r="52" spans="1:8" ht="12.75">
      <c r="A52" s="75" t="s">
        <v>55</v>
      </c>
      <c r="B52" s="130" t="s">
        <v>184</v>
      </c>
      <c r="C52" s="130"/>
      <c r="D52" s="130"/>
      <c r="E52" s="76"/>
      <c r="F52" s="76"/>
      <c r="G52" s="76"/>
      <c r="H52" s="76"/>
    </row>
    <row r="53" spans="1:8" ht="12.75">
      <c r="A53" s="77"/>
      <c r="B53"/>
      <c r="C53"/>
      <c r="D53"/>
      <c r="E53" s="78"/>
      <c r="F53" s="78"/>
      <c r="G53" s="78"/>
      <c r="H53" s="78"/>
    </row>
    <row r="54" spans="1:8" ht="12.75">
      <c r="A54" s="75"/>
      <c r="B54" s="113"/>
      <c r="C54" s="113"/>
      <c r="D54" s="113"/>
      <c r="E54" s="76"/>
      <c r="F54" s="76"/>
      <c r="G54" s="76"/>
      <c r="H54" s="76"/>
    </row>
    <row r="55" spans="1:8" ht="12.75">
      <c r="A55" s="79" t="s">
        <v>59</v>
      </c>
      <c r="B55" s="130" t="s">
        <v>87</v>
      </c>
      <c r="C55" s="130"/>
      <c r="D55" s="130"/>
      <c r="E55" s="76"/>
      <c r="F55" s="76"/>
      <c r="G55" s="76"/>
      <c r="H55" s="76"/>
    </row>
    <row r="56" spans="1:8" ht="12.75">
      <c r="A56" s="77"/>
      <c r="B56" s="76"/>
      <c r="C56" s="76"/>
      <c r="D56" s="76"/>
      <c r="E56" s="78"/>
      <c r="F56" s="78"/>
      <c r="G56" s="78"/>
      <c r="H56" s="78"/>
    </row>
    <row r="57" spans="1:8" ht="12.75">
      <c r="A57" s="80" t="s">
        <v>60</v>
      </c>
      <c r="B57" s="77"/>
      <c r="C57" s="77"/>
      <c r="D57" s="77"/>
      <c r="E57" s="77"/>
      <c r="F57" s="77"/>
      <c r="G57" s="77"/>
      <c r="H57" s="77"/>
    </row>
  </sheetData>
  <sheetProtection/>
  <mergeCells count="2">
    <mergeCell ref="B52:D52"/>
    <mergeCell ref="B55:D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72"/>
  <sheetViews>
    <sheetView tabSelected="1" zoomScalePageLayoutView="0" workbookViewId="0" topLeftCell="A1">
      <selection activeCell="H62" sqref="H62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7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44" t="s">
        <v>88</v>
      </c>
      <c r="E4" s="144"/>
      <c r="F4" s="144"/>
      <c r="G4" s="5"/>
      <c r="H4" s="5"/>
      <c r="I4" s="5"/>
    </row>
    <row r="5" spans="4:7" ht="12.75">
      <c r="D5" s="38" t="s">
        <v>109</v>
      </c>
      <c r="E5" s="145">
        <v>42277</v>
      </c>
      <c r="F5" s="146"/>
      <c r="G5" s="146"/>
    </row>
    <row r="6" spans="5:7" ht="12.75">
      <c r="E6" s="147"/>
      <c r="F6" s="147"/>
      <c r="G6" s="147"/>
    </row>
    <row r="7" spans="1:9" ht="12.75">
      <c r="A7" s="148" t="s">
        <v>0</v>
      </c>
      <c r="B7" s="148"/>
      <c r="C7" s="148"/>
      <c r="D7" s="148"/>
      <c r="E7" s="149" t="s">
        <v>1</v>
      </c>
      <c r="F7" s="149"/>
      <c r="G7" s="149"/>
      <c r="H7" s="149"/>
      <c r="I7" s="149"/>
    </row>
    <row r="8" spans="1:9" ht="12.75" customHeight="1">
      <c r="A8" s="148" t="s">
        <v>2</v>
      </c>
      <c r="B8" s="148"/>
      <c r="C8" s="148"/>
      <c r="D8" s="148"/>
      <c r="E8" s="150" t="s">
        <v>3</v>
      </c>
      <c r="F8" s="150"/>
      <c r="G8" s="150"/>
      <c r="H8" s="150"/>
      <c r="I8" s="150"/>
    </row>
    <row r="9" spans="1:9" ht="12.75" customHeight="1">
      <c r="A9" s="148" t="s">
        <v>4</v>
      </c>
      <c r="B9" s="148"/>
      <c r="C9" s="148"/>
      <c r="D9" s="148"/>
      <c r="E9" s="151" t="s">
        <v>5</v>
      </c>
      <c r="F9" s="151"/>
      <c r="G9" s="151"/>
      <c r="H9" s="151"/>
      <c r="I9" s="151"/>
    </row>
    <row r="10" spans="1:10" ht="12.75" customHeight="1">
      <c r="A10" s="148" t="s">
        <v>6</v>
      </c>
      <c r="B10" s="148"/>
      <c r="C10" s="148"/>
      <c r="D10" s="148"/>
      <c r="E10" s="153" t="s">
        <v>176</v>
      </c>
      <c r="F10" s="153"/>
      <c r="G10" s="153"/>
      <c r="H10" s="153"/>
      <c r="I10" s="153"/>
      <c r="J10" s="153"/>
    </row>
    <row r="11" ht="12.75" customHeight="1"/>
    <row r="12" ht="12.75" customHeight="1">
      <c r="I12" s="7" t="s">
        <v>66</v>
      </c>
    </row>
    <row r="13" spans="1:9" ht="12.75" customHeight="1">
      <c r="A13" s="152" t="s">
        <v>7</v>
      </c>
      <c r="B13" s="152"/>
      <c r="C13" s="152"/>
      <c r="D13" s="152"/>
      <c r="E13" s="152"/>
      <c r="F13" s="152"/>
      <c r="G13" s="135" t="s">
        <v>8</v>
      </c>
      <c r="H13" s="140" t="s">
        <v>189</v>
      </c>
      <c r="I13" s="140" t="s">
        <v>180</v>
      </c>
    </row>
    <row r="14" spans="1:9" ht="38.25" customHeight="1">
      <c r="A14" s="152"/>
      <c r="B14" s="152"/>
      <c r="C14" s="152"/>
      <c r="D14" s="152"/>
      <c r="E14" s="152"/>
      <c r="F14" s="152"/>
      <c r="G14" s="136"/>
      <c r="H14" s="141"/>
      <c r="I14" s="141"/>
    </row>
    <row r="15" spans="1:9" s="8" customFormat="1" ht="12.75" customHeight="1">
      <c r="A15" s="133" t="s">
        <v>81</v>
      </c>
      <c r="B15" s="133"/>
      <c r="C15" s="133"/>
      <c r="D15" s="133"/>
      <c r="E15" s="133"/>
      <c r="F15" s="133"/>
      <c r="G15" s="9"/>
      <c r="H15" s="9"/>
      <c r="I15" s="9"/>
    </row>
    <row r="16" spans="1:11" s="8" customFormat="1" ht="12.75" customHeight="1">
      <c r="A16" s="138" t="s">
        <v>23</v>
      </c>
      <c r="B16" s="138"/>
      <c r="C16" s="138"/>
      <c r="D16" s="138"/>
      <c r="E16" s="138"/>
      <c r="F16" s="138"/>
      <c r="G16" s="30" t="s">
        <v>24</v>
      </c>
      <c r="H16" s="34">
        <v>101770246</v>
      </c>
      <c r="I16" s="25">
        <v>105242701</v>
      </c>
      <c r="K16" s="20"/>
    </row>
    <row r="17" spans="1:11" ht="12.75" customHeight="1">
      <c r="A17" s="139" t="s">
        <v>29</v>
      </c>
      <c r="B17" s="139"/>
      <c r="C17" s="139"/>
      <c r="D17" s="139"/>
      <c r="E17" s="139"/>
      <c r="F17" s="139"/>
      <c r="G17" s="30" t="s">
        <v>30</v>
      </c>
      <c r="H17" s="34">
        <v>43080</v>
      </c>
      <c r="I17" s="25">
        <v>44798</v>
      </c>
      <c r="K17" s="20"/>
    </row>
    <row r="18" spans="1:11" s="8" customFormat="1" ht="12.75" customHeight="1">
      <c r="A18" s="139" t="s">
        <v>110</v>
      </c>
      <c r="B18" s="139"/>
      <c r="C18" s="139"/>
      <c r="D18" s="139"/>
      <c r="E18" s="139"/>
      <c r="F18" s="139"/>
      <c r="G18" s="31" t="s">
        <v>17</v>
      </c>
      <c r="H18" s="36">
        <v>25707</v>
      </c>
      <c r="I18" s="25">
        <v>23997</v>
      </c>
      <c r="K18" s="20"/>
    </row>
    <row r="19" spans="1:11" s="8" customFormat="1" ht="12.75" customHeight="1">
      <c r="A19" s="139" t="s">
        <v>79</v>
      </c>
      <c r="B19" s="139"/>
      <c r="C19" s="139"/>
      <c r="D19" s="139"/>
      <c r="E19" s="139"/>
      <c r="F19" s="139"/>
      <c r="G19" s="31" t="s">
        <v>126</v>
      </c>
      <c r="H19" s="36"/>
      <c r="I19" s="25"/>
      <c r="K19" s="20"/>
    </row>
    <row r="20" spans="1:11" ht="12.75" customHeight="1">
      <c r="A20" s="139" t="s">
        <v>111</v>
      </c>
      <c r="B20" s="139"/>
      <c r="C20" s="139"/>
      <c r="D20" s="139"/>
      <c r="E20" s="139"/>
      <c r="F20" s="139"/>
      <c r="G20" s="33" t="s">
        <v>31</v>
      </c>
      <c r="H20" s="34"/>
      <c r="I20" s="25"/>
      <c r="J20" s="18"/>
      <c r="K20" s="20"/>
    </row>
    <row r="21" spans="1:11" s="8" customFormat="1" ht="12.75" customHeight="1">
      <c r="A21" s="137" t="s">
        <v>32</v>
      </c>
      <c r="B21" s="137"/>
      <c r="C21" s="137"/>
      <c r="D21" s="137"/>
      <c r="E21" s="137"/>
      <c r="F21" s="137"/>
      <c r="G21" s="12">
        <v>200</v>
      </c>
      <c r="H21" s="35">
        <f>SUM(H16:H20)</f>
        <v>101839033</v>
      </c>
      <c r="I21" s="16">
        <f>SUM(I16:I20)</f>
        <v>105311496</v>
      </c>
      <c r="J21" s="20"/>
      <c r="K21" s="20"/>
    </row>
    <row r="22" spans="1:11" s="8" customFormat="1" ht="12.75" customHeight="1">
      <c r="A22" s="133" t="s">
        <v>97</v>
      </c>
      <c r="B22" s="133"/>
      <c r="C22" s="133"/>
      <c r="D22" s="133"/>
      <c r="E22" s="133"/>
      <c r="F22" s="133"/>
      <c r="G22" s="9"/>
      <c r="H22" s="37"/>
      <c r="I22" s="17"/>
      <c r="K22" s="20"/>
    </row>
    <row r="23" spans="1:11" s="8" customFormat="1" ht="12.75" customHeight="1">
      <c r="A23" s="138" t="s">
        <v>82</v>
      </c>
      <c r="B23" s="138"/>
      <c r="C23" s="138"/>
      <c r="D23" s="138"/>
      <c r="E23" s="138"/>
      <c r="F23" s="138"/>
      <c r="G23" s="30" t="s">
        <v>12</v>
      </c>
      <c r="H23" s="34">
        <v>123455</v>
      </c>
      <c r="I23" s="25">
        <v>93774</v>
      </c>
      <c r="K23" s="22"/>
    </row>
    <row r="24" spans="1:11" s="8" customFormat="1" ht="12.75" customHeight="1" hidden="1">
      <c r="A24" s="138" t="s">
        <v>25</v>
      </c>
      <c r="B24" s="138"/>
      <c r="C24" s="138"/>
      <c r="D24" s="138"/>
      <c r="E24" s="138"/>
      <c r="F24" s="138"/>
      <c r="G24" s="30" t="s">
        <v>26</v>
      </c>
      <c r="H24" s="34"/>
      <c r="I24" s="25"/>
      <c r="K24" s="20"/>
    </row>
    <row r="25" spans="1:11" s="8" customFormat="1" ht="12.75" customHeight="1" hidden="1">
      <c r="A25" s="138" t="s">
        <v>27</v>
      </c>
      <c r="B25" s="138"/>
      <c r="C25" s="138"/>
      <c r="D25" s="138"/>
      <c r="E25" s="138"/>
      <c r="F25" s="138"/>
      <c r="G25" s="30" t="s">
        <v>28</v>
      </c>
      <c r="H25" s="34"/>
      <c r="I25" s="25"/>
      <c r="K25" s="20"/>
    </row>
    <row r="26" spans="1:11" s="2" customFormat="1" ht="12.75" customHeight="1">
      <c r="A26" s="138" t="s">
        <v>95</v>
      </c>
      <c r="B26" s="138"/>
      <c r="C26" s="138"/>
      <c r="D26" s="138"/>
      <c r="E26" s="138"/>
      <c r="F26" s="138"/>
      <c r="G26" s="30" t="s">
        <v>11</v>
      </c>
      <c r="H26" s="34">
        <v>6580378</v>
      </c>
      <c r="I26" s="25">
        <v>6776374</v>
      </c>
      <c r="K26" s="20"/>
    </row>
    <row r="27" spans="1:11" s="2" customFormat="1" ht="12.75" customHeight="1">
      <c r="A27" s="138" t="s">
        <v>96</v>
      </c>
      <c r="B27" s="138"/>
      <c r="C27" s="138"/>
      <c r="D27" s="138"/>
      <c r="E27" s="138"/>
      <c r="F27" s="138"/>
      <c r="G27" s="30" t="s">
        <v>15</v>
      </c>
      <c r="H27" s="34">
        <v>3246600</v>
      </c>
      <c r="I27" s="25">
        <v>1827519</v>
      </c>
      <c r="K27" s="20"/>
    </row>
    <row r="28" spans="1:11" ht="12.75">
      <c r="A28" s="138" t="s">
        <v>112</v>
      </c>
      <c r="B28" s="138"/>
      <c r="C28" s="138"/>
      <c r="D28" s="138"/>
      <c r="E28" s="138"/>
      <c r="F28" s="138"/>
      <c r="G28" s="30" t="s">
        <v>11</v>
      </c>
      <c r="H28" s="34">
        <v>19993</v>
      </c>
      <c r="I28" s="25">
        <v>123761</v>
      </c>
      <c r="K28" s="20"/>
    </row>
    <row r="29" spans="1:11" ht="12.75">
      <c r="A29" s="138" t="s">
        <v>113</v>
      </c>
      <c r="B29" s="138"/>
      <c r="C29" s="138"/>
      <c r="D29" s="138"/>
      <c r="E29" s="138"/>
      <c r="F29" s="138"/>
      <c r="G29" s="30" t="s">
        <v>13</v>
      </c>
      <c r="H29" s="34">
        <v>383976</v>
      </c>
      <c r="I29" s="25">
        <v>10256</v>
      </c>
      <c r="K29" s="20"/>
    </row>
    <row r="30" spans="1:11" s="8" customFormat="1" ht="12.75" customHeight="1">
      <c r="A30" s="138" t="s">
        <v>183</v>
      </c>
      <c r="B30" s="138"/>
      <c r="C30" s="138"/>
      <c r="D30" s="138"/>
      <c r="E30" s="138"/>
      <c r="F30" s="138"/>
      <c r="G30" s="30" t="s">
        <v>10</v>
      </c>
      <c r="H30" s="34">
        <v>46321</v>
      </c>
      <c r="I30" s="25">
        <v>175257</v>
      </c>
      <c r="K30" s="20"/>
    </row>
    <row r="31" spans="1:11" s="8" customFormat="1" ht="12.75" customHeight="1" hidden="1">
      <c r="A31" s="138" t="s">
        <v>79</v>
      </c>
      <c r="B31" s="138"/>
      <c r="C31" s="138"/>
      <c r="D31" s="138"/>
      <c r="E31" s="138"/>
      <c r="F31" s="138"/>
      <c r="G31" s="30" t="s">
        <v>15</v>
      </c>
      <c r="H31" s="34"/>
      <c r="I31" s="25" t="e">
        <f>#REF!</f>
        <v>#REF!</v>
      </c>
      <c r="K31" s="20"/>
    </row>
    <row r="32" spans="1:11" s="8" customFormat="1" ht="12.75" customHeight="1" hidden="1">
      <c r="A32" s="138" t="s">
        <v>19</v>
      </c>
      <c r="B32" s="138"/>
      <c r="C32" s="138"/>
      <c r="D32" s="138"/>
      <c r="E32" s="138"/>
      <c r="F32" s="138"/>
      <c r="G32" s="30" t="s">
        <v>20</v>
      </c>
      <c r="H32" s="34"/>
      <c r="I32" s="25"/>
      <c r="K32" s="20"/>
    </row>
    <row r="33" spans="1:11" s="8" customFormat="1" ht="12.75" customHeight="1" hidden="1">
      <c r="A33" s="138" t="s">
        <v>21</v>
      </c>
      <c r="B33" s="138"/>
      <c r="C33" s="138"/>
      <c r="D33" s="138"/>
      <c r="E33" s="138"/>
      <c r="F33" s="138"/>
      <c r="G33" s="30" t="s">
        <v>22</v>
      </c>
      <c r="H33" s="34"/>
      <c r="I33" s="25"/>
      <c r="K33" s="20"/>
    </row>
    <row r="34" spans="1:11" s="2" customFormat="1" ht="12.75" customHeight="1">
      <c r="A34" s="138" t="s">
        <v>80</v>
      </c>
      <c r="B34" s="138"/>
      <c r="C34" s="138"/>
      <c r="D34" s="138"/>
      <c r="E34" s="138"/>
      <c r="F34" s="138"/>
      <c r="G34" s="30" t="s">
        <v>9</v>
      </c>
      <c r="H34" s="34">
        <v>73008</v>
      </c>
      <c r="I34" s="25">
        <v>3282300</v>
      </c>
      <c r="K34" s="20"/>
    </row>
    <row r="35" spans="1:11" s="2" customFormat="1" ht="12.75" customHeight="1">
      <c r="A35" s="138" t="s">
        <v>78</v>
      </c>
      <c r="B35" s="138"/>
      <c r="C35" s="138"/>
      <c r="D35" s="138"/>
      <c r="E35" s="138"/>
      <c r="F35" s="138"/>
      <c r="G35" s="31" t="s">
        <v>9</v>
      </c>
      <c r="H35" s="34">
        <v>9626924</v>
      </c>
      <c r="I35" s="25">
        <v>2155105</v>
      </c>
      <c r="K35" s="20"/>
    </row>
    <row r="36" spans="1:11" s="2" customFormat="1" ht="12.75" customHeight="1">
      <c r="A36" s="154" t="s">
        <v>98</v>
      </c>
      <c r="B36" s="154"/>
      <c r="C36" s="154"/>
      <c r="D36" s="154"/>
      <c r="E36" s="154"/>
      <c r="F36" s="154"/>
      <c r="G36" s="32" t="s">
        <v>16</v>
      </c>
      <c r="H36" s="35">
        <f>SUM(H23:H35)</f>
        <v>20100655</v>
      </c>
      <c r="I36" s="35">
        <f>I23+I26+I27+I28+I29+I30+I34+I35</f>
        <v>14444346</v>
      </c>
      <c r="K36" s="20"/>
    </row>
    <row r="37" spans="1:11" s="2" customFormat="1" ht="12.75" customHeight="1">
      <c r="A37" s="143" t="s">
        <v>127</v>
      </c>
      <c r="B37" s="143"/>
      <c r="C37" s="143"/>
      <c r="D37" s="143"/>
      <c r="E37" s="143"/>
      <c r="F37" s="143"/>
      <c r="G37" s="12"/>
      <c r="H37" s="35">
        <f>H21+H36</f>
        <v>121939688</v>
      </c>
      <c r="I37" s="16">
        <f>I21+I36</f>
        <v>119755842</v>
      </c>
      <c r="K37" s="20"/>
    </row>
    <row r="38" spans="1:9" ht="12.75" customHeight="1">
      <c r="A38" s="152" t="s">
        <v>83</v>
      </c>
      <c r="B38" s="152"/>
      <c r="C38" s="152"/>
      <c r="D38" s="152"/>
      <c r="E38" s="152"/>
      <c r="F38" s="152"/>
      <c r="G38" s="135"/>
      <c r="H38" s="140"/>
      <c r="I38" s="140"/>
    </row>
    <row r="39" spans="1:9" ht="10.5" customHeight="1">
      <c r="A39" s="152"/>
      <c r="B39" s="152"/>
      <c r="C39" s="152"/>
      <c r="D39" s="152"/>
      <c r="E39" s="152"/>
      <c r="F39" s="152"/>
      <c r="G39" s="136"/>
      <c r="H39" s="141"/>
      <c r="I39" s="141"/>
    </row>
    <row r="40" spans="1:11" s="8" customFormat="1" ht="12.75" customHeight="1">
      <c r="A40" s="156" t="s">
        <v>86</v>
      </c>
      <c r="B40" s="156"/>
      <c r="C40" s="156"/>
      <c r="D40" s="156"/>
      <c r="E40" s="156"/>
      <c r="F40" s="156"/>
      <c r="G40" s="39"/>
      <c r="H40" s="36"/>
      <c r="I40" s="40"/>
      <c r="K40" s="20"/>
    </row>
    <row r="41" spans="1:12" ht="12.75">
      <c r="A41" s="142" t="s">
        <v>84</v>
      </c>
      <c r="B41" s="142"/>
      <c r="C41" s="142"/>
      <c r="D41" s="142"/>
      <c r="E41" s="142"/>
      <c r="F41" s="142"/>
      <c r="G41" s="10" t="s">
        <v>44</v>
      </c>
      <c r="H41" s="34">
        <v>3845400</v>
      </c>
      <c r="I41" s="25">
        <v>3845400</v>
      </c>
      <c r="J41" s="18"/>
      <c r="K41" s="20"/>
      <c r="L41" s="23"/>
    </row>
    <row r="42" spans="1:12" ht="12.75" hidden="1">
      <c r="A42" s="142" t="s">
        <v>45</v>
      </c>
      <c r="B42" s="142"/>
      <c r="C42" s="142"/>
      <c r="D42" s="142"/>
      <c r="E42" s="142"/>
      <c r="F42" s="142"/>
      <c r="G42" s="10" t="s">
        <v>46</v>
      </c>
      <c r="H42" s="34"/>
      <c r="I42" s="25"/>
      <c r="K42" s="20"/>
      <c r="L42" s="23"/>
    </row>
    <row r="43" spans="1:11" ht="12.75" hidden="1">
      <c r="A43" s="142" t="s">
        <v>47</v>
      </c>
      <c r="B43" s="142"/>
      <c r="C43" s="142"/>
      <c r="D43" s="142"/>
      <c r="E43" s="142"/>
      <c r="F43" s="142"/>
      <c r="G43" s="10" t="s">
        <v>48</v>
      </c>
      <c r="H43" s="34"/>
      <c r="I43" s="25"/>
      <c r="K43" s="20"/>
    </row>
    <row r="44" spans="1:11" ht="12.75">
      <c r="A44" s="142" t="s">
        <v>85</v>
      </c>
      <c r="B44" s="142"/>
      <c r="C44" s="142"/>
      <c r="D44" s="142"/>
      <c r="E44" s="142"/>
      <c r="F44" s="142"/>
      <c r="G44" s="10" t="s">
        <v>49</v>
      </c>
      <c r="H44" s="34">
        <v>11984781</v>
      </c>
      <c r="I44" s="25">
        <v>12614011</v>
      </c>
      <c r="J44" s="18"/>
      <c r="K44" s="20"/>
    </row>
    <row r="45" spans="1:11" ht="12.75">
      <c r="A45" s="142" t="s">
        <v>70</v>
      </c>
      <c r="B45" s="142"/>
      <c r="C45" s="142"/>
      <c r="D45" s="142"/>
      <c r="E45" s="142"/>
      <c r="F45" s="142"/>
      <c r="G45" s="10" t="s">
        <v>50</v>
      </c>
      <c r="H45" s="34">
        <v>14367782</v>
      </c>
      <c r="I45" s="25">
        <v>28370829</v>
      </c>
      <c r="J45" s="18"/>
      <c r="K45" s="20"/>
    </row>
    <row r="46" spans="1:11" s="8" customFormat="1" ht="12.75" customHeight="1">
      <c r="A46" s="155" t="s">
        <v>53</v>
      </c>
      <c r="B46" s="155"/>
      <c r="C46" s="155"/>
      <c r="D46" s="155"/>
      <c r="E46" s="155"/>
      <c r="F46" s="155"/>
      <c r="G46" s="12">
        <v>500</v>
      </c>
      <c r="H46" s="35">
        <f>SUM(H41:H45)</f>
        <v>30197963</v>
      </c>
      <c r="I46" s="16">
        <f>SUM(I41:I45)</f>
        <v>44830240</v>
      </c>
      <c r="K46" s="20"/>
    </row>
    <row r="47" spans="1:11" s="8" customFormat="1" ht="12.75" customHeight="1">
      <c r="A47" s="133" t="s">
        <v>37</v>
      </c>
      <c r="B47" s="133"/>
      <c r="C47" s="133"/>
      <c r="D47" s="133"/>
      <c r="E47" s="133"/>
      <c r="F47" s="133"/>
      <c r="G47" s="11"/>
      <c r="H47" s="34"/>
      <c r="I47" s="15"/>
      <c r="K47" s="20"/>
    </row>
    <row r="48" spans="1:12" s="8" customFormat="1" ht="12.75" customHeight="1">
      <c r="A48" s="142" t="s">
        <v>114</v>
      </c>
      <c r="B48" s="142"/>
      <c r="C48" s="142"/>
      <c r="D48" s="142"/>
      <c r="E48" s="142"/>
      <c r="F48" s="142"/>
      <c r="G48" s="10" t="s">
        <v>38</v>
      </c>
      <c r="H48" s="34">
        <v>43233289</v>
      </c>
      <c r="I48" s="25">
        <v>33786241</v>
      </c>
      <c r="K48" s="20"/>
      <c r="L48" s="2"/>
    </row>
    <row r="49" spans="1:11" ht="12.75" customHeight="1">
      <c r="A49" s="142" t="s">
        <v>115</v>
      </c>
      <c r="B49" s="142"/>
      <c r="C49" s="142"/>
      <c r="D49" s="142"/>
      <c r="E49" s="142"/>
      <c r="F49" s="142"/>
      <c r="G49" s="10" t="s">
        <v>39</v>
      </c>
      <c r="H49" s="34">
        <v>1526248</v>
      </c>
      <c r="I49" s="25">
        <v>2427289</v>
      </c>
      <c r="K49" s="20"/>
    </row>
    <row r="50" spans="1:11" ht="12.75" customHeight="1">
      <c r="A50" s="142" t="s">
        <v>125</v>
      </c>
      <c r="B50" s="142"/>
      <c r="C50" s="142"/>
      <c r="D50" s="142"/>
      <c r="E50" s="142"/>
      <c r="F50" s="142"/>
      <c r="G50" s="10" t="s">
        <v>40</v>
      </c>
      <c r="H50" s="34">
        <v>23264131</v>
      </c>
      <c r="I50" s="25">
        <v>17862890</v>
      </c>
      <c r="K50" s="20"/>
    </row>
    <row r="51" spans="1:11" s="8" customFormat="1" ht="12.75" customHeight="1">
      <c r="A51" s="142" t="s">
        <v>116</v>
      </c>
      <c r="B51" s="142"/>
      <c r="C51" s="142"/>
      <c r="D51" s="142"/>
      <c r="E51" s="142"/>
      <c r="F51" s="142"/>
      <c r="G51" s="10" t="s">
        <v>41</v>
      </c>
      <c r="H51" s="34">
        <v>9766550</v>
      </c>
      <c r="I51" s="25">
        <v>9766550</v>
      </c>
      <c r="K51" s="20"/>
    </row>
    <row r="52" spans="1:11" s="8" customFormat="1" ht="12.75" customHeight="1">
      <c r="A52" s="155" t="s">
        <v>42</v>
      </c>
      <c r="B52" s="155"/>
      <c r="C52" s="155"/>
      <c r="D52" s="155"/>
      <c r="E52" s="155"/>
      <c r="F52" s="155"/>
      <c r="G52" s="12" t="s">
        <v>43</v>
      </c>
      <c r="H52" s="35">
        <f>SUM(H48:H51)</f>
        <v>77790218</v>
      </c>
      <c r="I52" s="16">
        <f>SUM(I48:I51)</f>
        <v>63842970</v>
      </c>
      <c r="K52" s="20"/>
    </row>
    <row r="53" spans="1:11" s="8" customFormat="1" ht="12.75" customHeight="1">
      <c r="A53" s="133" t="s">
        <v>99</v>
      </c>
      <c r="B53" s="133"/>
      <c r="C53" s="133"/>
      <c r="D53" s="133"/>
      <c r="E53" s="133"/>
      <c r="F53" s="133"/>
      <c r="G53" s="10"/>
      <c r="H53" s="34"/>
      <c r="I53" s="15"/>
      <c r="K53" s="20"/>
    </row>
    <row r="54" spans="1:11" s="2" customFormat="1" ht="12.75" customHeight="1">
      <c r="A54" s="142" t="s">
        <v>114</v>
      </c>
      <c r="B54" s="142"/>
      <c r="C54" s="142"/>
      <c r="D54" s="142"/>
      <c r="E54" s="142"/>
      <c r="F54" s="142"/>
      <c r="G54" s="10" t="s">
        <v>33</v>
      </c>
      <c r="H54" s="34">
        <v>9745575</v>
      </c>
      <c r="I54" s="25">
        <v>8039541</v>
      </c>
      <c r="K54" s="20"/>
    </row>
    <row r="55" spans="1:11" s="2" customFormat="1" ht="12.75" customHeight="1">
      <c r="A55" s="142" t="s">
        <v>117</v>
      </c>
      <c r="B55" s="142"/>
      <c r="C55" s="142"/>
      <c r="D55" s="142"/>
      <c r="E55" s="142"/>
      <c r="F55" s="142"/>
      <c r="G55" s="10" t="s">
        <v>33</v>
      </c>
      <c r="H55" s="34">
        <v>1205301</v>
      </c>
      <c r="I55" s="25">
        <v>1193838</v>
      </c>
      <c r="K55" s="20"/>
    </row>
    <row r="56" spans="1:11" s="2" customFormat="1" ht="12.75" customHeight="1">
      <c r="A56" s="142" t="s">
        <v>124</v>
      </c>
      <c r="B56" s="142"/>
      <c r="C56" s="142"/>
      <c r="D56" s="142"/>
      <c r="E56" s="142"/>
      <c r="F56" s="142"/>
      <c r="G56" s="10" t="s">
        <v>34</v>
      </c>
      <c r="H56" s="34">
        <v>804769</v>
      </c>
      <c r="I56" s="25">
        <v>266940</v>
      </c>
      <c r="K56" s="20"/>
    </row>
    <row r="57" spans="1:12" s="8" customFormat="1" ht="12.75" customHeight="1">
      <c r="A57" s="142" t="s">
        <v>100</v>
      </c>
      <c r="B57" s="142"/>
      <c r="C57" s="142"/>
      <c r="D57" s="142"/>
      <c r="E57" s="142"/>
      <c r="F57" s="142"/>
      <c r="G57" s="29" t="s">
        <v>35</v>
      </c>
      <c r="H57" s="34">
        <v>1502814</v>
      </c>
      <c r="I57" s="25">
        <v>731923</v>
      </c>
      <c r="K57" s="20"/>
      <c r="L57" s="2"/>
    </row>
    <row r="58" spans="1:12" s="8" customFormat="1" ht="12.75" customHeight="1">
      <c r="A58" s="142" t="s">
        <v>101</v>
      </c>
      <c r="B58" s="142"/>
      <c r="C58" s="142"/>
      <c r="D58" s="142"/>
      <c r="E58" s="142"/>
      <c r="F58" s="142"/>
      <c r="G58" s="33" t="s">
        <v>108</v>
      </c>
      <c r="H58" s="34">
        <v>90615</v>
      </c>
      <c r="I58" s="25">
        <v>252750</v>
      </c>
      <c r="K58" s="20"/>
      <c r="L58" s="2"/>
    </row>
    <row r="59" spans="1:11" s="8" customFormat="1" ht="12.75" customHeight="1">
      <c r="A59" s="142" t="s">
        <v>118</v>
      </c>
      <c r="B59" s="142"/>
      <c r="C59" s="142"/>
      <c r="D59" s="142"/>
      <c r="E59" s="142"/>
      <c r="F59" s="142"/>
      <c r="G59" s="33" t="s">
        <v>34</v>
      </c>
      <c r="H59" s="34"/>
      <c r="I59" s="25"/>
      <c r="K59" s="20"/>
    </row>
    <row r="60" spans="1:11" s="8" customFormat="1" ht="12.75" customHeight="1">
      <c r="A60" s="142" t="s">
        <v>36</v>
      </c>
      <c r="B60" s="142"/>
      <c r="C60" s="142"/>
      <c r="D60" s="142"/>
      <c r="E60" s="142"/>
      <c r="F60" s="142"/>
      <c r="G60" s="30" t="s">
        <v>107</v>
      </c>
      <c r="H60" s="34">
        <v>602433</v>
      </c>
      <c r="I60" s="25">
        <v>597640</v>
      </c>
      <c r="K60" s="20"/>
    </row>
    <row r="61" spans="1:11" ht="12.75" hidden="1">
      <c r="A61" s="142" t="s">
        <v>51</v>
      </c>
      <c r="B61" s="142"/>
      <c r="C61" s="142"/>
      <c r="D61" s="142"/>
      <c r="E61" s="142"/>
      <c r="F61" s="142"/>
      <c r="G61" s="10" t="s">
        <v>52</v>
      </c>
      <c r="H61" s="34"/>
      <c r="I61" s="15"/>
      <c r="K61" s="20"/>
    </row>
    <row r="62" spans="1:11" ht="12.75">
      <c r="A62" s="155" t="s">
        <v>77</v>
      </c>
      <c r="B62" s="155"/>
      <c r="C62" s="155"/>
      <c r="D62" s="155"/>
      <c r="E62" s="155"/>
      <c r="F62" s="155"/>
      <c r="G62" s="12">
        <v>300</v>
      </c>
      <c r="H62" s="35">
        <f>SUM(H54:H61)</f>
        <v>13951507</v>
      </c>
      <c r="I62" s="28">
        <f>SUM(I54:I61)</f>
        <v>11082632</v>
      </c>
      <c r="K62" s="20"/>
    </row>
    <row r="63" spans="1:11" s="8" customFormat="1" ht="12.75" customHeight="1">
      <c r="A63" s="134" t="s">
        <v>128</v>
      </c>
      <c r="B63" s="134"/>
      <c r="C63" s="134"/>
      <c r="D63" s="134"/>
      <c r="E63" s="134"/>
      <c r="F63" s="134"/>
      <c r="G63" s="13"/>
      <c r="H63" s="35">
        <f>H52+H62</f>
        <v>91741725</v>
      </c>
      <c r="I63" s="28">
        <f>I52+I62</f>
        <v>74925602</v>
      </c>
      <c r="K63" s="20"/>
    </row>
    <row r="64" spans="1:11" s="8" customFormat="1" ht="12.75" customHeight="1">
      <c r="A64" s="134" t="s">
        <v>129</v>
      </c>
      <c r="B64" s="134"/>
      <c r="C64" s="134"/>
      <c r="D64" s="134"/>
      <c r="E64" s="134"/>
      <c r="F64" s="134"/>
      <c r="G64" s="13"/>
      <c r="H64" s="35">
        <f>H46+H63</f>
        <v>121939688</v>
      </c>
      <c r="I64" s="28">
        <f>I46+I63</f>
        <v>119755842</v>
      </c>
      <c r="K64" s="20"/>
    </row>
    <row r="65" spans="1:12" s="8" customFormat="1" ht="12.75" customHeight="1">
      <c r="A65" s="8" t="s">
        <v>54</v>
      </c>
      <c r="H65" s="24"/>
      <c r="I65" s="19"/>
      <c r="K65" s="21"/>
      <c r="L65" s="20"/>
    </row>
    <row r="66" spans="2:9" s="8" customFormat="1" ht="12.75" customHeight="1">
      <c r="B66" s="157" t="s">
        <v>55</v>
      </c>
      <c r="C66" s="157"/>
      <c r="D66" s="151" t="s">
        <v>184</v>
      </c>
      <c r="E66" s="151"/>
      <c r="F66" s="151"/>
      <c r="G66" s="151"/>
      <c r="H66" s="6" t="s">
        <v>56</v>
      </c>
      <c r="I66" s="20"/>
    </row>
    <row r="67" spans="3:9" s="2" customFormat="1" ht="12.75" customHeight="1">
      <c r="C67" s="2" t="s">
        <v>57</v>
      </c>
      <c r="H67" s="14" t="s">
        <v>58</v>
      </c>
      <c r="I67" s="18"/>
    </row>
    <row r="68" spans="2:8" s="2" customFormat="1" ht="12.75" customHeight="1">
      <c r="B68" s="132" t="s">
        <v>59</v>
      </c>
      <c r="C68" s="132"/>
      <c r="D68" s="151" t="s">
        <v>87</v>
      </c>
      <c r="E68" s="151"/>
      <c r="F68" s="151"/>
      <c r="G68" s="151"/>
      <c r="H68" s="6" t="s">
        <v>56</v>
      </c>
    </row>
    <row r="69" spans="3:8" s="2" customFormat="1" ht="12" customHeight="1">
      <c r="C69" s="2" t="s">
        <v>57</v>
      </c>
      <c r="H69" s="14" t="s">
        <v>58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60</v>
      </c>
    </row>
    <row r="72" ht="12.75">
      <c r="I72" s="18"/>
    </row>
  </sheetData>
  <sheetProtection/>
  <mergeCells count="71">
    <mergeCell ref="A62:F62"/>
    <mergeCell ref="A63:F63"/>
    <mergeCell ref="B66:C66"/>
    <mergeCell ref="A59:F59"/>
    <mergeCell ref="A58:F58"/>
    <mergeCell ref="A56:F56"/>
    <mergeCell ref="D66:G66"/>
    <mergeCell ref="A61:F61"/>
    <mergeCell ref="B68:C68"/>
    <mergeCell ref="D68:G68"/>
    <mergeCell ref="H13:H14"/>
    <mergeCell ref="A51:F51"/>
    <mergeCell ref="A46:F46"/>
    <mergeCell ref="A47:F47"/>
    <mergeCell ref="A48:F48"/>
    <mergeCell ref="A45:F45"/>
    <mergeCell ref="A49:F49"/>
    <mergeCell ref="A50:F50"/>
    <mergeCell ref="A52:F52"/>
    <mergeCell ref="A60:F60"/>
    <mergeCell ref="A57:F57"/>
    <mergeCell ref="A53:F53"/>
    <mergeCell ref="A54:F54"/>
    <mergeCell ref="A38:F39"/>
    <mergeCell ref="A40:F40"/>
    <mergeCell ref="A36:F36"/>
    <mergeCell ref="A42:F42"/>
    <mergeCell ref="A43:F43"/>
    <mergeCell ref="A44:F44"/>
    <mergeCell ref="A24:F24"/>
    <mergeCell ref="A26:F26"/>
    <mergeCell ref="A19:F19"/>
    <mergeCell ref="A22:F22"/>
    <mergeCell ref="A31:F31"/>
    <mergeCell ref="A32:F32"/>
    <mergeCell ref="A25:F25"/>
    <mergeCell ref="A27:F27"/>
    <mergeCell ref="A9:D9"/>
    <mergeCell ref="E9:I9"/>
    <mergeCell ref="I13:I14"/>
    <mergeCell ref="G13:G14"/>
    <mergeCell ref="A10:D10"/>
    <mergeCell ref="A13:F14"/>
    <mergeCell ref="E10:J10"/>
    <mergeCell ref="D4:F4"/>
    <mergeCell ref="E5:G5"/>
    <mergeCell ref="E6:G6"/>
    <mergeCell ref="A7:D7"/>
    <mergeCell ref="E7:I7"/>
    <mergeCell ref="A8:D8"/>
    <mergeCell ref="E8:I8"/>
    <mergeCell ref="H38:H39"/>
    <mergeCell ref="I38:I39"/>
    <mergeCell ref="A29:F29"/>
    <mergeCell ref="A55:F55"/>
    <mergeCell ref="A37:F37"/>
    <mergeCell ref="A33:F33"/>
    <mergeCell ref="A34:F34"/>
    <mergeCell ref="A41:F41"/>
    <mergeCell ref="A35:F35"/>
    <mergeCell ref="A30:F30"/>
    <mergeCell ref="A15:F15"/>
    <mergeCell ref="A64:F64"/>
    <mergeCell ref="G38:G39"/>
    <mergeCell ref="A21:F21"/>
    <mergeCell ref="A28:F28"/>
    <mergeCell ref="A16:F16"/>
    <mergeCell ref="A17:F17"/>
    <mergeCell ref="A20:F20"/>
    <mergeCell ref="A18:F18"/>
    <mergeCell ref="A23:F23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T48"/>
  <sheetViews>
    <sheetView zoomScalePageLayoutView="0" workbookViewId="0" topLeftCell="A1">
      <selection activeCell="H31" sqref="H31"/>
    </sheetView>
  </sheetViews>
  <sheetFormatPr defaultColWidth="8.8515625" defaultRowHeight="12.75"/>
  <cols>
    <col min="1" max="1" width="3.140625" style="82" customWidth="1"/>
    <col min="2" max="2" width="3.57421875" style="82" customWidth="1"/>
    <col min="3" max="3" width="9.28125" style="82" customWidth="1"/>
    <col min="4" max="4" width="13.57421875" style="82" customWidth="1"/>
    <col min="5" max="5" width="4.00390625" style="82" customWidth="1"/>
    <col min="6" max="6" width="22.00390625" style="82" customWidth="1"/>
    <col min="7" max="7" width="6.57421875" style="82" customWidth="1"/>
    <col min="8" max="10" width="14.7109375" style="82" customWidth="1"/>
    <col min="11" max="11" width="11.140625" style="82" customWidth="1"/>
    <col min="12" max="16384" width="8.8515625" style="82" customWidth="1"/>
  </cols>
  <sheetData>
    <row r="1" s="81" customFormat="1" ht="12.75" customHeight="1"/>
    <row r="2" ht="12.75" customHeight="1"/>
    <row r="3" spans="5:9" s="43" customFormat="1" ht="12.75" customHeight="1">
      <c r="E3" s="83"/>
      <c r="F3" s="83"/>
      <c r="G3" s="83"/>
      <c r="H3" s="83"/>
      <c r="I3" s="83"/>
    </row>
    <row r="4" spans="5:9" s="43" customFormat="1" ht="12.75" customHeight="1">
      <c r="E4" s="83"/>
      <c r="F4" s="83"/>
      <c r="G4" s="83"/>
      <c r="H4" s="83"/>
      <c r="I4" s="83"/>
    </row>
    <row r="5" ht="12.75" customHeight="1"/>
    <row r="6" spans="1:8" s="84" customFormat="1" ht="12.75" customHeight="1">
      <c r="A6" s="173" t="s">
        <v>73</v>
      </c>
      <c r="B6" s="173"/>
      <c r="C6" s="173"/>
      <c r="D6" s="173"/>
      <c r="E6" s="173"/>
      <c r="F6" s="173"/>
      <c r="G6" s="174"/>
      <c r="H6" s="174"/>
    </row>
    <row r="7" spans="4:7" ht="12.75">
      <c r="D7" s="175" t="s">
        <v>190</v>
      </c>
      <c r="E7" s="175"/>
      <c r="F7" s="175"/>
      <c r="G7" s="175"/>
    </row>
    <row r="8" spans="4:7" ht="12.75" customHeight="1">
      <c r="D8" s="175"/>
      <c r="E8" s="175"/>
      <c r="F8" s="175"/>
      <c r="G8" s="175"/>
    </row>
    <row r="9" spans="10:254" ht="12.75"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8" s="43" customFormat="1" ht="12.75" customHeight="1">
      <c r="A10" s="171" t="s">
        <v>0</v>
      </c>
      <c r="B10" s="171"/>
      <c r="C10" s="171"/>
      <c r="D10" s="171"/>
      <c r="E10" s="176" t="s">
        <v>1</v>
      </c>
      <c r="F10" s="176"/>
      <c r="G10" s="176"/>
      <c r="H10" s="176"/>
    </row>
    <row r="11" spans="1:8" s="43" customFormat="1" ht="12.75" customHeight="1">
      <c r="A11" s="171" t="s">
        <v>2</v>
      </c>
      <c r="B11" s="171"/>
      <c r="C11" s="171"/>
      <c r="D11" s="171"/>
      <c r="E11" s="172" t="s">
        <v>3</v>
      </c>
      <c r="F11" s="172"/>
      <c r="G11" s="172"/>
      <c r="H11" s="172"/>
    </row>
    <row r="12" spans="1:8" s="43" customFormat="1" ht="12.75" customHeight="1">
      <c r="A12" s="171" t="s">
        <v>4</v>
      </c>
      <c r="B12" s="171"/>
      <c r="C12" s="171"/>
      <c r="D12" s="171"/>
      <c r="E12" s="158" t="s">
        <v>5</v>
      </c>
      <c r="F12" s="158"/>
      <c r="G12" s="158"/>
      <c r="H12" s="158"/>
    </row>
    <row r="13" spans="1:10" s="43" customFormat="1" ht="12.75" customHeight="1">
      <c r="A13" s="171" t="s">
        <v>6</v>
      </c>
      <c r="B13" s="171"/>
      <c r="C13" s="171"/>
      <c r="D13" s="171"/>
      <c r="E13" s="153" t="s">
        <v>176</v>
      </c>
      <c r="F13" s="153"/>
      <c r="G13" s="153"/>
      <c r="H13" s="153"/>
      <c r="I13" s="153"/>
      <c r="J13" s="153"/>
    </row>
    <row r="14" spans="8:9" ht="12.75" customHeight="1">
      <c r="H14" s="85"/>
      <c r="I14" s="85"/>
    </row>
    <row r="15" spans="1:9" ht="12.75" customHeight="1">
      <c r="A15" s="168" t="s">
        <v>61</v>
      </c>
      <c r="B15" s="168"/>
      <c r="C15" s="168"/>
      <c r="D15" s="168"/>
      <c r="E15" s="168"/>
      <c r="F15" s="168"/>
      <c r="G15" s="169" t="s">
        <v>8</v>
      </c>
      <c r="H15" s="169" t="s">
        <v>191</v>
      </c>
      <c r="I15" s="169" t="s">
        <v>192</v>
      </c>
    </row>
    <row r="16" spans="1:9" ht="54" customHeight="1">
      <c r="A16" s="168"/>
      <c r="B16" s="168"/>
      <c r="C16" s="168"/>
      <c r="D16" s="168"/>
      <c r="E16" s="168"/>
      <c r="F16" s="168"/>
      <c r="G16" s="170"/>
      <c r="H16" s="170"/>
      <c r="I16" s="170"/>
    </row>
    <row r="17" spans="1:9" ht="12.75" customHeight="1">
      <c r="A17" s="164" t="s">
        <v>74</v>
      </c>
      <c r="B17" s="164"/>
      <c r="C17" s="164"/>
      <c r="D17" s="164"/>
      <c r="E17" s="164"/>
      <c r="F17" s="164"/>
      <c r="G17" s="87" t="s">
        <v>9</v>
      </c>
      <c r="H17" s="98">
        <v>20390181</v>
      </c>
      <c r="I17" s="98">
        <f>23378483</f>
        <v>23378483</v>
      </c>
    </row>
    <row r="18" spans="1:9" ht="12.75" customHeight="1">
      <c r="A18" s="164" t="s">
        <v>63</v>
      </c>
      <c r="B18" s="164"/>
      <c r="C18" s="164"/>
      <c r="D18" s="164"/>
      <c r="E18" s="164"/>
      <c r="F18" s="164"/>
      <c r="G18" s="87" t="s">
        <v>10</v>
      </c>
      <c r="H18" s="98">
        <v>-8735908</v>
      </c>
      <c r="I18" s="98">
        <v>-8163501</v>
      </c>
    </row>
    <row r="19" spans="1:9" ht="12.75" customHeight="1">
      <c r="A19" s="167" t="s">
        <v>94</v>
      </c>
      <c r="B19" s="167"/>
      <c r="C19" s="167"/>
      <c r="D19" s="167"/>
      <c r="E19" s="167"/>
      <c r="F19" s="167"/>
      <c r="G19" s="86" t="s">
        <v>11</v>
      </c>
      <c r="H19" s="99">
        <f>H17+H18</f>
        <v>11654273</v>
      </c>
      <c r="I19" s="99">
        <f>I17+I18</f>
        <v>15214982</v>
      </c>
    </row>
    <row r="20" spans="1:9" ht="12.75" customHeight="1">
      <c r="A20" s="164" t="s">
        <v>75</v>
      </c>
      <c r="B20" s="164"/>
      <c r="C20" s="164"/>
      <c r="D20" s="164"/>
      <c r="E20" s="164"/>
      <c r="F20" s="164"/>
      <c r="G20" s="87" t="s">
        <v>12</v>
      </c>
      <c r="H20" s="98">
        <v>-1624529</v>
      </c>
      <c r="I20" s="98">
        <v>-2152368</v>
      </c>
    </row>
    <row r="21" spans="1:9" ht="12">
      <c r="A21" s="164" t="s">
        <v>103</v>
      </c>
      <c r="B21" s="164"/>
      <c r="C21" s="164"/>
      <c r="D21" s="164"/>
      <c r="E21" s="164"/>
      <c r="F21" s="164"/>
      <c r="G21" s="87" t="s">
        <v>13</v>
      </c>
      <c r="H21" s="98">
        <v>117383</v>
      </c>
      <c r="I21" s="98">
        <v>104518</v>
      </c>
    </row>
    <row r="22" spans="1:9" ht="12.75" customHeight="1" hidden="1">
      <c r="A22" s="164" t="s">
        <v>64</v>
      </c>
      <c r="B22" s="164"/>
      <c r="C22" s="164"/>
      <c r="D22" s="164"/>
      <c r="E22" s="164"/>
      <c r="F22" s="164"/>
      <c r="G22" s="87" t="s">
        <v>62</v>
      </c>
      <c r="H22" s="98"/>
      <c r="I22" s="98"/>
    </row>
    <row r="23" spans="1:9" ht="12.75" customHeight="1">
      <c r="A23" s="164" t="s">
        <v>106</v>
      </c>
      <c r="B23" s="164"/>
      <c r="C23" s="164"/>
      <c r="D23" s="164"/>
      <c r="E23" s="164"/>
      <c r="F23" s="164"/>
      <c r="G23" s="87" t="s">
        <v>14</v>
      </c>
      <c r="H23" s="98">
        <v>-171972</v>
      </c>
      <c r="I23" s="98">
        <v>-87768</v>
      </c>
    </row>
    <row r="24" spans="1:9" ht="12.75" customHeight="1">
      <c r="A24" s="164" t="s">
        <v>102</v>
      </c>
      <c r="B24" s="164"/>
      <c r="C24" s="164"/>
      <c r="D24" s="164"/>
      <c r="E24" s="164"/>
      <c r="F24" s="164"/>
      <c r="G24" s="87" t="s">
        <v>15</v>
      </c>
      <c r="H24" s="98">
        <v>-6882</v>
      </c>
      <c r="I24" s="98">
        <v>-93028</v>
      </c>
    </row>
    <row r="25" spans="1:9" ht="12.75" customHeight="1">
      <c r="A25" s="163" t="s">
        <v>130</v>
      </c>
      <c r="B25" s="163"/>
      <c r="C25" s="163"/>
      <c r="D25" s="163"/>
      <c r="E25" s="163"/>
      <c r="F25" s="163"/>
      <c r="G25" s="86" t="s">
        <v>90</v>
      </c>
      <c r="H25" s="100">
        <f>H19+H20+H21+H23+H24</f>
        <v>9968273</v>
      </c>
      <c r="I25" s="100">
        <f>I19+I20+I21+I23+I24</f>
        <v>12986336</v>
      </c>
    </row>
    <row r="26" spans="1:9" ht="12.75" customHeight="1">
      <c r="A26" s="164" t="s">
        <v>89</v>
      </c>
      <c r="B26" s="164"/>
      <c r="C26" s="164"/>
      <c r="D26" s="164"/>
      <c r="E26" s="164"/>
      <c r="F26" s="164"/>
      <c r="G26" s="87" t="s">
        <v>91</v>
      </c>
      <c r="H26" s="98">
        <v>258424</v>
      </c>
      <c r="I26" s="98">
        <v>21333</v>
      </c>
    </row>
    <row r="27" spans="1:9" ht="16.5" customHeight="1">
      <c r="A27" s="164" t="s">
        <v>76</v>
      </c>
      <c r="B27" s="164"/>
      <c r="C27" s="164"/>
      <c r="D27" s="164"/>
      <c r="E27" s="164"/>
      <c r="F27" s="164"/>
      <c r="G27" s="87" t="s">
        <v>92</v>
      </c>
      <c r="H27" s="98">
        <v>-4170449</v>
      </c>
      <c r="I27" s="98">
        <v>-4464303</v>
      </c>
    </row>
    <row r="28" spans="1:9" ht="13.5" customHeight="1">
      <c r="A28" s="164" t="s">
        <v>133</v>
      </c>
      <c r="B28" s="164"/>
      <c r="C28" s="164"/>
      <c r="D28" s="164"/>
      <c r="E28" s="164"/>
      <c r="F28" s="164"/>
      <c r="G28" s="87" t="s">
        <v>17</v>
      </c>
      <c r="H28" s="98">
        <v>-20001367</v>
      </c>
      <c r="I28" s="98">
        <v>-8302903</v>
      </c>
    </row>
    <row r="29" spans="1:10" ht="25.5" customHeight="1">
      <c r="A29" s="165" t="s">
        <v>131</v>
      </c>
      <c r="B29" s="165"/>
      <c r="C29" s="165"/>
      <c r="D29" s="165"/>
      <c r="E29" s="165"/>
      <c r="F29" s="165"/>
      <c r="G29" s="86" t="s">
        <v>18</v>
      </c>
      <c r="H29" s="100">
        <f>H25+H26+H27+H28</f>
        <v>-13945119</v>
      </c>
      <c r="I29" s="100">
        <f>I25+I26+I27+I28</f>
        <v>240463</v>
      </c>
      <c r="J29" s="88"/>
    </row>
    <row r="30" spans="1:9" s="89" customFormat="1" ht="12.75" customHeight="1">
      <c r="A30" s="166" t="s">
        <v>67</v>
      </c>
      <c r="B30" s="166"/>
      <c r="C30" s="166"/>
      <c r="D30" s="166"/>
      <c r="E30" s="166"/>
      <c r="F30" s="166"/>
      <c r="G30" s="87" t="s">
        <v>20</v>
      </c>
      <c r="H30" s="101">
        <v>0</v>
      </c>
      <c r="I30" s="101">
        <v>-356125</v>
      </c>
    </row>
    <row r="31" spans="1:9" ht="29.25" customHeight="1">
      <c r="A31" s="160" t="s">
        <v>105</v>
      </c>
      <c r="B31" s="160"/>
      <c r="C31" s="160"/>
      <c r="D31" s="160"/>
      <c r="E31" s="160"/>
      <c r="F31" s="160"/>
      <c r="G31" s="86" t="s">
        <v>22</v>
      </c>
      <c r="H31" s="102">
        <f>H29+H30</f>
        <v>-13945119</v>
      </c>
      <c r="I31" s="102">
        <f>I29+I30</f>
        <v>-115662</v>
      </c>
    </row>
    <row r="32" spans="1:9" ht="24" customHeight="1" hidden="1">
      <c r="A32" s="160" t="s">
        <v>93</v>
      </c>
      <c r="B32" s="160"/>
      <c r="C32" s="160"/>
      <c r="D32" s="160"/>
      <c r="E32" s="160"/>
      <c r="F32" s="160"/>
      <c r="G32" s="86" t="s">
        <v>20</v>
      </c>
      <c r="H32" s="102"/>
      <c r="I32" s="102"/>
    </row>
    <row r="33" spans="1:9" ht="24.75" customHeight="1">
      <c r="A33" s="161" t="s">
        <v>104</v>
      </c>
      <c r="B33" s="161"/>
      <c r="C33" s="161"/>
      <c r="D33" s="161"/>
      <c r="E33" s="161"/>
      <c r="F33" s="161"/>
      <c r="G33" s="90" t="s">
        <v>22</v>
      </c>
      <c r="H33" s="103">
        <f>H31+H32</f>
        <v>-13945119</v>
      </c>
      <c r="I33" s="103">
        <f>I31+I32</f>
        <v>-115662</v>
      </c>
    </row>
    <row r="34" ht="11.25" customHeight="1"/>
    <row r="35" spans="2:8" ht="12" customHeight="1">
      <c r="B35" s="91" t="s">
        <v>55</v>
      </c>
      <c r="C35" s="92"/>
      <c r="D35" s="158" t="s">
        <v>184</v>
      </c>
      <c r="E35" s="158"/>
      <c r="F35" s="158"/>
      <c r="G35" s="162"/>
      <c r="H35" s="162"/>
    </row>
    <row r="36" spans="1:8" s="93" customFormat="1" ht="12.75" customHeight="1">
      <c r="A36" s="82"/>
      <c r="B36" s="82"/>
      <c r="C36" s="82" t="s">
        <v>57</v>
      </c>
      <c r="D36" s="82"/>
      <c r="E36" s="82"/>
      <c r="F36" s="82"/>
      <c r="G36" s="159"/>
      <c r="H36" s="159"/>
    </row>
    <row r="37" spans="1:8" ht="12.75" customHeight="1">
      <c r="A37" s="43"/>
      <c r="B37" s="43" t="s">
        <v>65</v>
      </c>
      <c r="C37" s="43"/>
      <c r="D37" s="158" t="s">
        <v>87</v>
      </c>
      <c r="E37" s="158"/>
      <c r="F37" s="158"/>
      <c r="G37" s="158"/>
      <c r="H37" s="158"/>
    </row>
    <row r="38" spans="3:8" ht="12.75" customHeight="1">
      <c r="C38" s="82" t="s">
        <v>57</v>
      </c>
      <c r="G38" s="159"/>
      <c r="H38" s="159"/>
    </row>
    <row r="39" ht="12.75" customHeight="1"/>
    <row r="40" spans="1:9" s="43" customFormat="1" ht="12.75" customHeight="1">
      <c r="A40" s="82"/>
      <c r="B40" s="43" t="s">
        <v>60</v>
      </c>
      <c r="C40" s="82"/>
      <c r="D40" s="82"/>
      <c r="E40" s="82"/>
      <c r="F40" s="82"/>
      <c r="G40" s="82"/>
      <c r="H40" s="82"/>
      <c r="I40" s="82"/>
    </row>
    <row r="41" ht="12.75" customHeight="1"/>
    <row r="42" spans="1:25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5" ht="12.75">
      <c r="A45" s="94"/>
    </row>
    <row r="46" ht="12.75">
      <c r="A46" s="95"/>
    </row>
    <row r="47" ht="12.75">
      <c r="A47" s="96"/>
    </row>
    <row r="48" ht="12">
      <c r="A48" s="97"/>
    </row>
  </sheetData>
  <sheetProtection/>
  <mergeCells count="39">
    <mergeCell ref="A6:F6"/>
    <mergeCell ref="G6:H6"/>
    <mergeCell ref="D7:G7"/>
    <mergeCell ref="D8:G8"/>
    <mergeCell ref="A10:D10"/>
    <mergeCell ref="E10:H10"/>
    <mergeCell ref="A11:D11"/>
    <mergeCell ref="E11:H11"/>
    <mergeCell ref="A12:D12"/>
    <mergeCell ref="E12:H12"/>
    <mergeCell ref="A13:D13"/>
    <mergeCell ref="E13:J13"/>
    <mergeCell ref="A15:F16"/>
    <mergeCell ref="G15:G16"/>
    <mergeCell ref="H15:H16"/>
    <mergeCell ref="I15:I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D37:F37"/>
    <mergeCell ref="G37:H37"/>
    <mergeCell ref="G38:H38"/>
    <mergeCell ref="A31:F31"/>
    <mergeCell ref="A32:F32"/>
    <mergeCell ref="A33:F33"/>
    <mergeCell ref="D35:F35"/>
    <mergeCell ref="G35:H35"/>
    <mergeCell ref="G36:H3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2015-08-11T10:08:29Z</cp:lastPrinted>
  <dcterms:created xsi:type="dcterms:W3CDTF">1996-10-08T23:32:33Z</dcterms:created>
  <dcterms:modified xsi:type="dcterms:W3CDTF">2015-11-18T02:41:12Z</dcterms:modified>
  <cp:category/>
  <cp:version/>
  <cp:contentType/>
  <cp:contentStatus/>
</cp:coreProperties>
</file>