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0" windowWidth="9720" windowHeight="5640" activeTab="2"/>
  </bookViews>
  <sheets>
    <sheet name="Баланс" sheetId="1" r:id="rId1"/>
    <sheet name="ОПиУ" sheetId="2" r:id="rId2"/>
    <sheet name="ОДДС" sheetId="3" r:id="rId3"/>
    <sheet name="СК" sheetId="4" r:id="rId4"/>
  </sheets>
  <definedNames>
    <definedName name="_xlnm.Print_Area" localSheetId="0">'Баланс'!$A$1:$J$75</definedName>
    <definedName name="_xlnm.Print_Area" localSheetId="2">'ОДДС'!#REF!</definedName>
    <definedName name="_xlnm.Print_Area" localSheetId="1">'ОПиУ'!$A$1:$I$47</definedName>
    <definedName name="_xlnm.Print_Area" localSheetId="3">'СК'!$A$1:$H$36</definedName>
  </definedNames>
  <calcPr fullCalcOnLoad="1"/>
</workbook>
</file>

<file path=xl/sharedStrings.xml><?xml version="1.0" encoding="utf-8"?>
<sst xmlns="http://schemas.openxmlformats.org/spreadsheetml/2006/main" count="292" uniqueCount="211">
  <si>
    <t xml:space="preserve">Наименование организации </t>
  </si>
  <si>
    <t>ТОО"Исткомтранс"</t>
  </si>
  <si>
    <t>Вид деятельности организации</t>
  </si>
  <si>
    <t>Реализация товаров (работ, услуг)</t>
  </si>
  <si>
    <t>Организационно-правовая форма</t>
  </si>
  <si>
    <t>ТОО</t>
  </si>
  <si>
    <t>Юридический адрес организации</t>
  </si>
  <si>
    <t>Активы</t>
  </si>
  <si>
    <t>Код стр.</t>
  </si>
  <si>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</si>
  <si>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</si>
  <si>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</si>
  <si>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</si>
  <si>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</si>
  <si>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</si>
  <si>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</si>
  <si>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</si>
  <si>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</si>
  <si>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</si>
  <si>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</si>
  <si>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</si>
  <si>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</si>
  <si>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</si>
  <si>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</si>
  <si>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</si>
  <si>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</si>
  <si>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</si>
  <si>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</si>
  <si>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</si>
  <si>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</si>
  <si>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</si>
  <si>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030</t>
  </si>
  <si>
    <t>031</t>
  </si>
  <si>
    <t>033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</si>
  <si>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</si>
  <si>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</si>
  <si>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</si>
  <si>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</si>
  <si>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</si>
  <si>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043</t>
  </si>
  <si>
    <t>Итого долгосрочные обязательств</t>
  </si>
  <si>
    <t>400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</si>
  <si>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</si>
  <si>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</si>
  <si>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</si>
  <si>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</si>
  <si>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</si>
  <si>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053</t>
  </si>
  <si>
    <t>054</t>
  </si>
  <si>
    <t>Доля меньшинства</t>
  </si>
  <si>
    <t>055</t>
  </si>
  <si>
    <t xml:space="preserve"> 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</si>
  <si>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</si>
  <si>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</si>
  <si>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</si>
  <si>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</si>
  <si>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</si>
  <si>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</si>
  <si>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060</t>
  </si>
  <si>
    <t>Себестоимость реализованной продукции и оказанных услуг</t>
  </si>
  <si>
    <t>Расходы на реализацию продукции и оказание услуг</t>
  </si>
  <si>
    <t>тыс. тенге</t>
  </si>
  <si>
    <t>ОТЧЕТ ОБ ИЗМЕНЕНИЯХ В КАПИТАЛЕ</t>
  </si>
  <si>
    <t>тыс.тенге</t>
  </si>
  <si>
    <t>Нераспределенная прибыль</t>
  </si>
  <si>
    <t xml:space="preserve">-              </t>
  </si>
  <si>
    <t>Дивиденды</t>
  </si>
  <si>
    <t>ОТЧЕТ О СОВОКУПНОМ ДОХОДЕ</t>
  </si>
  <si>
    <t>Выручка</t>
  </si>
  <si>
    <t>Общие и административные расходы</t>
  </si>
  <si>
    <t xml:space="preserve">Финансовые расходы </t>
  </si>
  <si>
    <t>Итого краткосрочные обязательства</t>
  </si>
  <si>
    <t>Прочие внеоборотные активы</t>
  </si>
  <si>
    <t>I. Долгосрочные активы</t>
  </si>
  <si>
    <t>Товарно-материальные запасы</t>
  </si>
  <si>
    <t>Обязательства</t>
  </si>
  <si>
    <t>Уставный капитал</t>
  </si>
  <si>
    <t>Резерв по переоценке основных средств</t>
  </si>
  <si>
    <t>III. Капитал</t>
  </si>
  <si>
    <t>Отчет о финансовом положении</t>
  </si>
  <si>
    <t xml:space="preserve">Финансовые доходы </t>
  </si>
  <si>
    <t>017</t>
  </si>
  <si>
    <t>018</t>
  </si>
  <si>
    <t>019</t>
  </si>
  <si>
    <t>II. Оборотные активы</t>
  </si>
  <si>
    <t>V. Текущие обязательства</t>
  </si>
  <si>
    <t>Торговая кредиторская задолженность</t>
  </si>
  <si>
    <t>Прочие доходы от операционной деятельности</t>
  </si>
  <si>
    <t>Прочие расходы по операционной деятельности</t>
  </si>
  <si>
    <t>034</t>
  </si>
  <si>
    <t>035</t>
  </si>
  <si>
    <t xml:space="preserve">на конец </t>
  </si>
  <si>
    <t>Кредиты и займы</t>
  </si>
  <si>
    <t>Отложенное налоговое обязательство</t>
  </si>
  <si>
    <t>Обязательство по налогу на прибыль</t>
  </si>
  <si>
    <t>Фонд переоценки</t>
  </si>
  <si>
    <t xml:space="preserve">Итого </t>
  </si>
  <si>
    <t>ТОО Исткомтранс</t>
  </si>
  <si>
    <t xml:space="preserve">Уставный капитал </t>
  </si>
  <si>
    <t>ИТОГО АКТИВОВ (стр. 100 + стр. 200)</t>
  </si>
  <si>
    <t xml:space="preserve">ИТОГО ОБЯЗАТЕЛЬСТВ (стр. 300 + стр. 400 )                                                                               </t>
  </si>
  <si>
    <t>Алматы Аль-Фараби, дом 77/7, н.п.11а</t>
  </si>
  <si>
    <t>Задолженность  по займам</t>
  </si>
  <si>
    <t>Руководитель</t>
  </si>
  <si>
    <t>Авансы выплаченные и прочие оборотные активы</t>
  </si>
  <si>
    <t>009</t>
  </si>
  <si>
    <t>Денежные средства на специальных счетах</t>
  </si>
  <si>
    <t>Обязательства по финансовой аренде</t>
  </si>
  <si>
    <t xml:space="preserve">Облигации </t>
  </si>
  <si>
    <t>Малахов В.А</t>
  </si>
  <si>
    <t>028</t>
  </si>
  <si>
    <t>Прибыль(убыток) от курсовой разницы</t>
  </si>
  <si>
    <t>Гончарова К.В</t>
  </si>
  <si>
    <t xml:space="preserve">Гончарова К.В </t>
  </si>
  <si>
    <t>Экономия(расходы) по корпоративному подоходному налогу</t>
  </si>
  <si>
    <t>Переоценка основных средств</t>
  </si>
  <si>
    <t>Налог на прибыль , отраженный непосредственно в прочем совокупном доходе</t>
  </si>
  <si>
    <t>Долгосрочная дебиторская задолженность</t>
  </si>
  <si>
    <t>Предоплата по текущему подоходному налогу</t>
  </si>
  <si>
    <t xml:space="preserve">Краткосрочные банковские депозиты </t>
  </si>
  <si>
    <t>Итого краткосрочные активы</t>
  </si>
  <si>
    <t>Внеоборотные активы,предназначенные для продажи(или выбывающие группы)</t>
  </si>
  <si>
    <t>Итого долгосрочные активы</t>
  </si>
  <si>
    <t xml:space="preserve">Торговая  и прочая дебиторская задолженность </t>
  </si>
  <si>
    <t>Денежные средства и  их эквиваленты</t>
  </si>
  <si>
    <t>032</t>
  </si>
  <si>
    <t>Прибыль от переоценки основных средств</t>
  </si>
  <si>
    <t>Прочий совокупный доход:</t>
  </si>
  <si>
    <t>Статьи, которые не будут реклассифицированы в состав прибылей или убытков</t>
  </si>
  <si>
    <t>Перенос прироста стоимости от переоценки основных средств  на нераспределенную прибыль</t>
  </si>
  <si>
    <t>Итого совокупный доход (убыток)за  год</t>
  </si>
  <si>
    <t>Обязательства по договору</t>
  </si>
  <si>
    <t>Прибыль(убыток) от выбытия основных средств</t>
  </si>
  <si>
    <t>Прочий совокупный доход за год</t>
  </si>
  <si>
    <t>Прибыль  по операционной  деят-ти (стр. 012+013+ 014+ 015+ 016+017)</t>
  </si>
  <si>
    <t xml:space="preserve">Прибыль (убыток) после налогообложения  (стр.022 + стр. 023) </t>
  </si>
  <si>
    <t xml:space="preserve">ИТОГО КАПИТАЛ И ОБЯЗАТЕЛЬСТВ (стр. 300 + 400 +500)                                                                               </t>
  </si>
  <si>
    <t>Валовая прибыль (стр. 010 + стр.011)</t>
  </si>
  <si>
    <t>Прибыль (убыток) до налогов (стр. 018+019+020+021)</t>
  </si>
  <si>
    <t>Итоговая совокупный доход (убыток) за период (стр. 024 + 025+026)</t>
  </si>
  <si>
    <t>Активы по договорам с покупателями</t>
  </si>
  <si>
    <t>Переход на новые или пересмотренные стандарты (корректировка на дату применения МСФО 9)</t>
  </si>
  <si>
    <t>Итого Капитал</t>
  </si>
  <si>
    <t>На 31 декабря 2018</t>
  </si>
  <si>
    <t xml:space="preserve">Облигации со сроком погашения в 2022 </t>
  </si>
  <si>
    <t>Задолженность сотрудников по займам</t>
  </si>
  <si>
    <t>Актив в форме пользования</t>
  </si>
  <si>
    <t>Остаток на 1 января 2018 года</t>
  </si>
  <si>
    <t>Остаток на 31 декабря 2018 года(аудиров)</t>
  </si>
  <si>
    <t>Скорректированный остаток на 01.01.2019</t>
  </si>
  <si>
    <t>Итого совокупный доход (убыток)за год 2019</t>
  </si>
  <si>
    <t>на 30 сентября 2019 г</t>
  </si>
  <si>
    <t>За отчетный период 9 мес 2019 на 30.09.2019</t>
  </si>
  <si>
    <t>За отчетный период  9 мес 2018 на 30.09.2018</t>
  </si>
  <si>
    <t xml:space="preserve">На 30 сентября 2019 </t>
  </si>
  <si>
    <t>Прибыль / убыток за 9 мес 2018</t>
  </si>
  <si>
    <t>на конец  30 сентября 2019 г.</t>
  </si>
  <si>
    <t>Остаток на 30 сентября 2018 года</t>
  </si>
  <si>
    <t>Прибыль  за отчетный период  9 мес 2019</t>
  </si>
  <si>
    <t>Остаток на 30 сентября 2019 года</t>
  </si>
  <si>
    <t xml:space="preserve">ОТЧЕТ О ДВИЖЕНИИ ДЕНЕЖНЫХ СРЕДСТВ </t>
  </si>
  <si>
    <t>В тысячах тенге</t>
  </si>
  <si>
    <t xml:space="preserve">На 30 июня 2019 г.
(неаудировано) </t>
  </si>
  <si>
    <t xml:space="preserve">На 30 июня 2018 г.
(неаудировано) </t>
  </si>
  <si>
    <t>Движение денежных средств от операционной деятельности</t>
  </si>
  <si>
    <t>Прибыль до налогообложения</t>
  </si>
  <si>
    <t>Корректировки:</t>
  </si>
  <si>
    <t>Амортизация</t>
  </si>
  <si>
    <t>Финансовые доходы</t>
  </si>
  <si>
    <t>Финансовые расходы</t>
  </si>
  <si>
    <t>(Убыток) / прибыль от выбытия основных средств</t>
  </si>
  <si>
    <t>Убыток от обесценения дебиторской задолженности</t>
  </si>
  <si>
    <t>(Отрицательные)/положительные курсовые разницы по финансовым инструментам, нетто</t>
  </si>
  <si>
    <t>Корректировки оборотного капитала</t>
  </si>
  <si>
    <t>(Увеличение) / уменьшение операционных активов:</t>
  </si>
  <si>
    <t>Запасы</t>
  </si>
  <si>
    <t>Торговая дебиторская задолженность</t>
  </si>
  <si>
    <t>Прочие оборотные активы</t>
  </si>
  <si>
    <t>Увеличение / (уменьшение) операционных обязательств:</t>
  </si>
  <si>
    <r>
      <t>Торговая</t>
    </r>
    <r>
      <rPr>
        <sz val="9"/>
        <color indexed="8"/>
        <rFont val="Arial"/>
        <family val="2"/>
      </rPr>
      <t xml:space="preserve"> кредиторская задолженность</t>
    </r>
  </si>
  <si>
    <t>Авансы полученные</t>
  </si>
  <si>
    <r>
      <t>П</t>
    </r>
    <r>
      <rPr>
        <sz val="9"/>
        <color indexed="8"/>
        <rFont val="Arial"/>
        <family val="2"/>
      </rPr>
      <t>рочие краткосрочные обязательства</t>
    </r>
  </si>
  <si>
    <t>Поступление денежных средств от операционной деятельности</t>
  </si>
  <si>
    <t>Уплаченный налог на прибыль</t>
  </si>
  <si>
    <t>Проценты, выплаченные по обязательствам по финансовой аренде</t>
  </si>
  <si>
    <t>-</t>
  </si>
  <si>
    <t>Проценты, выплаченные по кредитам и займам, облигациям и платежи по гарантиям</t>
  </si>
  <si>
    <t>Чистые денежные потоки от операционной деятельности</t>
  </si>
  <si>
    <t>Движение денежных средств от инвестиционной деятельности</t>
  </si>
  <si>
    <t>Покупка основных средств</t>
  </si>
  <si>
    <t>Покупка нематериальных активов</t>
  </si>
  <si>
    <t>Поступления от продажи основных средств</t>
  </si>
  <si>
    <t>Поступления от продажи активов, предназначенных для продажи</t>
  </si>
  <si>
    <t>Полученные проценты от депозитов</t>
  </si>
  <si>
    <t>Размещение депозитов</t>
  </si>
  <si>
    <t>Поступления от погашения депозитов</t>
  </si>
  <si>
    <t>Возврат займов от третьих лиц</t>
  </si>
  <si>
    <t>Займы выданные третьим лицам</t>
  </si>
  <si>
    <t>Чистая сумма денежных средств (использованных в) / полученных от инвестиционной деятельности</t>
  </si>
  <si>
    <t>Движение денежных средств от финансовой деятельности</t>
  </si>
  <si>
    <t>Поступления от займов</t>
  </si>
  <si>
    <t>Погашение займов и прочих финансовых обязательств</t>
  </si>
  <si>
    <t>Выплата в погашение обязательств по финансовой аренде</t>
  </si>
  <si>
    <t>Дивиденды выплаченные</t>
  </si>
  <si>
    <t>Чистая сумма денежных средств использованных в финансовой деятельности</t>
  </si>
  <si>
    <t>Чистое увеличение / (уменьшение) денежных средств и их эквивалентов</t>
  </si>
  <si>
    <t>Денежные средства и их эквиваленты на 1 января</t>
  </si>
  <si>
    <t>Заместитель директора по финансам</t>
  </si>
  <si>
    <t>Елгелдиева А.М.</t>
  </si>
  <si>
    <t>за период, закончившийся 30 сентября 2019 года</t>
  </si>
  <si>
    <t>Денежные средства и их эквиваленты на 30 сентября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</si>
</sst>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;[Red]\-0.00"/>
    <numFmt numFmtId="183" formatCode="0.0"/>
    <numFmt numFmtId="184" formatCode="#,##0.0"/>
    <numFmt numFmtId="185" formatCode="#,##0.000"/>
    <numFmt numFmtId="186" formatCode="0.0000"/>
    <numFmt numFmtId="187" formatCode="0.000"/>
    <numFmt numFmtId="188" formatCode="#,##0.00_ ;\-#,##0.00\ "/>
    <numFmt numFmtId="189" formatCode="_-* #,##0_р_._-;\-* #,##0_р_._-;_-* &quot;-&quot;??_р_._-;_-@_-"/>
    <numFmt numFmtId="190" formatCode="_(* #,##0.0_);_(* \(#,##0.0\);_(* &quot;-&quot;??_);_(@_)"/>
    <numFmt numFmtId="191" formatCode="_(* #,##0_);_(* \(#,##0\);_(* &quot;-&quot;??_);_(@_)"/>
    <numFmt numFmtId="192" formatCode="#,##0_р_."/>
    <numFmt numFmtId="193" formatCode="0;[Red]\-0"/>
    <numFmt numFmtId="194" formatCode="0.0;[Red]\-0.0"/>
    <numFmt numFmtId="195" formatCode="0.00_ ;[Red]\-0.00\ "/>
    <numFmt numFmtId="196" formatCode="#,##0.00_ ;[Red]\-#,##0.00\ "/>
    <numFmt numFmtId="197" formatCode="[$-409]d\-mmm\-yyyy;@"/>
  </numFmts>
  <fonts count="6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 Cyr"/>
      <family val="0"/>
    </font>
    <font>
      <i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Times New Roman"/>
      <family val="1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85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85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3" fontId="5" fillId="33" borderId="11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34" borderId="11" xfId="0" applyFont="1" applyFill="1" applyBorder="1" applyAlignment="1">
      <alignment/>
    </xf>
    <xf numFmtId="3" fontId="58" fillId="34" borderId="11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/>
    </xf>
    <xf numFmtId="3" fontId="59" fillId="33" borderId="11" xfId="0" applyNumberFormat="1" applyFont="1" applyFill="1" applyBorder="1" applyAlignment="1">
      <alignment horizontal="right"/>
    </xf>
    <xf numFmtId="191" fontId="4" fillId="34" borderId="18" xfId="63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3" fontId="4" fillId="34" borderId="18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vertical="center"/>
    </xf>
    <xf numFmtId="3" fontId="5" fillId="34" borderId="13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3" fontId="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3" fontId="5" fillId="34" borderId="11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3" fontId="4" fillId="34" borderId="19" xfId="0" applyNumberFormat="1" applyFont="1" applyFill="1" applyBorder="1" applyAlignment="1">
      <alignment vertical="center"/>
    </xf>
    <xf numFmtId="191" fontId="4" fillId="34" borderId="19" xfId="63" applyNumberFormat="1" applyFont="1" applyFill="1" applyBorder="1" applyAlignment="1">
      <alignment vertical="center"/>
    </xf>
    <xf numFmtId="3" fontId="5" fillId="34" borderId="20" xfId="0" applyNumberFormat="1" applyFont="1" applyFill="1" applyBorder="1" applyAlignment="1">
      <alignment vertical="center"/>
    </xf>
    <xf numFmtId="3" fontId="5" fillId="34" borderId="20" xfId="0" applyNumberFormat="1" applyFont="1" applyFill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3" fontId="5" fillId="34" borderId="14" xfId="0" applyNumberFormat="1" applyFont="1" applyFill="1" applyBorder="1" applyAlignment="1">
      <alignment/>
    </xf>
    <xf numFmtId="3" fontId="5" fillId="34" borderId="22" xfId="0" applyNumberFormat="1" applyFont="1" applyFill="1" applyBorder="1" applyAlignment="1">
      <alignment/>
    </xf>
    <xf numFmtId="191" fontId="60" fillId="0" borderId="0" xfId="63" applyNumberFormat="1" applyFont="1" applyAlignment="1">
      <alignment horizontal="left" vertical="center" indent="1"/>
    </xf>
    <xf numFmtId="191" fontId="0" fillId="0" borderId="0" xfId="63" applyNumberFormat="1" applyFont="1" applyAlignment="1">
      <alignment/>
    </xf>
    <xf numFmtId="191" fontId="60" fillId="0" borderId="0" xfId="63" applyNumberFormat="1" applyFont="1" applyAlignment="1">
      <alignment horizontal="center" vertical="center"/>
    </xf>
    <xf numFmtId="191" fontId="0" fillId="0" borderId="0" xfId="63" applyNumberFormat="1" applyFont="1" applyAlignment="1">
      <alignment/>
    </xf>
    <xf numFmtId="191" fontId="61" fillId="0" borderId="23" xfId="63" applyNumberFormat="1" applyFont="1" applyBorder="1" applyAlignment="1">
      <alignment vertical="center" wrapText="1"/>
    </xf>
    <xf numFmtId="191" fontId="62" fillId="0" borderId="23" xfId="63" applyNumberFormat="1" applyFont="1" applyBorder="1" applyAlignment="1">
      <alignment horizontal="right" vertical="center" wrapText="1"/>
    </xf>
    <xf numFmtId="191" fontId="59" fillId="0" borderId="0" xfId="63" applyNumberFormat="1" applyFont="1" applyAlignment="1">
      <alignment horizontal="left" vertical="center" wrapText="1" indent="1"/>
    </xf>
    <xf numFmtId="191" fontId="62" fillId="0" borderId="0" xfId="63" applyNumberFormat="1" applyFont="1" applyAlignment="1">
      <alignment vertical="center" wrapText="1"/>
    </xf>
    <xf numFmtId="191" fontId="63" fillId="0" borderId="0" xfId="63" applyNumberFormat="1" applyFont="1" applyAlignment="1">
      <alignment vertical="center" wrapText="1"/>
    </xf>
    <xf numFmtId="191" fontId="58" fillId="0" borderId="0" xfId="63" applyNumberFormat="1" applyFont="1" applyAlignment="1">
      <alignment horizontal="left" vertical="center" wrapText="1" indent="3"/>
    </xf>
    <xf numFmtId="191" fontId="58" fillId="0" borderId="0" xfId="63" applyNumberFormat="1" applyFont="1" applyAlignment="1">
      <alignment vertical="center" wrapText="1"/>
    </xf>
    <xf numFmtId="191" fontId="63" fillId="0" borderId="0" xfId="63" applyNumberFormat="1" applyFont="1" applyAlignment="1">
      <alignment horizontal="left" vertical="center" wrapText="1" indent="3"/>
    </xf>
    <xf numFmtId="191" fontId="58" fillId="0" borderId="0" xfId="63" applyNumberFormat="1" applyFont="1" applyAlignment="1">
      <alignment horizontal="left" vertical="center" wrapText="1" indent="4"/>
    </xf>
    <xf numFmtId="191" fontId="63" fillId="0" borderId="0" xfId="63" applyNumberFormat="1" applyFont="1" applyAlignment="1">
      <alignment horizontal="right" vertical="center" wrapText="1"/>
    </xf>
    <xf numFmtId="191" fontId="58" fillId="0" borderId="0" xfId="63" applyNumberFormat="1" applyFont="1" applyAlignment="1">
      <alignment horizontal="left" vertical="center" wrapText="1" indent="1"/>
    </xf>
    <xf numFmtId="191" fontId="63" fillId="0" borderId="23" xfId="63" applyNumberFormat="1" applyFont="1" applyBorder="1" applyAlignment="1">
      <alignment horizontal="left" vertical="center" wrapText="1" indent="3"/>
    </xf>
    <xf numFmtId="191" fontId="63" fillId="0" borderId="23" xfId="63" applyNumberFormat="1" applyFont="1" applyBorder="1" applyAlignment="1">
      <alignment vertical="center" wrapText="1"/>
    </xf>
    <xf numFmtId="191" fontId="62" fillId="0" borderId="0" xfId="63" applyNumberFormat="1" applyFont="1" applyAlignment="1">
      <alignment horizontal="left" vertical="center" wrapText="1" indent="1"/>
    </xf>
    <xf numFmtId="191" fontId="62" fillId="0" borderId="24" xfId="63" applyNumberFormat="1" applyFont="1" applyBorder="1" applyAlignment="1">
      <alignment horizontal="left" vertical="center" wrapText="1" indent="1"/>
    </xf>
    <xf numFmtId="191" fontId="62" fillId="0" borderId="24" xfId="63" applyNumberFormat="1" applyFont="1" applyBorder="1" applyAlignment="1">
      <alignment vertical="center" wrapText="1"/>
    </xf>
    <xf numFmtId="191" fontId="59" fillId="0" borderId="24" xfId="63" applyNumberFormat="1" applyFont="1" applyBorder="1" applyAlignment="1">
      <alignment horizontal="left" vertical="center" wrapText="1" indent="1"/>
    </xf>
    <xf numFmtId="191" fontId="62" fillId="0" borderId="24" xfId="63" applyNumberFormat="1" applyFont="1" applyBorder="1" applyAlignment="1">
      <alignment horizontal="right" vertical="center" wrapText="1"/>
    </xf>
    <xf numFmtId="191" fontId="64" fillId="0" borderId="0" xfId="63" applyNumberFormat="1" applyFont="1" applyAlignment="1">
      <alignment/>
    </xf>
    <xf numFmtId="191" fontId="58" fillId="0" borderId="0" xfId="63" applyNumberFormat="1" applyFont="1" applyAlignment="1">
      <alignment horizontal="justify" vertical="center" wrapText="1"/>
    </xf>
    <xf numFmtId="191" fontId="62" fillId="0" borderId="25" xfId="63" applyNumberFormat="1" applyFont="1" applyBorder="1" applyAlignment="1">
      <alignment horizontal="right" vertical="center" wrapText="1"/>
    </xf>
    <xf numFmtId="191" fontId="62" fillId="0" borderId="0" xfId="63" applyNumberFormat="1" applyFont="1" applyAlignment="1">
      <alignment horizontal="right" vertical="center" wrapText="1"/>
    </xf>
    <xf numFmtId="191" fontId="63" fillId="0" borderId="23" xfId="63" applyNumberFormat="1" applyFont="1" applyBorder="1" applyAlignment="1">
      <alignment horizontal="left" vertical="center" wrapText="1" indent="1"/>
    </xf>
    <xf numFmtId="191" fontId="63" fillId="0" borderId="23" xfId="63" applyNumberFormat="1" applyFont="1" applyBorder="1" applyAlignment="1">
      <alignment horizontal="right" vertical="center" wrapText="1"/>
    </xf>
    <xf numFmtId="191" fontId="62" fillId="0" borderId="26" xfId="63" applyNumberFormat="1" applyFont="1" applyBorder="1" applyAlignment="1">
      <alignment horizontal="left" vertical="center" wrapText="1" indent="1"/>
    </xf>
    <xf numFmtId="191" fontId="62" fillId="0" borderId="26" xfId="63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4" fillId="34" borderId="11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34" borderId="12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34" borderId="28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4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0" fillId="0" borderId="10" xfId="0" applyFont="1" applyBorder="1" applyAlignment="1">
      <alignment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5" fillId="0" borderId="33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3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34" borderId="3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38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vertical="top" wrapText="1"/>
    </xf>
    <xf numFmtId="0" fontId="4" fillId="0" borderId="39" xfId="0" applyFont="1" applyBorder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4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9" fillId="0" borderId="1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2" xfId="0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 2" xfId="33"/>
    <cellStyle name="Comma_PBC KAS final" xfId="34"/>
    <cellStyle name="Normal_PB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8</xdr:col>
      <xdr:colOff>971550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85800" y="0"/>
          <a:ext cx="5057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7</xdr:col>
      <xdr:colOff>1028700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4943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7</xdr:col>
      <xdr:colOff>1028700</xdr:colOff>
      <xdr:row>1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723900" y="0"/>
          <a:ext cx="49434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2:IU77"/>
  <sheetViews>
    <sheetView zoomScalePageLayoutView="0" workbookViewId="0" topLeftCell="A10">
      <selection activeCell="K59" sqref="K59"/>
    </sheetView>
  </sheetViews>
  <sheetFormatPr defaultColWidth="9.140625" defaultRowHeight="12.75"/>
  <cols>
    <col min="1" max="1" width="3.57421875" style="2" customWidth="1"/>
    <col min="2" max="2" width="8.8515625" style="2" customWidth="1"/>
    <col min="3" max="3" width="3.28125" style="2" customWidth="1"/>
    <col min="4" max="4" width="14.7109375" style="2" customWidth="1"/>
    <col min="5" max="5" width="2.8515625" style="2" customWidth="1"/>
    <col min="6" max="6" width="17.00390625" style="2" customWidth="1"/>
    <col min="7" max="7" width="7.421875" style="2" customWidth="1"/>
    <col min="8" max="8" width="13.8515625" style="2" customWidth="1"/>
    <col min="9" max="9" width="14.57421875" style="2" customWidth="1"/>
    <col min="10" max="10" width="12.00390625" style="2" customWidth="1"/>
    <col min="11" max="11" width="14.57421875" style="2" customWidth="1"/>
    <col min="12" max="12" width="18.8515625" style="2" customWidth="1"/>
    <col min="13" max="255" width="8.8515625" style="2" customWidth="1"/>
  </cols>
  <sheetData>
    <row r="1" s="1" customFormat="1" ht="12.75" customHeight="1"/>
    <row r="2" spans="5:9" ht="12.75" customHeight="1">
      <c r="E2" s="3"/>
      <c r="F2" s="3"/>
      <c r="G2" s="3"/>
      <c r="H2" s="3"/>
      <c r="I2" s="4"/>
    </row>
    <row r="3" spans="5:9" ht="12.75" customHeight="1">
      <c r="E3" s="3"/>
      <c r="F3" s="3"/>
      <c r="G3" s="3"/>
      <c r="H3" s="3"/>
      <c r="I3" s="4"/>
    </row>
    <row r="4" spans="5:9" ht="12.75" customHeight="1">
      <c r="E4" s="3"/>
      <c r="F4" s="3"/>
      <c r="G4" s="3"/>
      <c r="H4" s="3"/>
      <c r="I4" s="4"/>
    </row>
    <row r="5" spans="4:9" ht="12.75" customHeight="1">
      <c r="D5" s="144" t="s">
        <v>79</v>
      </c>
      <c r="E5" s="144"/>
      <c r="F5" s="144"/>
      <c r="G5" s="5"/>
      <c r="H5" s="5"/>
      <c r="I5" s="5"/>
    </row>
    <row r="6" spans="4:7" ht="12">
      <c r="D6" s="41" t="s">
        <v>91</v>
      </c>
      <c r="E6" s="148">
        <v>43738</v>
      </c>
      <c r="F6" s="149"/>
      <c r="G6" s="149"/>
    </row>
    <row r="7" spans="1:255" ht="12">
      <c r="A7" s="41"/>
      <c r="B7" s="41"/>
      <c r="C7" s="41"/>
      <c r="D7" s="41"/>
      <c r="E7" s="51"/>
      <c r="F7" s="41"/>
      <c r="G7" s="41"/>
      <c r="H7" s="4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5:7" ht="12">
      <c r="E8" s="145"/>
      <c r="F8" s="145"/>
      <c r="G8" s="145"/>
    </row>
    <row r="9" spans="1:9" ht="12">
      <c r="A9" s="136" t="s">
        <v>0</v>
      </c>
      <c r="B9" s="136"/>
      <c r="C9" s="136"/>
      <c r="D9" s="136"/>
      <c r="E9" s="150" t="s">
        <v>1</v>
      </c>
      <c r="F9" s="150"/>
      <c r="G9" s="150"/>
      <c r="H9" s="150"/>
      <c r="I9" s="150"/>
    </row>
    <row r="10" spans="1:9" ht="12.75" customHeight="1">
      <c r="A10" s="136" t="s">
        <v>2</v>
      </c>
      <c r="B10" s="136"/>
      <c r="C10" s="136"/>
      <c r="D10" s="136"/>
      <c r="E10" s="146" t="s">
        <v>3</v>
      </c>
      <c r="F10" s="146"/>
      <c r="G10" s="146"/>
      <c r="H10" s="146"/>
      <c r="I10" s="146"/>
    </row>
    <row r="11" spans="1:9" ht="12.75" customHeight="1">
      <c r="A11" s="136" t="s">
        <v>4</v>
      </c>
      <c r="B11" s="136"/>
      <c r="C11" s="136"/>
      <c r="D11" s="136"/>
      <c r="E11" s="147" t="s">
        <v>5</v>
      </c>
      <c r="F11" s="147"/>
      <c r="G11" s="147"/>
      <c r="H11" s="147"/>
      <c r="I11" s="147"/>
    </row>
    <row r="12" spans="1:10" ht="12.75" customHeight="1">
      <c r="A12" s="136" t="s">
        <v>6</v>
      </c>
      <c r="B12" s="136"/>
      <c r="C12" s="136"/>
      <c r="D12" s="136"/>
      <c r="E12" s="137" t="s">
        <v>101</v>
      </c>
      <c r="F12" s="137"/>
      <c r="G12" s="137"/>
      <c r="H12" s="137"/>
      <c r="I12" s="137"/>
      <c r="J12" s="137"/>
    </row>
    <row r="13" ht="12.75" customHeight="1"/>
    <row r="14" ht="12.75" customHeight="1">
      <c r="I14" s="7" t="s">
        <v>61</v>
      </c>
    </row>
    <row r="15" spans="1:9" ht="12.75" customHeight="1">
      <c r="A15" s="124" t="s">
        <v>7</v>
      </c>
      <c r="B15" s="124"/>
      <c r="C15" s="124"/>
      <c r="D15" s="124"/>
      <c r="E15" s="124"/>
      <c r="F15" s="124"/>
      <c r="G15" s="128" t="s">
        <v>8</v>
      </c>
      <c r="H15" s="126" t="s">
        <v>154</v>
      </c>
      <c r="I15" s="126" t="s">
        <v>143</v>
      </c>
    </row>
    <row r="16" spans="1:9" ht="21.75" customHeight="1">
      <c r="A16" s="124"/>
      <c r="B16" s="124"/>
      <c r="C16" s="124"/>
      <c r="D16" s="124"/>
      <c r="E16" s="124"/>
      <c r="F16" s="124"/>
      <c r="G16" s="129"/>
      <c r="H16" s="127"/>
      <c r="I16" s="127"/>
    </row>
    <row r="17" spans="1:9" s="8" customFormat="1" ht="12.75" customHeight="1">
      <c r="A17" s="133" t="s">
        <v>73</v>
      </c>
      <c r="B17" s="133"/>
      <c r="C17" s="133"/>
      <c r="D17" s="133"/>
      <c r="E17" s="133"/>
      <c r="F17" s="133"/>
      <c r="G17" s="9"/>
      <c r="H17" s="56"/>
      <c r="I17" s="9"/>
    </row>
    <row r="18" spans="1:11" s="8" customFormat="1" ht="12.75" customHeight="1">
      <c r="A18" s="125" t="s">
        <v>23</v>
      </c>
      <c r="B18" s="125"/>
      <c r="C18" s="125"/>
      <c r="D18" s="125"/>
      <c r="E18" s="125"/>
      <c r="F18" s="125"/>
      <c r="G18" s="33" t="s">
        <v>24</v>
      </c>
      <c r="H18" s="37">
        <v>100070910</v>
      </c>
      <c r="I18" s="37">
        <v>96883355</v>
      </c>
      <c r="K18" s="20"/>
    </row>
    <row r="19" spans="1:11" s="8" customFormat="1" ht="12.75" customHeight="1">
      <c r="A19" s="125" t="s">
        <v>146</v>
      </c>
      <c r="B19" s="125"/>
      <c r="C19" s="125"/>
      <c r="D19" s="125"/>
      <c r="E19" s="125"/>
      <c r="F19" s="125"/>
      <c r="G19" s="33" t="s">
        <v>26</v>
      </c>
      <c r="H19" s="37">
        <v>1797472</v>
      </c>
      <c r="I19" s="37"/>
      <c r="K19" s="20"/>
    </row>
    <row r="20" spans="1:11" ht="12.75" customHeight="1">
      <c r="A20" s="130" t="s">
        <v>29</v>
      </c>
      <c r="B20" s="130"/>
      <c r="C20" s="130"/>
      <c r="D20" s="130"/>
      <c r="E20" s="130"/>
      <c r="F20" s="130"/>
      <c r="G20" s="33" t="s">
        <v>30</v>
      </c>
      <c r="H20" s="37">
        <v>27926</v>
      </c>
      <c r="I20" s="37">
        <v>32337</v>
      </c>
      <c r="J20" s="8"/>
      <c r="K20" s="8"/>
    </row>
    <row r="21" spans="1:11" s="8" customFormat="1" ht="12.75" customHeight="1">
      <c r="A21" s="130" t="s">
        <v>117</v>
      </c>
      <c r="B21" s="131"/>
      <c r="C21" s="131"/>
      <c r="D21" s="131"/>
      <c r="E21" s="131"/>
      <c r="F21" s="132"/>
      <c r="G21" s="33" t="s">
        <v>110</v>
      </c>
      <c r="H21" s="39">
        <v>6784481</v>
      </c>
      <c r="I21" s="39">
        <v>2838871</v>
      </c>
      <c r="K21" s="20"/>
    </row>
    <row r="22" spans="1:9" s="8" customFormat="1" ht="12.75" customHeight="1">
      <c r="A22" s="130" t="s">
        <v>102</v>
      </c>
      <c r="B22" s="130"/>
      <c r="C22" s="130"/>
      <c r="D22" s="130"/>
      <c r="E22" s="130"/>
      <c r="F22" s="130"/>
      <c r="G22" s="33" t="s">
        <v>17</v>
      </c>
      <c r="H22" s="39"/>
      <c r="I22" s="39">
        <v>196</v>
      </c>
    </row>
    <row r="23" spans="1:11" s="8" customFormat="1" ht="12.75" customHeight="1">
      <c r="A23" s="138" t="s">
        <v>122</v>
      </c>
      <c r="B23" s="138"/>
      <c r="C23" s="138"/>
      <c r="D23" s="138"/>
      <c r="E23" s="138"/>
      <c r="F23" s="138"/>
      <c r="G23" s="12">
        <v>200</v>
      </c>
      <c r="H23" s="38">
        <f>SUM(H18:H22)</f>
        <v>108680789</v>
      </c>
      <c r="I23" s="16">
        <f>SUM(I18:I22)</f>
        <v>99754759</v>
      </c>
      <c r="K23" s="20"/>
    </row>
    <row r="24" spans="1:9" s="8" customFormat="1" ht="12.75" customHeight="1">
      <c r="A24" s="133" t="s">
        <v>84</v>
      </c>
      <c r="B24" s="133"/>
      <c r="C24" s="133"/>
      <c r="D24" s="133"/>
      <c r="E24" s="133"/>
      <c r="F24" s="133"/>
      <c r="G24" s="9"/>
      <c r="H24" s="40"/>
      <c r="I24" s="17"/>
    </row>
    <row r="25" spans="1:11" s="8" customFormat="1" ht="12.75" customHeight="1">
      <c r="A25" s="117" t="s">
        <v>74</v>
      </c>
      <c r="B25" s="117"/>
      <c r="C25" s="117"/>
      <c r="D25" s="117"/>
      <c r="E25" s="117"/>
      <c r="F25" s="117"/>
      <c r="G25" s="33" t="s">
        <v>12</v>
      </c>
      <c r="H25" s="37">
        <v>323663</v>
      </c>
      <c r="I25" s="37">
        <v>194518</v>
      </c>
      <c r="K25" s="20"/>
    </row>
    <row r="26" spans="1:9" s="8" customFormat="1" ht="12.75" customHeight="1" hidden="1">
      <c r="A26" s="117" t="s">
        <v>25</v>
      </c>
      <c r="B26" s="117"/>
      <c r="C26" s="117"/>
      <c r="D26" s="117"/>
      <c r="E26" s="117"/>
      <c r="F26" s="117"/>
      <c r="G26" s="33" t="s">
        <v>26</v>
      </c>
      <c r="H26" s="37"/>
      <c r="I26" s="37"/>
    </row>
    <row r="27" spans="1:11" s="8" customFormat="1" ht="11.25" hidden="1">
      <c r="A27" s="117" t="s">
        <v>27</v>
      </c>
      <c r="B27" s="117"/>
      <c r="C27" s="117"/>
      <c r="D27" s="117"/>
      <c r="E27" s="117"/>
      <c r="F27" s="117"/>
      <c r="G27" s="33" t="s">
        <v>28</v>
      </c>
      <c r="H27" s="37"/>
      <c r="I27" s="37"/>
      <c r="K27" s="20"/>
    </row>
    <row r="28" spans="1:11" s="2" customFormat="1" ht="12.75" customHeight="1">
      <c r="A28" s="117" t="s">
        <v>123</v>
      </c>
      <c r="B28" s="118"/>
      <c r="C28" s="118"/>
      <c r="D28" s="118"/>
      <c r="E28" s="118"/>
      <c r="F28" s="119"/>
      <c r="G28" s="33" t="s">
        <v>11</v>
      </c>
      <c r="H28" s="37">
        <v>4809863</v>
      </c>
      <c r="I28" s="37">
        <v>3852000</v>
      </c>
      <c r="J28" s="8"/>
      <c r="K28" s="8"/>
    </row>
    <row r="29" spans="1:11" s="2" customFormat="1" ht="12.75" customHeight="1">
      <c r="A29" s="117" t="s">
        <v>140</v>
      </c>
      <c r="B29" s="118"/>
      <c r="C29" s="118"/>
      <c r="D29" s="118"/>
      <c r="E29" s="118"/>
      <c r="F29" s="119"/>
      <c r="G29" s="33" t="s">
        <v>14</v>
      </c>
      <c r="H29" s="37">
        <v>368455</v>
      </c>
      <c r="I29" s="37">
        <v>300074</v>
      </c>
      <c r="J29" s="8"/>
      <c r="K29" s="20"/>
    </row>
    <row r="30" spans="1:11" s="2" customFormat="1" ht="12.75" customHeight="1">
      <c r="A30" s="117" t="s">
        <v>104</v>
      </c>
      <c r="B30" s="118"/>
      <c r="C30" s="118"/>
      <c r="D30" s="118"/>
      <c r="E30" s="118"/>
      <c r="F30" s="119"/>
      <c r="G30" s="33" t="s">
        <v>15</v>
      </c>
      <c r="H30" s="37">
        <v>5832940</v>
      </c>
      <c r="I30" s="37">
        <v>7571531</v>
      </c>
      <c r="J30" s="8"/>
      <c r="K30" s="20"/>
    </row>
    <row r="31" spans="1:11" s="2" customFormat="1" ht="12.75" customHeight="1">
      <c r="A31" s="117" t="s">
        <v>145</v>
      </c>
      <c r="B31" s="118"/>
      <c r="C31" s="118"/>
      <c r="D31" s="118"/>
      <c r="E31" s="118"/>
      <c r="F31" s="119"/>
      <c r="G31" s="33" t="s">
        <v>81</v>
      </c>
      <c r="H31" s="37">
        <v>3140</v>
      </c>
      <c r="I31" s="37">
        <v>5741</v>
      </c>
      <c r="J31" s="8"/>
      <c r="K31" s="20"/>
    </row>
    <row r="32" spans="1:11" ht="12.75" customHeight="1">
      <c r="A32" s="117" t="s">
        <v>118</v>
      </c>
      <c r="B32" s="118"/>
      <c r="C32" s="118"/>
      <c r="D32" s="118"/>
      <c r="E32" s="118"/>
      <c r="F32" s="119"/>
      <c r="G32" s="33" t="s">
        <v>13</v>
      </c>
      <c r="H32" s="37">
        <v>346255</v>
      </c>
      <c r="I32" s="37">
        <v>302478</v>
      </c>
      <c r="J32" s="8"/>
      <c r="K32" s="8"/>
    </row>
    <row r="33" spans="1:11" s="8" customFormat="1" ht="12.75" customHeight="1" hidden="1">
      <c r="A33" s="117" t="s">
        <v>72</v>
      </c>
      <c r="B33" s="118"/>
      <c r="C33" s="118"/>
      <c r="D33" s="118"/>
      <c r="E33" s="118"/>
      <c r="F33" s="119"/>
      <c r="G33" s="33" t="s">
        <v>15</v>
      </c>
      <c r="H33" s="37"/>
      <c r="I33" s="37"/>
      <c r="K33" s="20"/>
    </row>
    <row r="34" spans="1:9" s="8" customFormat="1" ht="12.75" customHeight="1" hidden="1">
      <c r="A34" s="117" t="s">
        <v>19</v>
      </c>
      <c r="B34" s="118"/>
      <c r="C34" s="118"/>
      <c r="D34" s="118"/>
      <c r="E34" s="118"/>
      <c r="F34" s="119"/>
      <c r="G34" s="33" t="s">
        <v>20</v>
      </c>
      <c r="H34" s="37"/>
      <c r="I34" s="37"/>
    </row>
    <row r="35" spans="1:11" s="8" customFormat="1" ht="12.75" customHeight="1" hidden="1">
      <c r="A35" s="117" t="s">
        <v>21</v>
      </c>
      <c r="B35" s="118"/>
      <c r="C35" s="118"/>
      <c r="D35" s="118"/>
      <c r="E35" s="118"/>
      <c r="F35" s="119"/>
      <c r="G35" s="33" t="s">
        <v>22</v>
      </c>
      <c r="H35" s="37"/>
      <c r="I35" s="37"/>
      <c r="K35" s="20"/>
    </row>
    <row r="36" spans="1:11" s="2" customFormat="1" ht="12.75" customHeight="1">
      <c r="A36" s="117" t="s">
        <v>119</v>
      </c>
      <c r="B36" s="118"/>
      <c r="C36" s="118"/>
      <c r="D36" s="118"/>
      <c r="E36" s="118"/>
      <c r="F36" s="119"/>
      <c r="G36" s="33" t="s">
        <v>105</v>
      </c>
      <c r="H36" s="37">
        <v>4119868</v>
      </c>
      <c r="I36" s="37">
        <v>5400</v>
      </c>
      <c r="J36" s="8"/>
      <c r="K36" s="8"/>
    </row>
    <row r="37" spans="1:11" s="2" customFormat="1" ht="12.75" customHeight="1">
      <c r="A37" s="117" t="s">
        <v>106</v>
      </c>
      <c r="B37" s="118"/>
      <c r="C37" s="118"/>
      <c r="D37" s="118"/>
      <c r="E37" s="118"/>
      <c r="F37" s="119"/>
      <c r="G37" s="34" t="s">
        <v>10</v>
      </c>
      <c r="H37" s="37">
        <v>52928</v>
      </c>
      <c r="I37" s="37">
        <v>148335</v>
      </c>
      <c r="K37" s="20"/>
    </row>
    <row r="38" spans="1:11" s="2" customFormat="1" ht="12.75" customHeight="1">
      <c r="A38" s="117" t="s">
        <v>124</v>
      </c>
      <c r="B38" s="118"/>
      <c r="C38" s="118"/>
      <c r="D38" s="118"/>
      <c r="E38" s="118"/>
      <c r="F38" s="119"/>
      <c r="G38" s="34" t="s">
        <v>9</v>
      </c>
      <c r="H38" s="37">
        <v>2357049</v>
      </c>
      <c r="I38" s="37">
        <v>2277036</v>
      </c>
      <c r="K38" s="20"/>
    </row>
    <row r="39" spans="1:11" s="2" customFormat="1" ht="11.25" customHeight="1">
      <c r="A39" s="123" t="s">
        <v>120</v>
      </c>
      <c r="B39" s="123"/>
      <c r="C39" s="123"/>
      <c r="D39" s="123"/>
      <c r="E39" s="123"/>
      <c r="F39" s="123"/>
      <c r="G39" s="35" t="s">
        <v>16</v>
      </c>
      <c r="H39" s="38">
        <f>SUM(H25:H38)</f>
        <v>18214161</v>
      </c>
      <c r="I39" s="38">
        <f>SUM(I25:I38)</f>
        <v>14657113</v>
      </c>
      <c r="K39" s="20"/>
    </row>
    <row r="40" spans="1:11" s="8" customFormat="1" ht="27" customHeight="1">
      <c r="A40" s="117" t="s">
        <v>121</v>
      </c>
      <c r="B40" s="117"/>
      <c r="C40" s="117"/>
      <c r="D40" s="117"/>
      <c r="E40" s="117"/>
      <c r="F40" s="117"/>
      <c r="G40" s="33" t="s">
        <v>81</v>
      </c>
      <c r="H40" s="39"/>
      <c r="I40" s="39">
        <v>1632000</v>
      </c>
      <c r="K40" s="20"/>
    </row>
    <row r="41" spans="1:11" s="2" customFormat="1" ht="12.75" customHeight="1">
      <c r="A41" s="116" t="s">
        <v>99</v>
      </c>
      <c r="B41" s="116"/>
      <c r="C41" s="116"/>
      <c r="D41" s="116"/>
      <c r="E41" s="116"/>
      <c r="F41" s="116"/>
      <c r="G41" s="12"/>
      <c r="H41" s="38">
        <f>H23+H39+H40</f>
        <v>126894950</v>
      </c>
      <c r="I41" s="38">
        <f>I23+I39+I40</f>
        <v>116043872</v>
      </c>
      <c r="K41" s="20"/>
    </row>
    <row r="42" spans="1:9" ht="12.75" customHeight="1">
      <c r="A42" s="124" t="s">
        <v>75</v>
      </c>
      <c r="B42" s="124"/>
      <c r="C42" s="124"/>
      <c r="D42" s="124"/>
      <c r="E42" s="124"/>
      <c r="F42" s="124"/>
      <c r="G42" s="128"/>
      <c r="H42" s="126"/>
      <c r="I42" s="120"/>
    </row>
    <row r="43" spans="1:9" ht="10.5" customHeight="1">
      <c r="A43" s="124"/>
      <c r="B43" s="124"/>
      <c r="C43" s="124"/>
      <c r="D43" s="124"/>
      <c r="E43" s="124"/>
      <c r="F43" s="124"/>
      <c r="G43" s="129"/>
      <c r="H43" s="127"/>
      <c r="I43" s="121"/>
    </row>
    <row r="44" spans="1:11" s="8" customFormat="1" ht="12.75" customHeight="1">
      <c r="A44" s="122" t="s">
        <v>78</v>
      </c>
      <c r="B44" s="122"/>
      <c r="C44" s="122"/>
      <c r="D44" s="122"/>
      <c r="E44" s="122"/>
      <c r="F44" s="122"/>
      <c r="G44" s="47"/>
      <c r="H44" s="39"/>
      <c r="I44" s="48"/>
      <c r="K44" s="20"/>
    </row>
    <row r="45" spans="1:12" ht="12">
      <c r="A45" s="115" t="s">
        <v>76</v>
      </c>
      <c r="B45" s="115"/>
      <c r="C45" s="115"/>
      <c r="D45" s="115"/>
      <c r="E45" s="115"/>
      <c r="F45" s="115"/>
      <c r="G45" s="10" t="s">
        <v>42</v>
      </c>
      <c r="H45" s="37">
        <v>3845400</v>
      </c>
      <c r="I45" s="37">
        <v>3845400</v>
      </c>
      <c r="J45" s="18"/>
      <c r="K45" s="20"/>
      <c r="L45" s="26"/>
    </row>
    <row r="46" spans="1:12" ht="12" hidden="1">
      <c r="A46" s="115" t="s">
        <v>43</v>
      </c>
      <c r="B46" s="115"/>
      <c r="C46" s="115"/>
      <c r="D46" s="115"/>
      <c r="E46" s="115"/>
      <c r="F46" s="115"/>
      <c r="G46" s="10" t="s">
        <v>44</v>
      </c>
      <c r="H46" s="37"/>
      <c r="I46" s="37"/>
      <c r="K46" s="20"/>
      <c r="L46" s="26"/>
    </row>
    <row r="47" spans="1:11" ht="12" hidden="1">
      <c r="A47" s="115" t="s">
        <v>45</v>
      </c>
      <c r="B47" s="115"/>
      <c r="C47" s="115"/>
      <c r="D47" s="115"/>
      <c r="E47" s="115"/>
      <c r="F47" s="115"/>
      <c r="G47" s="10" t="s">
        <v>46</v>
      </c>
      <c r="H47" s="37"/>
      <c r="I47" s="37"/>
      <c r="K47" s="20"/>
    </row>
    <row r="48" spans="1:11" ht="12">
      <c r="A48" s="115" t="s">
        <v>77</v>
      </c>
      <c r="B48" s="115"/>
      <c r="C48" s="115"/>
      <c r="D48" s="115"/>
      <c r="E48" s="115"/>
      <c r="F48" s="115"/>
      <c r="G48" s="10" t="s">
        <v>47</v>
      </c>
      <c r="H48" s="37">
        <v>18188501</v>
      </c>
      <c r="I48" s="37">
        <v>19069415</v>
      </c>
      <c r="J48" s="18"/>
      <c r="K48" s="20"/>
    </row>
    <row r="49" spans="1:11" ht="12">
      <c r="A49" s="115" t="s">
        <v>64</v>
      </c>
      <c r="B49" s="115"/>
      <c r="C49" s="115"/>
      <c r="D49" s="115"/>
      <c r="E49" s="115"/>
      <c r="F49" s="115"/>
      <c r="G49" s="10" t="s">
        <v>48</v>
      </c>
      <c r="H49" s="37">
        <v>36125067</v>
      </c>
      <c r="I49" s="37">
        <v>26414247</v>
      </c>
      <c r="J49" s="18"/>
      <c r="K49" s="20"/>
    </row>
    <row r="50" spans="1:11" s="8" customFormat="1" ht="12.75" customHeight="1">
      <c r="A50" s="135" t="s">
        <v>142</v>
      </c>
      <c r="B50" s="135"/>
      <c r="C50" s="135"/>
      <c r="D50" s="135"/>
      <c r="E50" s="135"/>
      <c r="F50" s="135"/>
      <c r="G50" s="12">
        <v>500</v>
      </c>
      <c r="H50" s="38">
        <f>SUM(H45:H49)</f>
        <v>58158968</v>
      </c>
      <c r="I50" s="16">
        <f>SUM(I45:I49)</f>
        <v>49329062</v>
      </c>
      <c r="K50" s="20"/>
    </row>
    <row r="51" spans="1:11" s="8" customFormat="1" ht="12.75" customHeight="1">
      <c r="A51" s="133" t="s">
        <v>35</v>
      </c>
      <c r="B51" s="133"/>
      <c r="C51" s="133"/>
      <c r="D51" s="133"/>
      <c r="E51" s="133"/>
      <c r="F51" s="133"/>
      <c r="G51" s="11"/>
      <c r="H51" s="37"/>
      <c r="I51" s="15"/>
      <c r="K51" s="20"/>
    </row>
    <row r="52" spans="1:12" s="8" customFormat="1" ht="12.75" customHeight="1">
      <c r="A52" s="115" t="s">
        <v>92</v>
      </c>
      <c r="B52" s="115"/>
      <c r="C52" s="115"/>
      <c r="D52" s="115"/>
      <c r="E52" s="115"/>
      <c r="F52" s="115"/>
      <c r="G52" s="10" t="s">
        <v>36</v>
      </c>
      <c r="H52" s="37">
        <v>33838994</v>
      </c>
      <c r="I52" s="37">
        <v>33576387</v>
      </c>
      <c r="K52" s="20"/>
      <c r="L52" s="2"/>
    </row>
    <row r="53" spans="1:11" ht="12.75" customHeight="1">
      <c r="A53" s="115" t="s">
        <v>107</v>
      </c>
      <c r="B53" s="115"/>
      <c r="C53" s="115"/>
      <c r="D53" s="115"/>
      <c r="E53" s="115"/>
      <c r="F53" s="115"/>
      <c r="G53" s="10" t="s">
        <v>37</v>
      </c>
      <c r="H53" s="37">
        <v>1634360</v>
      </c>
      <c r="I53" s="37"/>
      <c r="K53" s="20"/>
    </row>
    <row r="54" spans="1:11" ht="12.75" customHeight="1">
      <c r="A54" s="115" t="s">
        <v>144</v>
      </c>
      <c r="B54" s="115"/>
      <c r="C54" s="115"/>
      <c r="D54" s="115"/>
      <c r="E54" s="115"/>
      <c r="F54" s="115"/>
      <c r="G54" s="10" t="s">
        <v>38</v>
      </c>
      <c r="H54" s="37">
        <v>11846355</v>
      </c>
      <c r="I54" s="37">
        <v>12180833</v>
      </c>
      <c r="K54" s="20"/>
    </row>
    <row r="55" spans="1:11" s="8" customFormat="1" ht="12.75" customHeight="1">
      <c r="A55" s="115" t="s">
        <v>93</v>
      </c>
      <c r="B55" s="115"/>
      <c r="C55" s="115"/>
      <c r="D55" s="115"/>
      <c r="E55" s="115"/>
      <c r="F55" s="115"/>
      <c r="G55" s="10" t="s">
        <v>39</v>
      </c>
      <c r="H55" s="37">
        <v>11786366</v>
      </c>
      <c r="I55" s="37">
        <v>11786366</v>
      </c>
      <c r="K55" s="20"/>
    </row>
    <row r="56" spans="1:11" s="8" customFormat="1" ht="12.75" customHeight="1">
      <c r="A56" s="135" t="s">
        <v>40</v>
      </c>
      <c r="B56" s="135"/>
      <c r="C56" s="135"/>
      <c r="D56" s="135"/>
      <c r="E56" s="135"/>
      <c r="F56" s="135"/>
      <c r="G56" s="12" t="s">
        <v>41</v>
      </c>
      <c r="H56" s="38">
        <f>SUM(H52:H55)</f>
        <v>59106075</v>
      </c>
      <c r="I56" s="16">
        <f>SUM(I52:I55)</f>
        <v>57543586</v>
      </c>
      <c r="K56" s="20"/>
    </row>
    <row r="57" spans="1:11" s="8" customFormat="1" ht="12.75" customHeight="1">
      <c r="A57" s="133" t="s">
        <v>85</v>
      </c>
      <c r="B57" s="133"/>
      <c r="C57" s="133"/>
      <c r="D57" s="133"/>
      <c r="E57" s="133"/>
      <c r="F57" s="133"/>
      <c r="G57" s="10"/>
      <c r="H57" s="37"/>
      <c r="I57" s="15"/>
      <c r="K57" s="20"/>
    </row>
    <row r="58" spans="1:11" s="2" customFormat="1" ht="12.75" customHeight="1">
      <c r="A58" s="115" t="s">
        <v>92</v>
      </c>
      <c r="B58" s="115"/>
      <c r="C58" s="115"/>
      <c r="D58" s="115"/>
      <c r="E58" s="115"/>
      <c r="F58" s="115"/>
      <c r="G58" s="10" t="s">
        <v>31</v>
      </c>
      <c r="H58" s="37">
        <v>7393099</v>
      </c>
      <c r="I58" s="37">
        <v>7553185</v>
      </c>
      <c r="K58" s="20"/>
    </row>
    <row r="59" spans="1:11" s="2" customFormat="1" ht="12.75" customHeight="1">
      <c r="A59" s="115" t="s">
        <v>108</v>
      </c>
      <c r="B59" s="115"/>
      <c r="C59" s="115"/>
      <c r="D59" s="115"/>
      <c r="E59" s="115"/>
      <c r="F59" s="115"/>
      <c r="G59" s="10" t="s">
        <v>32</v>
      </c>
      <c r="H59" s="37">
        <v>419151</v>
      </c>
      <c r="I59" s="37">
        <v>185939</v>
      </c>
      <c r="K59" s="20"/>
    </row>
    <row r="60" spans="1:11" s="2" customFormat="1" ht="12.75" customHeight="1">
      <c r="A60" s="115" t="s">
        <v>107</v>
      </c>
      <c r="B60" s="115"/>
      <c r="C60" s="115"/>
      <c r="D60" s="115"/>
      <c r="E60" s="115"/>
      <c r="F60" s="115"/>
      <c r="G60" s="10" t="s">
        <v>125</v>
      </c>
      <c r="H60" s="57">
        <v>451261</v>
      </c>
      <c r="I60" s="57"/>
      <c r="K60" s="20"/>
    </row>
    <row r="61" spans="1:12" s="8" customFormat="1" ht="12.75" customHeight="1">
      <c r="A61" s="115" t="s">
        <v>86</v>
      </c>
      <c r="B61" s="115"/>
      <c r="C61" s="115"/>
      <c r="D61" s="115"/>
      <c r="E61" s="115"/>
      <c r="F61" s="115"/>
      <c r="G61" s="32" t="s">
        <v>33</v>
      </c>
      <c r="H61" s="37">
        <v>867467</v>
      </c>
      <c r="I61" s="37">
        <v>572821</v>
      </c>
      <c r="K61" s="20"/>
      <c r="L61" s="2"/>
    </row>
    <row r="62" spans="1:12" s="8" customFormat="1" ht="12.75" customHeight="1">
      <c r="A62" s="115" t="s">
        <v>131</v>
      </c>
      <c r="B62" s="115"/>
      <c r="C62" s="115"/>
      <c r="D62" s="115"/>
      <c r="E62" s="115"/>
      <c r="F62" s="115"/>
      <c r="G62" s="36" t="s">
        <v>90</v>
      </c>
      <c r="H62" s="37">
        <v>258887</v>
      </c>
      <c r="I62" s="37">
        <v>344351</v>
      </c>
      <c r="K62" s="20"/>
      <c r="L62" s="2"/>
    </row>
    <row r="63" spans="1:11" s="8" customFormat="1" ht="12.75" customHeight="1" hidden="1">
      <c r="A63" s="115" t="s">
        <v>94</v>
      </c>
      <c r="B63" s="115"/>
      <c r="C63" s="115"/>
      <c r="D63" s="115"/>
      <c r="E63" s="115"/>
      <c r="F63" s="115"/>
      <c r="G63" s="36" t="s">
        <v>32</v>
      </c>
      <c r="H63" s="37"/>
      <c r="I63" s="37"/>
      <c r="K63" s="20"/>
    </row>
    <row r="64" spans="1:11" s="8" customFormat="1" ht="12.75" customHeight="1">
      <c r="A64" s="115" t="s">
        <v>34</v>
      </c>
      <c r="B64" s="115"/>
      <c r="C64" s="115"/>
      <c r="D64" s="115"/>
      <c r="E64" s="115"/>
      <c r="F64" s="115"/>
      <c r="G64" s="33" t="s">
        <v>89</v>
      </c>
      <c r="H64" s="37">
        <v>240042</v>
      </c>
      <c r="I64" s="37">
        <v>514928</v>
      </c>
      <c r="K64" s="20"/>
    </row>
    <row r="65" spans="1:11" ht="12" hidden="1">
      <c r="A65" s="115" t="s">
        <v>49</v>
      </c>
      <c r="B65" s="115"/>
      <c r="C65" s="115"/>
      <c r="D65" s="115"/>
      <c r="E65" s="115"/>
      <c r="F65" s="115"/>
      <c r="G65" s="10" t="s">
        <v>50</v>
      </c>
      <c r="H65" s="37"/>
      <c r="I65" s="15"/>
      <c r="K65" s="20"/>
    </row>
    <row r="66" spans="1:11" ht="12">
      <c r="A66" s="135" t="s">
        <v>71</v>
      </c>
      <c r="B66" s="135"/>
      <c r="C66" s="135"/>
      <c r="D66" s="135"/>
      <c r="E66" s="135"/>
      <c r="F66" s="135"/>
      <c r="G66" s="12">
        <v>300</v>
      </c>
      <c r="H66" s="38">
        <f>SUM(H58:H65)</f>
        <v>9629907</v>
      </c>
      <c r="I66" s="31">
        <f>SUM(I58:I65)</f>
        <v>9171224</v>
      </c>
      <c r="K66" s="20"/>
    </row>
    <row r="67" spans="1:11" s="8" customFormat="1" ht="12.75" customHeight="1">
      <c r="A67" s="134" t="s">
        <v>100</v>
      </c>
      <c r="B67" s="134"/>
      <c r="C67" s="134"/>
      <c r="D67" s="134"/>
      <c r="E67" s="134"/>
      <c r="F67" s="134"/>
      <c r="G67" s="13"/>
      <c r="H67" s="38">
        <f>H56+H66</f>
        <v>68735982</v>
      </c>
      <c r="I67" s="31">
        <f>I56+I66</f>
        <v>66714810</v>
      </c>
      <c r="K67" s="20"/>
    </row>
    <row r="68" spans="1:11" s="8" customFormat="1" ht="12.75" customHeight="1">
      <c r="A68" s="134" t="s">
        <v>136</v>
      </c>
      <c r="B68" s="134"/>
      <c r="C68" s="134"/>
      <c r="D68" s="134"/>
      <c r="E68" s="134"/>
      <c r="F68" s="134"/>
      <c r="G68" s="13"/>
      <c r="H68" s="38">
        <f>H67+H50</f>
        <v>126894950</v>
      </c>
      <c r="I68" s="31">
        <f>I50+I67</f>
        <v>116043872</v>
      </c>
      <c r="K68" s="20"/>
    </row>
    <row r="69" spans="1:12" s="8" customFormat="1" ht="12.75" customHeight="1">
      <c r="A69" s="8" t="s">
        <v>51</v>
      </c>
      <c r="H69" s="27"/>
      <c r="I69" s="19"/>
      <c r="K69" s="21"/>
      <c r="L69" s="20"/>
    </row>
    <row r="70" spans="2:9" s="8" customFormat="1" ht="12.75" customHeight="1">
      <c r="B70" s="142" t="s">
        <v>103</v>
      </c>
      <c r="C70" s="142"/>
      <c r="D70" s="143" t="s">
        <v>109</v>
      </c>
      <c r="E70" s="143"/>
      <c r="F70" s="143"/>
      <c r="G70" s="143" t="s">
        <v>52</v>
      </c>
      <c r="H70" s="143"/>
      <c r="I70" s="20"/>
    </row>
    <row r="71" spans="3:9" s="2" customFormat="1" ht="12.75" customHeight="1">
      <c r="C71" s="2" t="s">
        <v>53</v>
      </c>
      <c r="H71" s="52" t="s">
        <v>54</v>
      </c>
      <c r="I71" s="18"/>
    </row>
    <row r="72" spans="2:8" s="2" customFormat="1" ht="12.75" customHeight="1">
      <c r="B72" s="139" t="s">
        <v>55</v>
      </c>
      <c r="C72" s="139"/>
      <c r="D72" s="140" t="s">
        <v>112</v>
      </c>
      <c r="E72" s="141"/>
      <c r="F72" s="141"/>
      <c r="G72" s="141"/>
      <c r="H72" s="50" t="s">
        <v>52</v>
      </c>
    </row>
    <row r="73" spans="3:8" s="2" customFormat="1" ht="12" customHeight="1">
      <c r="C73" s="2" t="s">
        <v>53</v>
      </c>
      <c r="H73" s="52" t="s">
        <v>54</v>
      </c>
    </row>
    <row r="74" spans="10:255" ht="12"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="2" customFormat="1" ht="12">
      <c r="B75" s="2" t="s">
        <v>56</v>
      </c>
    </row>
    <row r="76" s="2" customFormat="1" ht="12"/>
    <row r="77" ht="12">
      <c r="I77" s="18"/>
    </row>
  </sheetData>
  <sheetProtection/>
  <mergeCells count="74">
    <mergeCell ref="D5:F5"/>
    <mergeCell ref="E8:G8"/>
    <mergeCell ref="E10:I10"/>
    <mergeCell ref="A11:D11"/>
    <mergeCell ref="E11:I11"/>
    <mergeCell ref="A18:F18"/>
    <mergeCell ref="E6:G6"/>
    <mergeCell ref="A9:D9"/>
    <mergeCell ref="E9:I9"/>
    <mergeCell ref="A10:D10"/>
    <mergeCell ref="A55:F55"/>
    <mergeCell ref="A46:F46"/>
    <mergeCell ref="A48:F48"/>
    <mergeCell ref="A47:F47"/>
    <mergeCell ref="A50:F50"/>
    <mergeCell ref="A54:F54"/>
    <mergeCell ref="A49:F49"/>
    <mergeCell ref="A51:F51"/>
    <mergeCell ref="A52:F52"/>
    <mergeCell ref="B72:C72"/>
    <mergeCell ref="D72:G72"/>
    <mergeCell ref="A58:F58"/>
    <mergeCell ref="A56:F56"/>
    <mergeCell ref="A53:F53"/>
    <mergeCell ref="A57:F57"/>
    <mergeCell ref="B70:C70"/>
    <mergeCell ref="D70:F70"/>
    <mergeCell ref="G70:H70"/>
    <mergeCell ref="A59:F59"/>
    <mergeCell ref="A12:D12"/>
    <mergeCell ref="E12:J12"/>
    <mergeCell ref="A25:F25"/>
    <mergeCell ref="A26:F26"/>
    <mergeCell ref="A22:F22"/>
    <mergeCell ref="A28:F28"/>
    <mergeCell ref="A23:F23"/>
    <mergeCell ref="I15:I16"/>
    <mergeCell ref="H15:H16"/>
    <mergeCell ref="A68:F68"/>
    <mergeCell ref="A60:F60"/>
    <mergeCell ref="A64:F64"/>
    <mergeCell ref="A61:F61"/>
    <mergeCell ref="A66:F66"/>
    <mergeCell ref="A65:F65"/>
    <mergeCell ref="A62:F62"/>
    <mergeCell ref="A63:F63"/>
    <mergeCell ref="A67:F67"/>
    <mergeCell ref="H42:H43"/>
    <mergeCell ref="G42:G43"/>
    <mergeCell ref="A30:F30"/>
    <mergeCell ref="G15:G16"/>
    <mergeCell ref="A21:F21"/>
    <mergeCell ref="A33:F33"/>
    <mergeCell ref="A24:F24"/>
    <mergeCell ref="A20:F20"/>
    <mergeCell ref="A17:F17"/>
    <mergeCell ref="A34:F34"/>
    <mergeCell ref="A37:F37"/>
    <mergeCell ref="A36:F36"/>
    <mergeCell ref="A42:F43"/>
    <mergeCell ref="A15:F16"/>
    <mergeCell ref="A27:F27"/>
    <mergeCell ref="A19:F19"/>
    <mergeCell ref="A31:F31"/>
    <mergeCell ref="A45:F45"/>
    <mergeCell ref="A41:F41"/>
    <mergeCell ref="A40:F40"/>
    <mergeCell ref="A29:F29"/>
    <mergeCell ref="I42:I43"/>
    <mergeCell ref="A38:F38"/>
    <mergeCell ref="A32:F32"/>
    <mergeCell ref="A44:F44"/>
    <mergeCell ref="A35:F35"/>
    <mergeCell ref="A39:F39"/>
  </mergeCells>
  <printOptions/>
  <pageMargins left="0.3937007874015748" right="0" top="0" bottom="0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3:IT51"/>
  <sheetViews>
    <sheetView zoomScalePageLayoutView="0" workbookViewId="0" topLeftCell="A4">
      <selection activeCell="F47" sqref="F47"/>
    </sheetView>
  </sheetViews>
  <sheetFormatPr defaultColWidth="8.8515625" defaultRowHeight="12.75"/>
  <cols>
    <col min="1" max="1" width="3.140625" style="8" customWidth="1"/>
    <col min="2" max="2" width="3.57421875" style="8" customWidth="1"/>
    <col min="3" max="3" width="9.28125" style="8" customWidth="1"/>
    <col min="4" max="4" width="13.57421875" style="8" customWidth="1"/>
    <col min="5" max="5" width="4.00390625" style="8" customWidth="1"/>
    <col min="6" max="6" width="29.421875" style="8" customWidth="1"/>
    <col min="7" max="7" width="6.57421875" style="8" customWidth="1"/>
    <col min="8" max="8" width="15.421875" style="61" customWidth="1"/>
    <col min="9" max="9" width="17.140625" style="61" customWidth="1"/>
    <col min="10" max="10" width="14.7109375" style="8" customWidth="1"/>
    <col min="11" max="11" width="11.140625" style="8" customWidth="1"/>
    <col min="12" max="16384" width="8.8515625" style="8" customWidth="1"/>
  </cols>
  <sheetData>
    <row r="1" s="1" customFormat="1" ht="12.75" customHeight="1"/>
    <row r="2" ht="12.75" customHeight="1"/>
    <row r="3" spans="5:9" s="2" customFormat="1" ht="12.75" customHeight="1">
      <c r="E3" s="3"/>
      <c r="F3" s="3"/>
      <c r="G3" s="3"/>
      <c r="H3" s="62"/>
      <c r="I3" s="62"/>
    </row>
    <row r="4" spans="5:9" s="2" customFormat="1" ht="12.75" customHeight="1">
      <c r="E4" s="3"/>
      <c r="F4" s="3"/>
      <c r="G4" s="3"/>
      <c r="H4" s="62"/>
      <c r="I4" s="62"/>
    </row>
    <row r="5" ht="12.75" customHeight="1"/>
    <row r="6" spans="1:9" s="6" customFormat="1" ht="12.75" customHeight="1">
      <c r="A6" s="175" t="s">
        <v>67</v>
      </c>
      <c r="B6" s="175"/>
      <c r="C6" s="175"/>
      <c r="D6" s="175"/>
      <c r="E6" s="175"/>
      <c r="F6" s="175"/>
      <c r="G6" s="176"/>
      <c r="H6" s="176"/>
      <c r="I6" s="63"/>
    </row>
    <row r="7" spans="4:7" ht="12">
      <c r="D7" s="145" t="s">
        <v>151</v>
      </c>
      <c r="E7" s="145"/>
      <c r="F7" s="145"/>
      <c r="G7" s="145"/>
    </row>
    <row r="8" spans="4:7" ht="12.75" customHeight="1">
      <c r="D8" s="145"/>
      <c r="E8" s="145"/>
      <c r="F8" s="145"/>
      <c r="G8" s="145"/>
    </row>
    <row r="9" spans="10:254" ht="12"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9" s="2" customFormat="1" ht="12.75" customHeight="1">
      <c r="A10" s="136" t="s">
        <v>0</v>
      </c>
      <c r="B10" s="136"/>
      <c r="C10" s="136"/>
      <c r="D10" s="136"/>
      <c r="E10" s="177" t="s">
        <v>1</v>
      </c>
      <c r="F10" s="177"/>
      <c r="G10" s="177"/>
      <c r="H10" s="177"/>
      <c r="I10" s="64"/>
    </row>
    <row r="11" spans="1:9" s="2" customFormat="1" ht="12.75" customHeight="1">
      <c r="A11" s="136" t="s">
        <v>2</v>
      </c>
      <c r="B11" s="136"/>
      <c r="C11" s="136"/>
      <c r="D11" s="136"/>
      <c r="E11" s="174" t="s">
        <v>3</v>
      </c>
      <c r="F11" s="174"/>
      <c r="G11" s="174"/>
      <c r="H11" s="174"/>
      <c r="I11" s="64"/>
    </row>
    <row r="12" spans="1:9" s="2" customFormat="1" ht="12.75" customHeight="1">
      <c r="A12" s="136" t="s">
        <v>4</v>
      </c>
      <c r="B12" s="136"/>
      <c r="C12" s="136"/>
      <c r="D12" s="136"/>
      <c r="E12" s="147" t="s">
        <v>5</v>
      </c>
      <c r="F12" s="147"/>
      <c r="G12" s="147"/>
      <c r="H12" s="147"/>
      <c r="I12" s="64"/>
    </row>
    <row r="13" spans="1:10" s="2" customFormat="1" ht="12.75" customHeight="1">
      <c r="A13" s="136" t="s">
        <v>6</v>
      </c>
      <c r="B13" s="136"/>
      <c r="C13" s="136"/>
      <c r="D13" s="136"/>
      <c r="E13" s="137" t="s">
        <v>101</v>
      </c>
      <c r="F13" s="137"/>
      <c r="G13" s="137"/>
      <c r="H13" s="137"/>
      <c r="I13" s="137"/>
      <c r="J13" s="137"/>
    </row>
    <row r="14" spans="8:11" ht="12.75" customHeight="1" thickBot="1">
      <c r="H14" s="76"/>
      <c r="I14" s="76" t="s">
        <v>61</v>
      </c>
      <c r="K14" s="2"/>
    </row>
    <row r="15" spans="1:11" ht="12.75" customHeight="1">
      <c r="A15" s="165" t="s">
        <v>57</v>
      </c>
      <c r="B15" s="166"/>
      <c r="C15" s="166"/>
      <c r="D15" s="166"/>
      <c r="E15" s="166"/>
      <c r="F15" s="166"/>
      <c r="G15" s="169" t="s">
        <v>8</v>
      </c>
      <c r="H15" s="170" t="s">
        <v>152</v>
      </c>
      <c r="I15" s="172" t="s">
        <v>153</v>
      </c>
      <c r="K15" s="2"/>
    </row>
    <row r="16" spans="1:11" ht="33" customHeight="1">
      <c r="A16" s="167"/>
      <c r="B16" s="168"/>
      <c r="C16" s="168"/>
      <c r="D16" s="168"/>
      <c r="E16" s="168"/>
      <c r="F16" s="168"/>
      <c r="G16" s="121"/>
      <c r="H16" s="171"/>
      <c r="I16" s="173"/>
      <c r="K16" s="2"/>
    </row>
    <row r="17" spans="1:9" ht="12.75" customHeight="1">
      <c r="A17" s="159" t="s">
        <v>68</v>
      </c>
      <c r="B17" s="160"/>
      <c r="C17" s="160"/>
      <c r="D17" s="160"/>
      <c r="E17" s="160"/>
      <c r="F17" s="160"/>
      <c r="G17" s="10" t="s">
        <v>9</v>
      </c>
      <c r="H17" s="65">
        <v>29623726</v>
      </c>
      <c r="I17" s="77">
        <v>22375359</v>
      </c>
    </row>
    <row r="18" spans="1:9" ht="12.75" customHeight="1">
      <c r="A18" s="159" t="s">
        <v>59</v>
      </c>
      <c r="B18" s="160"/>
      <c r="C18" s="160"/>
      <c r="D18" s="160"/>
      <c r="E18" s="160"/>
      <c r="F18" s="160"/>
      <c r="G18" s="33" t="s">
        <v>10</v>
      </c>
      <c r="H18" s="60">
        <v>-10901451</v>
      </c>
      <c r="I18" s="78">
        <v>-8012268</v>
      </c>
    </row>
    <row r="19" spans="1:9" ht="12.75" customHeight="1">
      <c r="A19" s="163" t="s">
        <v>137</v>
      </c>
      <c r="B19" s="164"/>
      <c r="C19" s="164"/>
      <c r="D19" s="164"/>
      <c r="E19" s="164"/>
      <c r="F19" s="164"/>
      <c r="G19" s="35" t="s">
        <v>11</v>
      </c>
      <c r="H19" s="66">
        <f>SUM(H17:H18)</f>
        <v>18722275</v>
      </c>
      <c r="I19" s="79">
        <f>SUM(I17:I18)</f>
        <v>14363091</v>
      </c>
    </row>
    <row r="20" spans="1:10" ht="12.75" customHeight="1">
      <c r="A20" s="159" t="s">
        <v>69</v>
      </c>
      <c r="B20" s="160"/>
      <c r="C20" s="160"/>
      <c r="D20" s="160"/>
      <c r="E20" s="160"/>
      <c r="F20" s="160"/>
      <c r="G20" s="33" t="s">
        <v>12</v>
      </c>
      <c r="H20" s="60">
        <v>-1872262</v>
      </c>
      <c r="I20" s="78">
        <v>-1636356</v>
      </c>
      <c r="J20" s="20"/>
    </row>
    <row r="21" spans="1:9" ht="11.25">
      <c r="A21" s="159" t="s">
        <v>87</v>
      </c>
      <c r="B21" s="160"/>
      <c r="C21" s="160"/>
      <c r="D21" s="160"/>
      <c r="E21" s="160"/>
      <c r="F21" s="160"/>
      <c r="G21" s="33" t="s">
        <v>13</v>
      </c>
      <c r="H21" s="65">
        <v>284231</v>
      </c>
      <c r="I21" s="77">
        <v>115351</v>
      </c>
    </row>
    <row r="22" spans="1:10" ht="12.75" customHeight="1" hidden="1">
      <c r="A22" s="159" t="s">
        <v>60</v>
      </c>
      <c r="B22" s="160"/>
      <c r="C22" s="160"/>
      <c r="D22" s="160"/>
      <c r="E22" s="160"/>
      <c r="F22" s="160"/>
      <c r="G22" s="33" t="s">
        <v>58</v>
      </c>
      <c r="H22" s="65"/>
      <c r="I22" s="77"/>
      <c r="J22" s="20"/>
    </row>
    <row r="23" spans="1:10" ht="12.75" customHeight="1">
      <c r="A23" s="159" t="s">
        <v>88</v>
      </c>
      <c r="B23" s="160"/>
      <c r="C23" s="160"/>
      <c r="D23" s="160"/>
      <c r="E23" s="160"/>
      <c r="F23" s="160"/>
      <c r="G23" s="33" t="s">
        <v>14</v>
      </c>
      <c r="H23" s="60">
        <v>-373165</v>
      </c>
      <c r="I23" s="78">
        <v>-356847</v>
      </c>
      <c r="J23" s="20"/>
    </row>
    <row r="24" spans="1:10" ht="12.75" customHeight="1">
      <c r="A24" s="159" t="s">
        <v>132</v>
      </c>
      <c r="B24" s="160"/>
      <c r="C24" s="160"/>
      <c r="D24" s="160"/>
      <c r="E24" s="160"/>
      <c r="F24" s="160"/>
      <c r="G24" s="33" t="s">
        <v>15</v>
      </c>
      <c r="H24" s="60">
        <v>-246847</v>
      </c>
      <c r="I24" s="78">
        <v>14143</v>
      </c>
      <c r="J24" s="20"/>
    </row>
    <row r="25" spans="1:10" ht="12.75" customHeight="1">
      <c r="A25" s="159" t="s">
        <v>126</v>
      </c>
      <c r="B25" s="160"/>
      <c r="C25" s="160"/>
      <c r="D25" s="160"/>
      <c r="E25" s="160"/>
      <c r="F25" s="160"/>
      <c r="G25" s="33" t="s">
        <v>81</v>
      </c>
      <c r="H25" s="65"/>
      <c r="I25" s="78"/>
      <c r="J25" s="20"/>
    </row>
    <row r="26" spans="1:10" s="54" customFormat="1" ht="21.75" customHeight="1">
      <c r="A26" s="161" t="s">
        <v>134</v>
      </c>
      <c r="B26" s="162"/>
      <c r="C26" s="162"/>
      <c r="D26" s="162"/>
      <c r="E26" s="162"/>
      <c r="F26" s="162"/>
      <c r="G26" s="35" t="s">
        <v>82</v>
      </c>
      <c r="H26" s="67">
        <f>SUM(H19:H25)</f>
        <v>16514232</v>
      </c>
      <c r="I26" s="80">
        <f>SUM(I19:I25)</f>
        <v>12499382</v>
      </c>
      <c r="J26" s="55"/>
    </row>
    <row r="27" spans="1:10" ht="12.75" customHeight="1">
      <c r="A27" s="159" t="s">
        <v>80</v>
      </c>
      <c r="B27" s="160"/>
      <c r="C27" s="160"/>
      <c r="D27" s="160"/>
      <c r="E27" s="160"/>
      <c r="F27" s="160"/>
      <c r="G27" s="33" t="s">
        <v>83</v>
      </c>
      <c r="H27" s="65">
        <v>304167</v>
      </c>
      <c r="I27" s="77">
        <v>663117</v>
      </c>
      <c r="J27" s="20"/>
    </row>
    <row r="28" spans="1:10" ht="16.5" customHeight="1">
      <c r="A28" s="159" t="s">
        <v>70</v>
      </c>
      <c r="B28" s="160"/>
      <c r="C28" s="160"/>
      <c r="D28" s="160"/>
      <c r="E28" s="160"/>
      <c r="F28" s="160"/>
      <c r="G28" s="33" t="s">
        <v>17</v>
      </c>
      <c r="H28" s="60">
        <v>-4651714</v>
      </c>
      <c r="I28" s="78">
        <v>-4461869</v>
      </c>
      <c r="J28" s="20"/>
    </row>
    <row r="29" spans="1:10" ht="13.5" customHeight="1">
      <c r="A29" s="159" t="s">
        <v>111</v>
      </c>
      <c r="B29" s="160"/>
      <c r="C29" s="160"/>
      <c r="D29" s="160"/>
      <c r="E29" s="160"/>
      <c r="F29" s="160"/>
      <c r="G29" s="33" t="s">
        <v>18</v>
      </c>
      <c r="H29" s="60">
        <v>183082</v>
      </c>
      <c r="I29" s="78">
        <v>-2275368</v>
      </c>
      <c r="J29" s="20"/>
    </row>
    <row r="30" spans="1:10" ht="25.5" customHeight="1">
      <c r="A30" s="161" t="s">
        <v>138</v>
      </c>
      <c r="B30" s="162"/>
      <c r="C30" s="162"/>
      <c r="D30" s="162"/>
      <c r="E30" s="162"/>
      <c r="F30" s="162"/>
      <c r="G30" s="35" t="s">
        <v>20</v>
      </c>
      <c r="H30" s="66">
        <f>SUM(H26:H29)</f>
        <v>12349767</v>
      </c>
      <c r="I30" s="79">
        <f>SUM(I26:I29)</f>
        <v>6425262</v>
      </c>
      <c r="J30" s="25"/>
    </row>
    <row r="31" spans="1:9" s="14" customFormat="1" ht="12.75" customHeight="1">
      <c r="A31" s="155" t="s">
        <v>114</v>
      </c>
      <c r="B31" s="156"/>
      <c r="C31" s="156"/>
      <c r="D31" s="156"/>
      <c r="E31" s="156"/>
      <c r="F31" s="156"/>
      <c r="G31" s="33" t="s">
        <v>22</v>
      </c>
      <c r="H31" s="60"/>
      <c r="I31" s="78"/>
    </row>
    <row r="32" spans="1:9" ht="29.25" customHeight="1">
      <c r="A32" s="157" t="s">
        <v>135</v>
      </c>
      <c r="B32" s="158"/>
      <c r="C32" s="158"/>
      <c r="D32" s="158"/>
      <c r="E32" s="158"/>
      <c r="F32" s="158"/>
      <c r="G32" s="35" t="s">
        <v>24</v>
      </c>
      <c r="H32" s="68">
        <f>SUM(H30:H31)</f>
        <v>12349767</v>
      </c>
      <c r="I32" s="81">
        <f>SUM(I30:I31)</f>
        <v>6425262</v>
      </c>
    </row>
    <row r="33" spans="1:9" ht="29.25" customHeight="1" hidden="1">
      <c r="A33" s="157" t="s">
        <v>127</v>
      </c>
      <c r="B33" s="158"/>
      <c r="C33" s="158"/>
      <c r="D33" s="158"/>
      <c r="E33" s="158"/>
      <c r="F33" s="158"/>
      <c r="G33" s="35"/>
      <c r="H33" s="75"/>
      <c r="I33" s="81"/>
    </row>
    <row r="34" spans="1:9" ht="29.25" customHeight="1" hidden="1">
      <c r="A34" s="157" t="s">
        <v>128</v>
      </c>
      <c r="B34" s="158"/>
      <c r="C34" s="158"/>
      <c r="D34" s="158"/>
      <c r="E34" s="158"/>
      <c r="F34" s="158"/>
      <c r="G34" s="35"/>
      <c r="H34" s="75"/>
      <c r="I34" s="81"/>
    </row>
    <row r="35" spans="1:9" ht="13.5" customHeight="1" hidden="1">
      <c r="A35" s="157" t="s">
        <v>115</v>
      </c>
      <c r="B35" s="158"/>
      <c r="C35" s="158"/>
      <c r="D35" s="158"/>
      <c r="E35" s="158"/>
      <c r="F35" s="158"/>
      <c r="G35" s="35" t="s">
        <v>26</v>
      </c>
      <c r="H35" s="75"/>
      <c r="I35" s="81"/>
    </row>
    <row r="36" spans="1:9" ht="29.25" customHeight="1" hidden="1">
      <c r="A36" s="157" t="s">
        <v>116</v>
      </c>
      <c r="B36" s="158"/>
      <c r="C36" s="158"/>
      <c r="D36" s="158"/>
      <c r="E36" s="158"/>
      <c r="F36" s="158"/>
      <c r="G36" s="35" t="s">
        <v>28</v>
      </c>
      <c r="H36" s="75"/>
      <c r="I36" s="78"/>
    </row>
    <row r="37" spans="1:9" ht="24.75" customHeight="1" thickBot="1">
      <c r="A37" s="151" t="s">
        <v>139</v>
      </c>
      <c r="B37" s="152"/>
      <c r="C37" s="152"/>
      <c r="D37" s="152"/>
      <c r="E37" s="152"/>
      <c r="F37" s="152"/>
      <c r="G37" s="82" t="s">
        <v>30</v>
      </c>
      <c r="H37" s="83">
        <f>SUM(H32:H36)</f>
        <v>12349767</v>
      </c>
      <c r="I37" s="84">
        <f>SUM(I32:I36)</f>
        <v>6425262</v>
      </c>
    </row>
    <row r="38" spans="8:9" ht="11.25" customHeight="1">
      <c r="H38" s="69"/>
      <c r="I38" s="69"/>
    </row>
    <row r="39" spans="2:9" s="28" customFormat="1" ht="12.75" customHeight="1">
      <c r="B39" s="153" t="s">
        <v>103</v>
      </c>
      <c r="C39" s="153"/>
      <c r="D39" s="140" t="s">
        <v>109</v>
      </c>
      <c r="E39" s="140"/>
      <c r="F39" s="140"/>
      <c r="G39" s="140"/>
      <c r="H39" s="70"/>
      <c r="I39" s="70"/>
    </row>
    <row r="40" spans="3:9" s="28" customFormat="1" ht="13.5" customHeight="1">
      <c r="C40" s="28" t="s">
        <v>53</v>
      </c>
      <c r="H40" s="71" t="s">
        <v>54</v>
      </c>
      <c r="I40" s="71"/>
    </row>
    <row r="41" spans="2:9" s="28" customFormat="1" ht="12.75" customHeight="1">
      <c r="B41" s="154" t="s">
        <v>55</v>
      </c>
      <c r="C41" s="154"/>
      <c r="D41" s="140" t="s">
        <v>112</v>
      </c>
      <c r="E41" s="141"/>
      <c r="F41" s="141"/>
      <c r="G41" s="141"/>
      <c r="H41" s="72" t="s">
        <v>52</v>
      </c>
      <c r="I41" s="72" t="s">
        <v>52</v>
      </c>
    </row>
    <row r="42" spans="3:9" s="28" customFormat="1" ht="12.75" customHeight="1">
      <c r="C42" s="28" t="s">
        <v>53</v>
      </c>
      <c r="H42" s="71" t="s">
        <v>54</v>
      </c>
      <c r="I42" s="71"/>
    </row>
    <row r="43" spans="2:9" s="28" customFormat="1" ht="12">
      <c r="B43" s="29" t="s">
        <v>56</v>
      </c>
      <c r="H43" s="73"/>
      <c r="I43" s="73"/>
    </row>
    <row r="44" ht="12.75" customHeight="1"/>
    <row r="45" spans="1:254" ht="12">
      <c r="A45"/>
      <c r="B45"/>
      <c r="C45"/>
      <c r="D45"/>
      <c r="E45"/>
      <c r="F45"/>
      <c r="G45"/>
      <c r="H45" s="74"/>
      <c r="I45" s="74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9" ht="12">
      <c r="A46"/>
      <c r="B46"/>
      <c r="C46"/>
      <c r="D46"/>
      <c r="E46"/>
      <c r="F46"/>
      <c r="G46"/>
      <c r="H46" s="74"/>
      <c r="I46" s="74"/>
    </row>
    <row r="48" ht="12">
      <c r="A48" s="5"/>
    </row>
    <row r="49" ht="12">
      <c r="A49" s="22"/>
    </row>
    <row r="50" ht="12.75">
      <c r="A50" s="23"/>
    </row>
    <row r="51" ht="11.25">
      <c r="A51" s="24"/>
    </row>
  </sheetData>
  <sheetProtection/>
  <mergeCells count="41">
    <mergeCell ref="A6:F6"/>
    <mergeCell ref="G6:H6"/>
    <mergeCell ref="D7:G7"/>
    <mergeCell ref="D8:G8"/>
    <mergeCell ref="A10:D10"/>
    <mergeCell ref="E10:H10"/>
    <mergeCell ref="A11:D11"/>
    <mergeCell ref="E11:H11"/>
    <mergeCell ref="A12:D12"/>
    <mergeCell ref="E12:H12"/>
    <mergeCell ref="A13:D13"/>
    <mergeCell ref="E13:J13"/>
    <mergeCell ref="A15:F16"/>
    <mergeCell ref="G15:G16"/>
    <mergeCell ref="H15:H16"/>
    <mergeCell ref="I15:I16"/>
    <mergeCell ref="A17:F17"/>
    <mergeCell ref="A18:F18"/>
    <mergeCell ref="A19:F19"/>
    <mergeCell ref="A20:F20"/>
    <mergeCell ref="A21:F21"/>
    <mergeCell ref="A22:F22"/>
    <mergeCell ref="A23:F23"/>
    <mergeCell ref="A24:F24"/>
    <mergeCell ref="A36:F36"/>
    <mergeCell ref="A25:F25"/>
    <mergeCell ref="A26:F26"/>
    <mergeCell ref="A27:F27"/>
    <mergeCell ref="A28:F28"/>
    <mergeCell ref="A29:F29"/>
    <mergeCell ref="A30:F30"/>
    <mergeCell ref="A37:F37"/>
    <mergeCell ref="B39:C39"/>
    <mergeCell ref="D39:G39"/>
    <mergeCell ref="B41:C41"/>
    <mergeCell ref="D41:G41"/>
    <mergeCell ref="A31:F31"/>
    <mergeCell ref="A32:F32"/>
    <mergeCell ref="A33:F33"/>
    <mergeCell ref="A34:F34"/>
    <mergeCell ref="A35:F35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G63"/>
  <sheetViews>
    <sheetView tabSelected="1" zoomScalePageLayoutView="0" workbookViewId="0" topLeftCell="A1">
      <selection activeCell="A50" sqref="A50"/>
    </sheetView>
  </sheetViews>
  <sheetFormatPr defaultColWidth="9.140625" defaultRowHeight="12.75"/>
  <cols>
    <col min="1" max="1" width="52.7109375" style="86" customWidth="1"/>
    <col min="2" max="2" width="18.8515625" style="86" customWidth="1"/>
    <col min="3" max="3" width="17.8515625" style="86" customWidth="1"/>
    <col min="4" max="16384" width="9.140625" style="86" customWidth="1"/>
  </cols>
  <sheetData>
    <row r="1" ht="15">
      <c r="A1" s="85" t="s">
        <v>160</v>
      </c>
    </row>
    <row r="2" ht="15">
      <c r="A2" s="87" t="s">
        <v>97</v>
      </c>
    </row>
    <row r="3" ht="15">
      <c r="A3" s="85"/>
    </row>
    <row r="4" ht="12">
      <c r="A4" s="88" t="s">
        <v>209</v>
      </c>
    </row>
    <row r="5" spans="1:3" ht="23.25" thickBot="1">
      <c r="A5" s="89" t="s">
        <v>161</v>
      </c>
      <c r="B5" s="90" t="s">
        <v>162</v>
      </c>
      <c r="C5" s="90" t="s">
        <v>163</v>
      </c>
    </row>
    <row r="6" spans="1:3" ht="22.5">
      <c r="A6" s="91" t="s">
        <v>164</v>
      </c>
      <c r="B6" s="92"/>
      <c r="C6" s="93"/>
    </row>
    <row r="7" spans="1:4" ht="12">
      <c r="A7" s="94" t="s">
        <v>165</v>
      </c>
      <c r="B7" s="93">
        <v>12349767</v>
      </c>
      <c r="C7" s="95">
        <v>6425262</v>
      </c>
      <c r="D7" s="88"/>
    </row>
    <row r="8" spans="1:4" ht="12">
      <c r="A8" s="96" t="s">
        <v>166</v>
      </c>
      <c r="B8" s="93"/>
      <c r="C8" s="93"/>
      <c r="D8" s="88"/>
    </row>
    <row r="9" spans="1:4" ht="12">
      <c r="A9" s="96" t="s">
        <v>167</v>
      </c>
      <c r="B9" s="93">
        <v>4522593</v>
      </c>
      <c r="C9" s="93">
        <v>3593065</v>
      </c>
      <c r="D9" s="88"/>
    </row>
    <row r="10" spans="1:4" ht="12">
      <c r="A10" s="94" t="s">
        <v>168</v>
      </c>
      <c r="B10" s="93">
        <v>-304167</v>
      </c>
      <c r="C10" s="93">
        <v>-663117</v>
      </c>
      <c r="D10" s="88"/>
    </row>
    <row r="11" spans="1:4" ht="12">
      <c r="A11" s="94" t="s">
        <v>169</v>
      </c>
      <c r="B11" s="93">
        <v>4651714</v>
      </c>
      <c r="C11" s="93">
        <v>4461869</v>
      </c>
      <c r="D11" s="88"/>
    </row>
    <row r="12" spans="1:4" ht="12">
      <c r="A12" s="97" t="s">
        <v>170</v>
      </c>
      <c r="B12" s="93">
        <v>246847</v>
      </c>
      <c r="C12" s="93">
        <v>-14143</v>
      </c>
      <c r="D12" s="88"/>
    </row>
    <row r="13" spans="1:4" ht="12">
      <c r="A13" s="94" t="s">
        <v>171</v>
      </c>
      <c r="B13" s="93">
        <v>223580</v>
      </c>
      <c r="C13" s="93">
        <v>339712</v>
      </c>
      <c r="D13" s="88"/>
    </row>
    <row r="14" spans="1:4" ht="22.5">
      <c r="A14" s="94" t="s">
        <v>172</v>
      </c>
      <c r="B14" s="93">
        <v>-206645</v>
      </c>
      <c r="C14" s="93">
        <v>1846800</v>
      </c>
      <c r="D14" s="88"/>
    </row>
    <row r="15" spans="1:4" ht="12">
      <c r="A15" s="91" t="s">
        <v>173</v>
      </c>
      <c r="B15" s="95"/>
      <c r="C15" s="95"/>
      <c r="D15" s="88"/>
    </row>
    <row r="16" spans="1:4" ht="12">
      <c r="A16" s="99" t="s">
        <v>174</v>
      </c>
      <c r="B16" s="93"/>
      <c r="C16" s="93"/>
      <c r="D16" s="88"/>
    </row>
    <row r="17" spans="1:4" ht="12">
      <c r="A17" s="96" t="s">
        <v>175</v>
      </c>
      <c r="B17" s="93">
        <v>-129145</v>
      </c>
      <c r="C17" s="93">
        <v>22340</v>
      </c>
      <c r="D17" s="88"/>
    </row>
    <row r="18" spans="1:4" ht="12">
      <c r="A18" s="96" t="s">
        <v>176</v>
      </c>
      <c r="B18" s="93">
        <v>-1610882</v>
      </c>
      <c r="C18" s="93">
        <v>778043</v>
      </c>
      <c r="D18" s="88"/>
    </row>
    <row r="19" spans="1:4" ht="12">
      <c r="A19" s="96" t="s">
        <v>177</v>
      </c>
      <c r="B19" s="93">
        <v>1486267</v>
      </c>
      <c r="C19" s="93">
        <v>-538731</v>
      </c>
      <c r="D19" s="88"/>
    </row>
    <row r="20" spans="1:4" ht="12">
      <c r="A20" s="99" t="s">
        <v>178</v>
      </c>
      <c r="B20" s="93"/>
      <c r="C20" s="93"/>
      <c r="D20" s="88"/>
    </row>
    <row r="21" spans="1:4" ht="12">
      <c r="A21" s="96" t="s">
        <v>179</v>
      </c>
      <c r="B21" s="93">
        <v>289223</v>
      </c>
      <c r="C21" s="93">
        <v>-273360</v>
      </c>
      <c r="D21" s="88"/>
    </row>
    <row r="22" spans="1:4" ht="12">
      <c r="A22" s="96" t="s">
        <v>180</v>
      </c>
      <c r="B22" s="93">
        <v>-85464</v>
      </c>
      <c r="C22" s="93">
        <v>68094</v>
      </c>
      <c r="D22" s="88"/>
    </row>
    <row r="23" spans="1:4" ht="12.75" thickBot="1">
      <c r="A23" s="100" t="s">
        <v>181</v>
      </c>
      <c r="B23" s="101">
        <v>-406476</v>
      </c>
      <c r="C23" s="101">
        <v>358156</v>
      </c>
      <c r="D23" s="88"/>
    </row>
    <row r="24" spans="1:4" ht="22.5">
      <c r="A24" s="102" t="s">
        <v>182</v>
      </c>
      <c r="B24" s="92">
        <v>21027212</v>
      </c>
      <c r="C24" s="92">
        <v>14847904</v>
      </c>
      <c r="D24" s="88"/>
    </row>
    <row r="25" spans="1:4" ht="12">
      <c r="A25" s="93" t="s">
        <v>183</v>
      </c>
      <c r="B25" s="93">
        <v>-27528</v>
      </c>
      <c r="C25" s="93">
        <v>-110113</v>
      </c>
      <c r="D25" s="88"/>
    </row>
    <row r="26" spans="1:4" ht="22.5">
      <c r="A26" s="93" t="s">
        <v>184</v>
      </c>
      <c r="B26" s="93" t="s">
        <v>185</v>
      </c>
      <c r="C26" s="93">
        <v>-8159</v>
      </c>
      <c r="D26" s="88"/>
    </row>
    <row r="27" spans="1:4" ht="23.25" thickBot="1">
      <c r="A27" s="95" t="s">
        <v>186</v>
      </c>
      <c r="B27" s="93">
        <v>-8682691</v>
      </c>
      <c r="C27" s="93">
        <v>-3543958</v>
      </c>
      <c r="D27" s="88"/>
    </row>
    <row r="28" spans="1:4" ht="12.75" thickBot="1">
      <c r="A28" s="103" t="s">
        <v>187</v>
      </c>
      <c r="B28" s="104">
        <v>12316993</v>
      </c>
      <c r="C28" s="104">
        <v>11185674</v>
      </c>
      <c r="D28" s="88"/>
    </row>
    <row r="29" spans="1:4" ht="22.5">
      <c r="A29" s="91" t="s">
        <v>188</v>
      </c>
      <c r="B29" s="93"/>
      <c r="C29" s="93"/>
      <c r="D29" s="88"/>
    </row>
    <row r="30" spans="1:4" ht="12">
      <c r="A30" s="96" t="s">
        <v>189</v>
      </c>
      <c r="B30" s="93">
        <v>-5175942</v>
      </c>
      <c r="C30" s="93">
        <v>-2494219</v>
      </c>
      <c r="D30" s="88"/>
    </row>
    <row r="31" spans="1:4" ht="12">
      <c r="A31" s="96" t="s">
        <v>190</v>
      </c>
      <c r="B31" s="93">
        <v>-120</v>
      </c>
      <c r="C31" s="93">
        <v>-4208</v>
      </c>
      <c r="D31" s="88"/>
    </row>
    <row r="32" spans="1:4" ht="12">
      <c r="A32" s="96" t="s">
        <v>191</v>
      </c>
      <c r="B32" s="98">
        <v>37995</v>
      </c>
      <c r="C32" s="98">
        <v>1978762</v>
      </c>
      <c r="D32" s="88"/>
    </row>
    <row r="33" spans="1:4" ht="22.5">
      <c r="A33" s="96" t="s">
        <v>192</v>
      </c>
      <c r="B33" s="98" t="s">
        <v>185</v>
      </c>
      <c r="C33" s="98">
        <v>1005307</v>
      </c>
      <c r="D33" s="88"/>
    </row>
    <row r="34" spans="1:4" ht="12">
      <c r="A34" s="96" t="s">
        <v>193</v>
      </c>
      <c r="B34" s="98">
        <v>100798</v>
      </c>
      <c r="C34" s="98">
        <v>71637</v>
      </c>
      <c r="D34" s="88"/>
    </row>
    <row r="35" spans="1:4" ht="12">
      <c r="A35" s="96" t="s">
        <v>194</v>
      </c>
      <c r="B35" s="98">
        <v>-109469926</v>
      </c>
      <c r="C35" s="98">
        <v>-93895269</v>
      </c>
      <c r="D35" s="88"/>
    </row>
    <row r="36" spans="1:4" ht="12">
      <c r="A36" s="96" t="s">
        <v>195</v>
      </c>
      <c r="B36" s="98">
        <v>105470620</v>
      </c>
      <c r="C36" s="98">
        <v>92713622</v>
      </c>
      <c r="D36" s="88"/>
    </row>
    <row r="37" spans="1:4" ht="12">
      <c r="A37" s="94" t="s">
        <v>196</v>
      </c>
      <c r="B37" s="98">
        <v>2797</v>
      </c>
      <c r="C37" s="98">
        <v>9198</v>
      </c>
      <c r="D37" s="88"/>
    </row>
    <row r="38" spans="1:4" ht="12.75" thickBot="1">
      <c r="A38" s="94" t="s">
        <v>197</v>
      </c>
      <c r="B38" s="98">
        <v>-4000</v>
      </c>
      <c r="C38" s="98" t="s">
        <v>185</v>
      </c>
      <c r="D38" s="88"/>
    </row>
    <row r="39" spans="1:4" ht="23.25" thickBot="1">
      <c r="A39" s="105" t="s">
        <v>198</v>
      </c>
      <c r="B39" s="106">
        <v>-9037778</v>
      </c>
      <c r="C39" s="106">
        <v>-2247170</v>
      </c>
      <c r="D39" s="88"/>
    </row>
    <row r="40" spans="1:4" ht="12.75">
      <c r="A40" s="107"/>
      <c r="B40" s="88"/>
      <c r="C40" s="88"/>
      <c r="D40" s="88"/>
    </row>
    <row r="41" spans="1:4" ht="12">
      <c r="A41" s="91" t="s">
        <v>199</v>
      </c>
      <c r="B41" s="108"/>
      <c r="C41" s="108"/>
      <c r="D41" s="88"/>
    </row>
    <row r="42" spans="1:4" ht="12">
      <c r="A42" s="96" t="s">
        <v>200</v>
      </c>
      <c r="B42" s="98">
        <v>9712955</v>
      </c>
      <c r="C42" s="98">
        <v>19296958</v>
      </c>
      <c r="D42" s="88"/>
    </row>
    <row r="43" spans="1:4" ht="12">
      <c r="A43" s="96" t="s">
        <v>201</v>
      </c>
      <c r="B43" s="98">
        <v>-9415381</v>
      </c>
      <c r="C43" s="98">
        <v>-23627365</v>
      </c>
      <c r="D43" s="88"/>
    </row>
    <row r="44" spans="1:4" ht="12">
      <c r="A44" s="96" t="s">
        <v>202</v>
      </c>
      <c r="B44" s="98" t="s">
        <v>185</v>
      </c>
      <c r="C44" s="98">
        <v>-552226</v>
      </c>
      <c r="D44" s="88"/>
    </row>
    <row r="45" spans="1:4" ht="12.75" thickBot="1">
      <c r="A45" s="96" t="s">
        <v>203</v>
      </c>
      <c r="B45" s="98">
        <v>-3496777</v>
      </c>
      <c r="C45" s="98"/>
      <c r="D45" s="88"/>
    </row>
    <row r="46" spans="1:4" ht="23.25" thickBot="1">
      <c r="A46" s="105" t="s">
        <v>204</v>
      </c>
      <c r="B46" s="109">
        <v>-3199203</v>
      </c>
      <c r="C46" s="109">
        <v>-4882633</v>
      </c>
      <c r="D46" s="88"/>
    </row>
    <row r="47" spans="1:4" ht="22.5">
      <c r="A47" s="91" t="s">
        <v>205</v>
      </c>
      <c r="B47" s="110">
        <v>80013</v>
      </c>
      <c r="C47" s="110">
        <v>4055871</v>
      </c>
      <c r="D47" s="88"/>
    </row>
    <row r="48" spans="1:4" ht="12.75" thickBot="1">
      <c r="A48" s="111" t="s">
        <v>206</v>
      </c>
      <c r="B48" s="112">
        <v>2277036</v>
      </c>
      <c r="C48" s="112">
        <v>961558</v>
      </c>
      <c r="D48" s="88"/>
    </row>
    <row r="49" spans="1:4" ht="12.75" thickBot="1">
      <c r="A49" s="113" t="s">
        <v>210</v>
      </c>
      <c r="B49" s="114">
        <v>2357049</v>
      </c>
      <c r="C49" s="114">
        <v>5260619</v>
      </c>
      <c r="D49" s="88"/>
    </row>
    <row r="50" spans="2:4" ht="12.75" thickTop="1">
      <c r="B50" s="88"/>
      <c r="C50" s="88"/>
      <c r="D50" s="88"/>
    </row>
    <row r="52" spans="1:7" ht="12">
      <c r="A52" s="8" t="s">
        <v>103</v>
      </c>
      <c r="B52" s="8"/>
      <c r="C52" s="13" t="s">
        <v>109</v>
      </c>
      <c r="D52" s="13"/>
      <c r="E52" s="13"/>
      <c r="F52" s="13" t="s">
        <v>52</v>
      </c>
      <c r="G52" s="13"/>
    </row>
    <row r="53" spans="1:7" ht="12">
      <c r="A53" s="2"/>
      <c r="B53" s="2" t="s">
        <v>53</v>
      </c>
      <c r="C53" s="2"/>
      <c r="D53" s="2"/>
      <c r="E53" s="2"/>
      <c r="F53" s="2"/>
      <c r="G53" s="52" t="s">
        <v>54</v>
      </c>
    </row>
    <row r="54" spans="1:7" ht="12">
      <c r="A54" s="2"/>
      <c r="B54" s="2"/>
      <c r="C54" s="2"/>
      <c r="D54" s="2"/>
      <c r="E54" s="2"/>
      <c r="F54" s="2"/>
      <c r="G54" s="52"/>
    </row>
    <row r="55" spans="1:7" ht="12">
      <c r="A55" s="2" t="s">
        <v>207</v>
      </c>
      <c r="B55" s="2"/>
      <c r="C55" s="143" t="s">
        <v>208</v>
      </c>
      <c r="D55" s="143"/>
      <c r="E55" s="143"/>
      <c r="F55" s="143"/>
      <c r="G55" s="50" t="s">
        <v>52</v>
      </c>
    </row>
    <row r="56" spans="1:7" ht="12">
      <c r="A56" s="2"/>
      <c r="B56" s="2" t="s">
        <v>53</v>
      </c>
      <c r="C56" s="2"/>
      <c r="D56" s="2"/>
      <c r="E56" s="2"/>
      <c r="F56" s="2"/>
      <c r="G56" s="52" t="s">
        <v>54</v>
      </c>
    </row>
    <row r="57" spans="1:7" ht="12">
      <c r="A57" s="2"/>
      <c r="B57" s="2"/>
      <c r="C57" s="2"/>
      <c r="D57" s="2"/>
      <c r="E57" s="2"/>
      <c r="F57" s="2"/>
      <c r="G57" s="52"/>
    </row>
    <row r="58" spans="1:7" ht="12">
      <c r="A58" s="2"/>
      <c r="B58" s="2"/>
      <c r="C58" s="2"/>
      <c r="D58" s="2"/>
      <c r="E58" s="2"/>
      <c r="F58" s="2"/>
      <c r="G58" s="52"/>
    </row>
    <row r="59" spans="1:7" ht="12">
      <c r="A59" s="2"/>
      <c r="B59" s="2"/>
      <c r="C59" s="2"/>
      <c r="D59" s="2"/>
      <c r="E59" s="2"/>
      <c r="F59" s="2"/>
      <c r="G59" s="52"/>
    </row>
    <row r="60" spans="1:7" ht="12">
      <c r="A60" s="139" t="s">
        <v>55</v>
      </c>
      <c r="B60" s="139"/>
      <c r="C60" s="143" t="s">
        <v>112</v>
      </c>
      <c r="D60" s="143"/>
      <c r="E60" s="143"/>
      <c r="F60" s="143"/>
      <c r="G60" s="50" t="s">
        <v>52</v>
      </c>
    </row>
    <row r="61" spans="1:7" ht="12">
      <c r="A61" s="2"/>
      <c r="B61" s="2" t="s">
        <v>53</v>
      </c>
      <c r="C61" s="2"/>
      <c r="D61" s="2"/>
      <c r="E61" s="2"/>
      <c r="F61" s="2"/>
      <c r="G61" s="52" t="s">
        <v>54</v>
      </c>
    </row>
    <row r="62" spans="1:7" ht="12">
      <c r="A62" s="2"/>
      <c r="B62" s="2"/>
      <c r="C62" s="2"/>
      <c r="D62" s="2"/>
      <c r="E62" s="2"/>
      <c r="F62" s="2"/>
      <c r="G62" s="2"/>
    </row>
    <row r="63" spans="1:7" ht="12">
      <c r="A63" s="2" t="s">
        <v>56</v>
      </c>
      <c r="B63" s="2"/>
      <c r="C63" s="2"/>
      <c r="D63" s="2"/>
      <c r="E63" s="2"/>
      <c r="F63" s="2"/>
      <c r="G63" s="2"/>
    </row>
  </sheetData>
  <sheetProtection/>
  <mergeCells count="3">
    <mergeCell ref="C55:F55"/>
    <mergeCell ref="A60:B60"/>
    <mergeCell ref="C60:F60"/>
  </mergeCells>
  <printOptions/>
  <pageMargins left="0.7874015748031497" right="0" top="0" bottom="0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I32"/>
  <sheetViews>
    <sheetView zoomScale="110" zoomScaleNormal="110" zoomScalePageLayoutView="0" workbookViewId="0" topLeftCell="A1">
      <selection activeCell="A36" sqref="A36"/>
    </sheetView>
  </sheetViews>
  <sheetFormatPr defaultColWidth="9.140625" defaultRowHeight="12.75"/>
  <cols>
    <col min="1" max="1" width="48.8515625" style="0" customWidth="1"/>
    <col min="2" max="2" width="9.140625" style="0" hidden="1" customWidth="1"/>
    <col min="3" max="3" width="4.57421875" style="0" hidden="1" customWidth="1"/>
    <col min="4" max="4" width="14.57421875" style="0" hidden="1" customWidth="1"/>
    <col min="5" max="5" width="18.140625" style="0" customWidth="1"/>
    <col min="6" max="6" width="13.7109375" style="0" customWidth="1"/>
    <col min="7" max="7" width="15.57421875" style="0" customWidth="1"/>
    <col min="8" max="8" width="14.7109375" style="0" customWidth="1"/>
    <col min="9" max="9" width="10.140625" style="0" bestFit="1" customWidth="1"/>
  </cols>
  <sheetData>
    <row r="1" spans="1:8" ht="12.75">
      <c r="A1" s="2"/>
      <c r="B1" s="2"/>
      <c r="C1" s="2"/>
      <c r="D1" s="3"/>
      <c r="E1" s="3"/>
      <c r="F1" s="3"/>
      <c r="G1" s="3"/>
      <c r="H1" s="4"/>
    </row>
    <row r="2" spans="1:8" ht="12.75">
      <c r="A2" s="2"/>
      <c r="B2" s="2"/>
      <c r="C2" s="2"/>
      <c r="D2" s="3"/>
      <c r="E2" s="3"/>
      <c r="F2" s="3"/>
      <c r="G2" s="190"/>
      <c r="H2" s="190"/>
    </row>
    <row r="4" spans="1:8" ht="12">
      <c r="A4" s="53" t="s">
        <v>0</v>
      </c>
      <c r="B4" s="53"/>
      <c r="C4" s="53"/>
      <c r="D4" s="53"/>
      <c r="E4" s="177" t="s">
        <v>97</v>
      </c>
      <c r="F4" s="177"/>
      <c r="G4" s="177"/>
      <c r="H4" s="8"/>
    </row>
    <row r="5" spans="1:8" ht="12">
      <c r="A5" s="8"/>
      <c r="B5" s="8"/>
      <c r="C5" s="8"/>
      <c r="D5" s="8"/>
      <c r="E5" s="8"/>
      <c r="F5" s="8"/>
      <c r="G5" s="8"/>
      <c r="H5" s="8"/>
    </row>
    <row r="6" spans="1:8" ht="12">
      <c r="A6" s="191" t="s">
        <v>62</v>
      </c>
      <c r="B6" s="191"/>
      <c r="C6" s="191"/>
      <c r="D6" s="191"/>
      <c r="E6" s="191"/>
      <c r="F6" s="191"/>
      <c r="G6" s="191"/>
      <c r="H6" s="191"/>
    </row>
    <row r="7" spans="1:8" ht="12">
      <c r="A7" s="192" t="s">
        <v>156</v>
      </c>
      <c r="B7" s="192"/>
      <c r="C7" s="192"/>
      <c r="D7" s="192"/>
      <c r="E7" s="192"/>
      <c r="F7" s="192"/>
      <c r="G7" s="192"/>
      <c r="H7" s="192"/>
    </row>
    <row r="8" spans="1:8" ht="12">
      <c r="A8" s="8"/>
      <c r="B8" s="8"/>
      <c r="C8" s="8"/>
      <c r="D8" s="8"/>
      <c r="E8" s="8"/>
      <c r="F8" s="8"/>
      <c r="G8" s="8"/>
      <c r="H8" s="8" t="s">
        <v>63</v>
      </c>
    </row>
    <row r="9" spans="1:8" ht="12">
      <c r="A9" s="115"/>
      <c r="B9" s="115"/>
      <c r="C9" s="115"/>
      <c r="D9" s="115"/>
      <c r="E9" s="168"/>
      <c r="F9" s="168"/>
      <c r="G9" s="168"/>
      <c r="H9" s="30" t="s">
        <v>96</v>
      </c>
    </row>
    <row r="10" spans="1:8" ht="45.75" customHeight="1">
      <c r="A10" s="115"/>
      <c r="B10" s="115"/>
      <c r="C10" s="115"/>
      <c r="D10" s="115"/>
      <c r="E10" s="30" t="s">
        <v>98</v>
      </c>
      <c r="F10" s="30" t="s">
        <v>95</v>
      </c>
      <c r="G10" s="30" t="s">
        <v>64</v>
      </c>
      <c r="H10" s="30"/>
    </row>
    <row r="11" spans="1:8" ht="12">
      <c r="A11" s="134" t="s">
        <v>147</v>
      </c>
      <c r="B11" s="134"/>
      <c r="C11" s="134"/>
      <c r="D11" s="134"/>
      <c r="E11" s="42">
        <v>3845400</v>
      </c>
      <c r="F11" s="42">
        <v>20181027</v>
      </c>
      <c r="G11" s="42">
        <v>18309082</v>
      </c>
      <c r="H11" s="42">
        <f>E11+F11+G11</f>
        <v>42335509</v>
      </c>
    </row>
    <row r="12" spans="1:8" ht="12.75" thickBot="1">
      <c r="A12" s="193" t="s">
        <v>155</v>
      </c>
      <c r="B12" s="193"/>
      <c r="C12" s="193"/>
      <c r="D12" s="193"/>
      <c r="E12" s="44" t="s">
        <v>65</v>
      </c>
      <c r="F12" s="44"/>
      <c r="G12" s="44">
        <v>6425262</v>
      </c>
      <c r="H12" s="44">
        <f>G12</f>
        <v>6425262</v>
      </c>
    </row>
    <row r="13" spans="1:8" ht="22.5" customHeight="1" thickBot="1">
      <c r="A13" s="184" t="s">
        <v>133</v>
      </c>
      <c r="B13" s="146"/>
      <c r="C13" s="146"/>
      <c r="D13" s="185"/>
      <c r="E13" s="43"/>
      <c r="F13" s="43"/>
      <c r="G13" s="43"/>
      <c r="H13" s="43">
        <f>F13+G13</f>
        <v>0</v>
      </c>
    </row>
    <row r="14" spans="1:8" ht="12.75" thickBot="1">
      <c r="A14" s="180" t="s">
        <v>130</v>
      </c>
      <c r="B14" s="181"/>
      <c r="C14" s="181"/>
      <c r="D14" s="181"/>
      <c r="E14" s="46" t="s">
        <v>65</v>
      </c>
      <c r="F14" s="46"/>
      <c r="G14" s="46">
        <f>G12</f>
        <v>6425262</v>
      </c>
      <c r="H14" s="58">
        <f>F14+G14</f>
        <v>6425262</v>
      </c>
    </row>
    <row r="15" spans="1:8" ht="12">
      <c r="A15" s="182" t="s">
        <v>66</v>
      </c>
      <c r="B15" s="182"/>
      <c r="C15" s="182"/>
      <c r="D15" s="182"/>
      <c r="E15" s="45" t="s">
        <v>65</v>
      </c>
      <c r="F15" s="45"/>
      <c r="G15" s="45"/>
      <c r="H15" s="45"/>
    </row>
    <row r="16" spans="1:8" ht="22.5" customHeight="1">
      <c r="A16" s="184" t="s">
        <v>129</v>
      </c>
      <c r="B16" s="146"/>
      <c r="C16" s="146"/>
      <c r="D16" s="185"/>
      <c r="E16" s="43"/>
      <c r="F16" s="60">
        <v>-1100063</v>
      </c>
      <c r="G16" s="60">
        <v>1100063</v>
      </c>
      <c r="H16" s="43">
        <f>F16+G16</f>
        <v>0</v>
      </c>
    </row>
    <row r="17" spans="1:8" ht="12">
      <c r="A17" s="186" t="s">
        <v>157</v>
      </c>
      <c r="B17" s="186"/>
      <c r="C17" s="186"/>
      <c r="D17" s="186"/>
      <c r="E17" s="59">
        <v>3845400</v>
      </c>
      <c r="F17" s="59">
        <f>F11+F16</f>
        <v>19080964</v>
      </c>
      <c r="G17" s="59">
        <f>G11+G14+G16</f>
        <v>25834407</v>
      </c>
      <c r="H17" s="59">
        <f>H11+H14+H16</f>
        <v>48760771</v>
      </c>
    </row>
    <row r="18" spans="1:8" ht="12">
      <c r="A18" s="186" t="s">
        <v>148</v>
      </c>
      <c r="B18" s="186"/>
      <c r="C18" s="186"/>
      <c r="D18" s="186"/>
      <c r="E18" s="59">
        <v>3845400</v>
      </c>
      <c r="F18" s="59">
        <v>19069415</v>
      </c>
      <c r="G18" s="59">
        <v>26414247</v>
      </c>
      <c r="H18" s="59">
        <f>E18+F18+G18</f>
        <v>49329062</v>
      </c>
    </row>
    <row r="19" spans="1:8" ht="32.25" customHeight="1">
      <c r="A19" s="184" t="s">
        <v>141</v>
      </c>
      <c r="B19" s="146"/>
      <c r="C19" s="146"/>
      <c r="D19" s="185"/>
      <c r="E19" s="59"/>
      <c r="F19" s="59"/>
      <c r="G19" s="60">
        <v>-23084</v>
      </c>
      <c r="H19" s="59">
        <f>E19+F19+G19</f>
        <v>-23084</v>
      </c>
    </row>
    <row r="20" spans="1:8" ht="12">
      <c r="A20" s="186" t="s">
        <v>149</v>
      </c>
      <c r="B20" s="186"/>
      <c r="C20" s="186"/>
      <c r="D20" s="186"/>
      <c r="E20" s="59">
        <v>3845400</v>
      </c>
      <c r="F20" s="59">
        <f>F18</f>
        <v>19069415</v>
      </c>
      <c r="G20" s="59">
        <f>G18+G19</f>
        <v>26391163</v>
      </c>
      <c r="H20" s="59">
        <f>E20+F20+G20</f>
        <v>49305978</v>
      </c>
    </row>
    <row r="21" spans="1:8" ht="12.75" thickBot="1">
      <c r="A21" s="183" t="s">
        <v>158</v>
      </c>
      <c r="B21" s="183"/>
      <c r="C21" s="183"/>
      <c r="D21" s="183"/>
      <c r="E21" s="43" t="s">
        <v>65</v>
      </c>
      <c r="F21" s="43"/>
      <c r="G21" s="43">
        <v>12349767</v>
      </c>
      <c r="H21" s="43">
        <f>G21</f>
        <v>12349767</v>
      </c>
    </row>
    <row r="22" spans="1:8" ht="12.75" thickBot="1">
      <c r="A22" s="180" t="s">
        <v>150</v>
      </c>
      <c r="B22" s="181"/>
      <c r="C22" s="181"/>
      <c r="D22" s="181"/>
      <c r="E22" s="46" t="s">
        <v>65</v>
      </c>
      <c r="F22" s="46"/>
      <c r="G22" s="46">
        <f>G21</f>
        <v>12349767</v>
      </c>
      <c r="H22" s="58">
        <f>F22+G22</f>
        <v>12349767</v>
      </c>
    </row>
    <row r="23" spans="1:8" ht="22.5" customHeight="1">
      <c r="A23" s="184" t="s">
        <v>129</v>
      </c>
      <c r="B23" s="146"/>
      <c r="C23" s="146"/>
      <c r="D23" s="185"/>
      <c r="E23" s="43"/>
      <c r="F23" s="60">
        <v>-880914</v>
      </c>
      <c r="G23" s="60">
        <v>880914</v>
      </c>
      <c r="H23" s="43">
        <f>F23+G23</f>
        <v>0</v>
      </c>
    </row>
    <row r="24" spans="1:8" ht="12.75" thickBot="1">
      <c r="A24" s="187" t="s">
        <v>66</v>
      </c>
      <c r="B24" s="188"/>
      <c r="C24" s="188"/>
      <c r="D24" s="189"/>
      <c r="E24" s="43"/>
      <c r="F24" s="43"/>
      <c r="G24" s="60">
        <v>-3496777</v>
      </c>
      <c r="H24" s="60">
        <v>-3496777</v>
      </c>
    </row>
    <row r="25" spans="1:9" ht="12.75" thickBot="1">
      <c r="A25" s="180" t="s">
        <v>159</v>
      </c>
      <c r="B25" s="181"/>
      <c r="C25" s="181"/>
      <c r="D25" s="181"/>
      <c r="E25" s="46">
        <f>E18</f>
        <v>3845400</v>
      </c>
      <c r="F25" s="46">
        <f>F20+F23</f>
        <v>18188501</v>
      </c>
      <c r="G25" s="46">
        <f>G20+G22+G23+G24</f>
        <v>36125067</v>
      </c>
      <c r="H25" s="46">
        <f>H20+H22+H24</f>
        <v>58158968</v>
      </c>
      <c r="I25" s="49"/>
    </row>
    <row r="27" spans="1:8" ht="12">
      <c r="A27" s="179" t="s">
        <v>103</v>
      </c>
      <c r="B27" s="179"/>
      <c r="C27" s="143" t="s">
        <v>109</v>
      </c>
      <c r="D27" s="143"/>
      <c r="E27" s="143"/>
      <c r="F27" s="143" t="s">
        <v>52</v>
      </c>
      <c r="G27" s="143"/>
      <c r="H27" s="8"/>
    </row>
    <row r="28" spans="1:8" ht="12">
      <c r="A28" s="28"/>
      <c r="B28" s="28" t="s">
        <v>53</v>
      </c>
      <c r="C28" s="8"/>
      <c r="D28" s="8"/>
      <c r="E28" s="8"/>
      <c r="F28" s="178" t="s">
        <v>54</v>
      </c>
      <c r="G28" s="178"/>
      <c r="H28" s="8"/>
    </row>
    <row r="29" spans="1:8" ht="12">
      <c r="A29" s="154" t="s">
        <v>55</v>
      </c>
      <c r="B29" s="154"/>
      <c r="C29" s="143" t="s">
        <v>113</v>
      </c>
      <c r="D29" s="143"/>
      <c r="E29" s="143"/>
      <c r="F29" s="143" t="s">
        <v>52</v>
      </c>
      <c r="G29" s="143"/>
      <c r="H29" s="8"/>
    </row>
    <row r="30" spans="1:8" ht="12">
      <c r="A30" s="28"/>
      <c r="B30" s="28" t="s">
        <v>53</v>
      </c>
      <c r="C30" s="8"/>
      <c r="D30" s="8"/>
      <c r="E30" s="8"/>
      <c r="F30" s="178" t="s">
        <v>54</v>
      </c>
      <c r="G30" s="178"/>
      <c r="H30" s="8"/>
    </row>
    <row r="31" spans="1:8" ht="12">
      <c r="A31" s="28" t="s">
        <v>56</v>
      </c>
      <c r="B31" s="28"/>
      <c r="C31" s="8"/>
      <c r="D31" s="8"/>
      <c r="E31" s="8"/>
      <c r="F31" s="8"/>
      <c r="G31" s="8"/>
      <c r="H31" s="8"/>
    </row>
    <row r="32" ht="12">
      <c r="G32" s="49"/>
    </row>
  </sheetData>
  <sheetProtection/>
  <mergeCells count="29">
    <mergeCell ref="A24:D24"/>
    <mergeCell ref="A11:D11"/>
    <mergeCell ref="A14:D14"/>
    <mergeCell ref="G2:H2"/>
    <mergeCell ref="E4:G4"/>
    <mergeCell ref="A6:H6"/>
    <mergeCell ref="A7:H7"/>
    <mergeCell ref="A9:D10"/>
    <mergeCell ref="E9:G9"/>
    <mergeCell ref="A12:D12"/>
    <mergeCell ref="A15:D15"/>
    <mergeCell ref="A21:D21"/>
    <mergeCell ref="A22:D22"/>
    <mergeCell ref="A13:D13"/>
    <mergeCell ref="A23:D23"/>
    <mergeCell ref="A18:D18"/>
    <mergeCell ref="A16:D16"/>
    <mergeCell ref="A19:D19"/>
    <mergeCell ref="A20:D20"/>
    <mergeCell ref="A17:D17"/>
    <mergeCell ref="F30:G30"/>
    <mergeCell ref="A27:B27"/>
    <mergeCell ref="C27:E27"/>
    <mergeCell ref="F27:G27"/>
    <mergeCell ref="F28:G28"/>
    <mergeCell ref="A25:D25"/>
    <mergeCell ref="A29:B29"/>
    <mergeCell ref="C29:E29"/>
    <mergeCell ref="F29:G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Begenov, Daulet [ALM]</cp:lastModifiedBy>
  <cp:lastPrinted>2019-11-13T10:19:29Z</cp:lastPrinted>
  <dcterms:created xsi:type="dcterms:W3CDTF">1996-10-08T23:32:33Z</dcterms:created>
  <dcterms:modified xsi:type="dcterms:W3CDTF">2019-11-14T08:50:03Z</dcterms:modified>
  <cp:category/>
  <cp:version/>
  <cp:contentType/>
  <cp:contentStatus/>
</cp:coreProperties>
</file>