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1"/>
  </bookViews>
  <sheets>
    <sheet name="BS" sheetId="2" r:id="rId1"/>
    <sheet name="SCI" sheetId="1" r:id="rId2"/>
    <sheet name="CFS" sheetId="4" r:id="rId3"/>
    <sheet name="SES" sheetId="3" r:id="rId4"/>
    <sheet name="Лист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 refMode="R1C1"/>
</workbook>
</file>

<file path=xl/calcChain.xml><?xml version="1.0" encoding="utf-8"?>
<calcChain xmlns="http://schemas.openxmlformats.org/spreadsheetml/2006/main">
  <c r="E16" i="5"/>
  <c r="E19"/>
  <c r="E9"/>
  <c r="D21" i="3"/>
  <c r="D51" i="2"/>
  <c r="D42"/>
  <c r="C42"/>
  <c r="B71" i="4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1" i="2"/>
  <c r="C53" s="1"/>
  <c r="C61" i="4"/>
  <c r="C58"/>
  <c r="B63"/>
  <c r="C52"/>
  <c r="C42"/>
  <c r="C41"/>
  <c r="C39"/>
  <c r="C38"/>
  <c r="C37"/>
  <c r="C36"/>
  <c r="C30"/>
  <c r="C24"/>
  <c r="C23"/>
  <c r="C17"/>
  <c r="D53" i="2"/>
  <c r="D44"/>
  <c r="D37"/>
  <c r="C37"/>
  <c r="D26"/>
  <c r="C26"/>
  <c r="D15"/>
  <c r="C15"/>
  <c r="C10" i="1"/>
  <c r="D55" i="2" l="1"/>
  <c r="B55" i="4"/>
  <c r="B65" s="1"/>
  <c r="B20"/>
  <c r="C16"/>
  <c r="B11"/>
  <c r="B34"/>
  <c r="B44"/>
  <c r="C49"/>
  <c r="C55" s="1"/>
  <c r="D28" i="2"/>
  <c r="C28"/>
  <c r="C7" i="4"/>
  <c r="C44"/>
  <c r="C59"/>
  <c r="C8"/>
  <c r="C29"/>
  <c r="C34" s="1"/>
  <c r="C44" i="2"/>
  <c r="C55" s="1"/>
  <c r="B10" i="1"/>
  <c r="B19" s="1"/>
  <c r="C19"/>
  <c r="H14" i="3" l="1"/>
  <c r="C46" i="4"/>
  <c r="B46"/>
  <c r="B26"/>
  <c r="C11"/>
  <c r="C60"/>
  <c r="C63" s="1"/>
  <c r="C65" s="1"/>
  <c r="C20"/>
  <c r="C23" i="1"/>
  <c r="B67" i="4" l="1"/>
  <c r="C26"/>
  <c r="C67" s="1"/>
  <c r="C70" s="1"/>
  <c r="B70"/>
  <c r="B72" s="1"/>
  <c r="B23" i="1"/>
</calcChain>
</file>

<file path=xl/sharedStrings.xml><?xml version="1.0" encoding="utf-8"?>
<sst xmlns="http://schemas.openxmlformats.org/spreadsheetml/2006/main" count="138" uniqueCount="115">
  <si>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</si>
  <si>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</si>
  <si>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</si>
  <si>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</si>
  <si>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</si>
  <si>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</si>
  <si>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</si>
  <si>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</si>
  <si>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</si>
  <si>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</si>
  <si>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</si>
  <si>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</si>
  <si>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</si>
  <si>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</si>
  <si>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</si>
  <si>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</si>
  <si>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</si>
  <si>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</si>
  <si>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</si>
  <si>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</si>
  <si>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</si>
  <si>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</si>
  <si>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</si>
  <si>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</si>
  <si>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</si>
  <si>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</si>
  <si>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</si>
  <si>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</si>
  <si>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</si>
  <si>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</si>
  <si>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</si>
  <si>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</si>
  <si>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</si>
  <si>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</si>
  <si>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</si>
  <si>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</si>
  <si>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</si>
  <si>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</si>
  <si>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</si>
  <si>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</si>
  <si>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</si>
  <si>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</si>
  <si>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</si>
  <si>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</si>
  <si>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</si>
  <si>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</si>
  <si>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</si>
  <si>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</si>
  <si>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</si>
  <si>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</si>
  <si>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</si>
  <si>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</si>
  <si>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</si>
  <si>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</si>
  <si>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</si>
  <si>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</si>
  <si>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</si>
  <si>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</si>
  <si>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</si>
  <si>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</si>
  <si>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</si>
  <si>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</si>
  <si>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</si>
  <si>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</si>
  <si>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</si>
  <si>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</si>
  <si>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</si>
  <si>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</si>
  <si>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</si>
  <si>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</si>
  <si>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</si>
  <si>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</si>
  <si>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</si>
  <si>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</si>
  <si>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</si>
  <si>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</si>
  <si>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</si>
  <si>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</si>
  <si>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</si>
  <si>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</si>
  <si>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</si>
  <si>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</si>
  <si>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</si>
  <si>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</si>
  <si>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</si>
  <si>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</si>
  <si>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</si>
  <si>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</si>
  <si>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</si>
  <si>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</si>
  <si>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</si>
  <si>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</si>
  <si>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</si>
  <si>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</si>
  <si>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</si>
  <si>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</si>
  <si>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</si>
  <si>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</si>
  <si>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</si>
  <si>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30 июня 2015 г.</t>
  </si>
  <si>
    <t>01 января 2015 г.</t>
  </si>
  <si>
    <t>ПО СОСТОЯНИЮ НА 30 ИЮНЯ 2015 Г.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</si>
  <si>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</si>
  <si>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</si>
  <si>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</si>
  <si>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</si>
  <si>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На 1 ЯНВАРЯ 2014 г.</t>
  </si>
  <si>
    <t>На 31 декабря 2014 г.</t>
  </si>
  <si>
    <t>На 30 ИЮНЯ 2015 г.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</si>
  <si>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</si>
  <si>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</si>
  <si>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</si>
  <si>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</si>
  <si>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</si>
  <si>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>за 6 мес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</si>
</sst>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4" fontId="0" fillId="0" borderId="0" xfId="0" applyNumberForma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E36" sqref="E36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112</v>
      </c>
      <c r="B1" s="24"/>
      <c r="C1" s="24"/>
      <c r="D1" s="24"/>
    </row>
    <row r="2" spans="1:7">
      <c r="A2" s="1" t="s">
        <v>101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99</v>
      </c>
      <c r="D4" s="28" t="s">
        <v>100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>
        <v>12</v>
      </c>
      <c r="C8" s="12"/>
      <c r="D8" s="33"/>
    </row>
    <row r="9" spans="1:7">
      <c r="A9" s="32" t="s">
        <v>16</v>
      </c>
      <c r="B9" s="30">
        <v>13</v>
      </c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/>
      <c r="C13" s="12">
        <v>11678648</v>
      </c>
      <c r="D13" s="37">
        <v>0</v>
      </c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11678648</v>
      </c>
      <c r="D15" s="41">
        <f>SUM(D8:D13)</f>
        <v>0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14</v>
      </c>
      <c r="C17" s="12"/>
      <c r="D17" s="33"/>
      <c r="F17" s="16"/>
    </row>
    <row r="18" spans="1:6">
      <c r="A18" s="32" t="s">
        <v>23</v>
      </c>
      <c r="B18" s="45">
        <v>13</v>
      </c>
      <c r="C18" s="12">
        <v>188</v>
      </c>
      <c r="D18" s="33">
        <v>112</v>
      </c>
    </row>
    <row r="19" spans="1:6">
      <c r="A19" s="32" t="s">
        <v>24</v>
      </c>
      <c r="B19" s="30">
        <v>15</v>
      </c>
      <c r="C19" s="12"/>
      <c r="D19" s="33"/>
    </row>
    <row r="20" spans="1:6">
      <c r="A20" s="32" t="s">
        <v>25</v>
      </c>
      <c r="B20" s="46">
        <v>16</v>
      </c>
      <c r="C20" s="12"/>
      <c r="D20" s="33"/>
    </row>
    <row r="21" spans="1:6">
      <c r="A21" s="47" t="s">
        <v>26</v>
      </c>
      <c r="B21" s="45"/>
      <c r="C21" s="12"/>
      <c r="D21" s="33"/>
    </row>
    <row r="22" spans="1:6">
      <c r="A22" s="47" t="s">
        <v>27</v>
      </c>
      <c r="B22" s="31"/>
      <c r="C22" s="12"/>
      <c r="D22" s="33"/>
    </row>
    <row r="23" spans="1:6">
      <c r="A23" s="47" t="s">
        <v>28</v>
      </c>
      <c r="B23" s="30"/>
      <c r="C23" s="12"/>
      <c r="D23" s="33">
        <v>3</v>
      </c>
    </row>
    <row r="24" spans="1:6">
      <c r="A24" s="32" t="s">
        <v>29</v>
      </c>
      <c r="B24" s="30">
        <v>17</v>
      </c>
      <c r="C24" s="12">
        <v>647</v>
      </c>
      <c r="D24" s="33">
        <v>623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835</v>
      </c>
      <c r="D26" s="41">
        <f>SUM(D17:D24)</f>
        <v>738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11679483</v>
      </c>
      <c r="D28" s="53">
        <f>D15+D26</f>
        <v>738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>
        <v>18</v>
      </c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109</v>
      </c>
      <c r="B34" s="30"/>
      <c r="C34" s="12">
        <v>600</v>
      </c>
      <c r="D34" s="33">
        <v>600</v>
      </c>
    </row>
    <row r="35" spans="1:8">
      <c r="A35" s="56" t="s">
        <v>35</v>
      </c>
      <c r="B35" s="30"/>
      <c r="C35" s="12">
        <v>9087341</v>
      </c>
      <c r="D35" s="57">
        <v>-1227</v>
      </c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9088941</v>
      </c>
      <c r="D37" s="57">
        <f>SUM(D32:D35)</f>
        <v>373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>
        <v>19</v>
      </c>
      <c r="C39" s="12"/>
      <c r="D39" s="33"/>
      <c r="E39" s="16"/>
    </row>
    <row r="40" spans="1:8">
      <c r="A40" s="32" t="s">
        <v>38</v>
      </c>
      <c r="B40" s="30">
        <v>11</v>
      </c>
      <c r="C40" s="12"/>
      <c r="D40" s="33"/>
      <c r="E40" s="16"/>
      <c r="F40" s="16"/>
      <c r="G40" s="16"/>
    </row>
    <row r="41" spans="1:8">
      <c r="A41" s="32" t="s">
        <v>39</v>
      </c>
      <c r="B41" s="30"/>
      <c r="C41" s="12"/>
      <c r="D41" s="33"/>
    </row>
    <row r="42" spans="1:8">
      <c r="A42" s="59" t="s">
        <v>40</v>
      </c>
      <c r="B42" s="36"/>
      <c r="C42" s="12">
        <f>123</f>
        <v>123</v>
      </c>
      <c r="D42" s="37">
        <f>62</f>
        <v>62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123</v>
      </c>
      <c r="D44" s="41">
        <f>SUM(D39:D42)</f>
        <v>62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21</v>
      </c>
      <c r="C46" s="12"/>
      <c r="D46" s="33"/>
      <c r="E46" s="16"/>
    </row>
    <row r="47" spans="1:8">
      <c r="A47" s="32" t="s">
        <v>43</v>
      </c>
      <c r="B47" s="30">
        <v>20</v>
      </c>
      <c r="C47" s="12"/>
      <c r="D47" s="33"/>
    </row>
    <row r="48" spans="1:8">
      <c r="A48" s="32" t="s">
        <v>44</v>
      </c>
      <c r="B48" s="30">
        <v>22</v>
      </c>
      <c r="C48" s="12">
        <v>4050</v>
      </c>
      <c r="D48" s="33">
        <v>270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24</v>
      </c>
      <c r="C50" s="12"/>
      <c r="D50" s="33"/>
    </row>
    <row r="51" spans="1:6">
      <c r="A51" s="32" t="s">
        <v>47</v>
      </c>
      <c r="B51" s="30">
        <v>25</v>
      </c>
      <c r="C51" s="12">
        <f>3517+2582852</f>
        <v>2586369</v>
      </c>
      <c r="D51" s="33">
        <f>15+18</f>
        <v>33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2590419</v>
      </c>
      <c r="D53" s="41">
        <f>SUM(D46:D51)</f>
        <v>303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11679483</v>
      </c>
      <c r="D55" s="65">
        <f>D37+D44+D53</f>
        <v>738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66"/>
      <c r="D57" s="66"/>
    </row>
    <row r="58" spans="1:6">
      <c r="A58" s="31"/>
      <c r="B58" s="69"/>
      <c r="C58" s="70"/>
      <c r="D58" s="70"/>
      <c r="E58" s="16"/>
    </row>
    <row r="59" spans="1:6">
      <c r="A59" s="32" t="s">
        <v>110</v>
      </c>
      <c r="B59" s="31"/>
      <c r="C59" s="32" t="s">
        <v>111</v>
      </c>
      <c r="D59" s="31"/>
    </row>
    <row r="60" spans="1:6">
      <c r="A60" s="31"/>
      <c r="B60" s="69"/>
      <c r="C60" s="70"/>
      <c r="D60" s="31"/>
      <c r="F60" s="16"/>
    </row>
    <row r="61" spans="1:6">
      <c r="A61" s="31"/>
      <c r="B61" s="69"/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5" zoomScaleNormal="85" workbookViewId="0">
      <selection activeCell="B23" sqref="B23:C23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113</v>
      </c>
      <c r="B1" s="2"/>
      <c r="C1" s="2"/>
    </row>
    <row r="2" spans="1:11">
      <c r="A2" s="1" t="s">
        <v>101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42185</v>
      </c>
      <c r="C4" s="122">
        <v>42004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>
        <v>0</v>
      </c>
      <c r="C7" s="13">
        <v>0</v>
      </c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-7166</v>
      </c>
      <c r="C12" s="19">
        <v>-1227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9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>
        <v>0</v>
      </c>
      <c r="C14" s="19">
        <v>0</v>
      </c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0</v>
      </c>
      <c r="C15" s="19">
        <v>0</v>
      </c>
      <c r="E15" s="14"/>
      <c r="F15" s="15"/>
      <c r="G15" s="14"/>
      <c r="I15" s="16"/>
      <c r="J15" s="16"/>
      <c r="K15" s="16"/>
    </row>
    <row r="16" spans="1:11">
      <c r="A16" s="11" t="s">
        <v>102</v>
      </c>
      <c r="B16" s="12">
        <v>-62</v>
      </c>
      <c r="C16" s="19">
        <v>0</v>
      </c>
      <c r="E16" s="14"/>
      <c r="F16" s="15"/>
      <c r="G16" s="14"/>
      <c r="I16" s="16"/>
      <c r="J16" s="16"/>
      <c r="K16" s="16"/>
    </row>
    <row r="17" spans="1:11">
      <c r="A17" s="11" t="s">
        <v>9</v>
      </c>
      <c r="B17" s="17">
        <v>9095796</v>
      </c>
      <c r="C17" s="21">
        <v>0</v>
      </c>
      <c r="E17" s="14"/>
      <c r="F17" s="15"/>
      <c r="G17" s="14"/>
      <c r="I17" s="16"/>
      <c r="J17" s="16"/>
      <c r="K17" s="16"/>
    </row>
    <row r="18" spans="1:11">
      <c r="A18" s="11"/>
      <c r="B18" s="12"/>
      <c r="C18" s="22"/>
      <c r="E18" s="15"/>
      <c r="F18" s="15"/>
      <c r="G18" s="15"/>
      <c r="I18" s="16"/>
      <c r="J18" s="16"/>
      <c r="K18" s="16"/>
    </row>
    <row r="19" spans="1:11">
      <c r="A19" s="11" t="s">
        <v>10</v>
      </c>
      <c r="B19" s="12">
        <f>SUM(B10:B17)</f>
        <v>9088568</v>
      </c>
      <c r="C19" s="12">
        <f>SUM(C10:C17)</f>
        <v>-1227</v>
      </c>
      <c r="E19" s="14"/>
      <c r="F19" s="15"/>
      <c r="G19" s="14"/>
      <c r="I19" s="16"/>
      <c r="J19" s="16"/>
      <c r="K19" s="16"/>
    </row>
    <row r="20" spans="1:11">
      <c r="A20" s="11"/>
      <c r="B20" s="12"/>
      <c r="C20" s="19"/>
      <c r="E20" s="15"/>
      <c r="F20" s="15"/>
      <c r="G20" s="15"/>
      <c r="I20" s="16"/>
      <c r="J20" s="16"/>
      <c r="K20" s="16"/>
    </row>
    <row r="21" spans="1:11">
      <c r="A21" s="11" t="s">
        <v>11</v>
      </c>
      <c r="B21" s="17">
        <v>0</v>
      </c>
      <c r="C21" s="21">
        <v>0</v>
      </c>
      <c r="E21" s="14"/>
      <c r="F21" s="15"/>
      <c r="G21" s="14"/>
      <c r="I21" s="16"/>
      <c r="J21" s="16"/>
      <c r="K21" s="16"/>
    </row>
    <row r="22" spans="1:11">
      <c r="A22" s="11"/>
      <c r="B22" s="12"/>
      <c r="C22" s="19"/>
      <c r="E22" s="15"/>
      <c r="F22" s="15"/>
      <c r="G22" s="15"/>
      <c r="I22" s="16"/>
      <c r="J22" s="16"/>
      <c r="K22" s="16"/>
    </row>
    <row r="23" spans="1:11" ht="14.25">
      <c r="A23" s="23" t="s">
        <v>12</v>
      </c>
      <c r="B23" s="12">
        <f>SUM(B19:B21)</f>
        <v>9088568</v>
      </c>
      <c r="C23" s="12">
        <f>SUM(C19:C21)</f>
        <v>-1227</v>
      </c>
      <c r="E23" s="14"/>
      <c r="F23" s="15"/>
      <c r="G23" s="14"/>
      <c r="I23" s="16"/>
      <c r="J23" s="16"/>
      <c r="K23" s="16"/>
    </row>
    <row r="24" spans="1:11">
      <c r="A24" s="11"/>
      <c r="B24" s="12"/>
      <c r="C24" s="19"/>
      <c r="E24" s="10"/>
      <c r="F24" s="10"/>
      <c r="G24" s="10"/>
    </row>
    <row r="25" spans="1:11">
      <c r="A25" s="3"/>
      <c r="B25" s="3"/>
      <c r="C25" s="3"/>
    </row>
    <row r="26" spans="1:11">
      <c r="A26" s="32" t="s">
        <v>110</v>
      </c>
      <c r="B26" s="32" t="s">
        <v>111</v>
      </c>
      <c r="C26" s="3"/>
    </row>
    <row r="27" spans="1:11">
      <c r="A27" s="3"/>
      <c r="B27" s="3"/>
      <c r="C27" s="3"/>
    </row>
    <row r="28" spans="1:11">
      <c r="A28" s="3"/>
      <c r="B28" s="3"/>
      <c r="C28" s="3"/>
    </row>
    <row r="29" spans="1:11">
      <c r="A29" s="3"/>
      <c r="B29" s="3"/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opLeftCell="A22" zoomScale="80" zoomScaleNormal="80" workbookViewId="0">
      <selection activeCell="D72" sqref="D72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101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3">
        <v>42185</v>
      </c>
      <c r="C5" s="124">
        <v>42004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>
        <v>0</v>
      </c>
      <c r="C7" s="96">
        <f>SUM(B7:B7)</f>
        <v>0</v>
      </c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500</v>
      </c>
      <c r="C9" s="96"/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500</v>
      </c>
      <c r="C11" s="102">
        <f>SUM(C7:C9)</f>
        <v>0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204</v>
      </c>
      <c r="C13" s="96">
        <v>453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500</v>
      </c>
      <c r="C14" s="94">
        <v>600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214</v>
      </c>
      <c r="C15" s="94">
        <v>194</v>
      </c>
      <c r="D15" s="97"/>
      <c r="E15" s="97"/>
      <c r="F15" s="97"/>
      <c r="G15" s="97"/>
    </row>
    <row r="16" spans="1:7" s="43" customFormat="1">
      <c r="A16" s="92" t="s">
        <v>67</v>
      </c>
      <c r="B16" s="94">
        <v>0</v>
      </c>
      <c r="C16" s="96">
        <f>SUM(B16:B16)</f>
        <v>0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3338</v>
      </c>
      <c r="C18" s="96">
        <v>0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4256</v>
      </c>
      <c r="C20" s="102">
        <f>SUM(C13:C18)</f>
        <v>1247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-3756</v>
      </c>
      <c r="C26" s="105">
        <f>C11-C20</f>
        <v>-1247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103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104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>
        <f>SUM(B42:B42)</f>
        <v>0</v>
      </c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>
        <f>SUM(B49:B49)</f>
        <v>0</v>
      </c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>
        <v>1000</v>
      </c>
      <c r="D50" s="97"/>
      <c r="E50" s="97"/>
      <c r="F50" s="97"/>
      <c r="G50" s="97"/>
    </row>
    <row r="51" spans="1:7" s="43" customFormat="1">
      <c r="A51" s="110" t="s">
        <v>87</v>
      </c>
      <c r="B51" s="96">
        <v>3850</v>
      </c>
      <c r="C51" s="96">
        <v>270</v>
      </c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0</v>
      </c>
      <c r="C53" s="96">
        <v>600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3850</v>
      </c>
      <c r="C55" s="114">
        <f>SUM(C49:C53)</f>
        <v>1870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>
        <v>70</v>
      </c>
      <c r="C57" s="96">
        <v>0</v>
      </c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0</v>
      </c>
      <c r="C61" s="96">
        <f>SUM(B61:B61)</f>
        <v>0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70</v>
      </c>
      <c r="C63" s="114">
        <f>SUM(C57:C61)</f>
        <v>0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3780</v>
      </c>
      <c r="C65" s="120">
        <f>C55-C63</f>
        <v>1870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24</v>
      </c>
      <c r="C67" s="109">
        <f>C65+C46+C26</f>
        <v>623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623</v>
      </c>
      <c r="C69" s="96">
        <v>0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647</v>
      </c>
      <c r="C70" s="121">
        <f>SUM(C67:C69)</f>
        <v>623</v>
      </c>
      <c r="D70" s="97"/>
      <c r="E70" s="97"/>
      <c r="F70" s="97"/>
      <c r="G70" s="97"/>
    </row>
    <row r="71" spans="1:7" ht="13.5" thickTop="1">
      <c r="B71" s="70">
        <f>B69-623</f>
        <v>0</v>
      </c>
    </row>
    <row r="72" spans="1:7">
      <c r="B72" s="70">
        <f>B70-647</f>
        <v>0</v>
      </c>
    </row>
    <row r="73" spans="1:7">
      <c r="A73" s="32" t="s">
        <v>110</v>
      </c>
      <c r="B73" s="32" t="s">
        <v>111</v>
      </c>
    </row>
  </sheetData>
  <pageMargins left="0.74803149606299213" right="0.74803149606299213" top="0.98425196850393704" bottom="0.98425196850393704" header="0.51181102362204722" footer="0.51181102362204722"/>
  <pageSetup scale="7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>
      <selection activeCell="D30" sqref="D30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105</v>
      </c>
    </row>
    <row r="2" spans="1:8">
      <c r="A2" s="91" t="s">
        <v>101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109</v>
      </c>
      <c r="G5" s="76"/>
      <c r="H5" s="76" t="s">
        <v>51</v>
      </c>
    </row>
    <row r="6" spans="1:8">
      <c r="A6" s="78" t="s">
        <v>106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109</v>
      </c>
      <c r="B11" s="79">
        <v>0</v>
      </c>
      <c r="C11" s="79"/>
      <c r="D11" s="79"/>
      <c r="E11" s="79"/>
      <c r="F11" s="79">
        <v>600</v>
      </c>
      <c r="G11" s="79"/>
      <c r="H11" s="79">
        <f t="shared" si="0"/>
        <v>600</v>
      </c>
    </row>
    <row r="12" spans="1:8">
      <c r="A12" s="81" t="s">
        <v>56</v>
      </c>
      <c r="B12" s="82">
        <v>0</v>
      </c>
      <c r="C12" s="79"/>
      <c r="D12" s="19">
        <v>-1227</v>
      </c>
      <c r="E12" s="79"/>
      <c r="F12" s="82"/>
      <c r="G12" s="79"/>
      <c r="H12" s="19">
        <f t="shared" si="0"/>
        <v>-1227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107</v>
      </c>
      <c r="B14" s="125">
        <f>SUM(B8:B12)</f>
        <v>1000</v>
      </c>
      <c r="C14" s="125"/>
      <c r="D14" s="126">
        <f>SUM(D8:D12)</f>
        <v>-1227</v>
      </c>
      <c r="E14" s="125"/>
      <c r="F14" s="125">
        <f>SUM(F8:F12)</f>
        <v>600</v>
      </c>
      <c r="G14" s="125"/>
      <c r="H14" s="126">
        <f>SUM(H6:H12)</f>
        <v>373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f>9087341+1227</f>
        <v>9088568</v>
      </c>
      <c r="E21" s="79"/>
      <c r="F21" s="82"/>
      <c r="G21" s="79"/>
      <c r="H21" s="82">
        <f t="shared" si="1"/>
        <v>9088568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108</v>
      </c>
      <c r="B23" s="127">
        <f>SUM(B14:B21)</f>
        <v>1000</v>
      </c>
      <c r="C23" s="128"/>
      <c r="D23" s="127">
        <f>SUM(D14:D21)</f>
        <v>9087341</v>
      </c>
      <c r="E23" s="129"/>
      <c r="F23" s="127">
        <f>SUM(F14:F21)</f>
        <v>600</v>
      </c>
      <c r="G23" s="130"/>
      <c r="H23" s="127">
        <f>SUM(B23:F23)</f>
        <v>9088941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110</v>
      </c>
      <c r="B28" s="32" t="s">
        <v>111</v>
      </c>
      <c r="D28" s="89"/>
    </row>
    <row r="29" spans="1:8">
      <c r="D29" s="10"/>
    </row>
    <row r="30" spans="1:8"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E7:F19"/>
  <sheetViews>
    <sheetView workbookViewId="0">
      <selection activeCell="E19" sqref="E19"/>
    </sheetView>
  </sheetViews>
  <sheetFormatPr defaultRowHeight="12.75"/>
  <cols>
    <col min="5" max="5" width="15.85546875" style="131" customWidth="1"/>
    <col min="6" max="6" width="13.85546875" customWidth="1"/>
  </cols>
  <sheetData>
    <row r="7" spans="5:6">
      <c r="E7" s="131">
        <v>9087341</v>
      </c>
    </row>
    <row r="8" spans="5:6">
      <c r="E8" s="131">
        <v>1227</v>
      </c>
    </row>
    <row r="9" spans="5:6">
      <c r="E9" s="131">
        <f>SUM(E7:E8)</f>
        <v>9088568</v>
      </c>
      <c r="F9" t="s">
        <v>114</v>
      </c>
    </row>
    <row r="16" spans="5:6">
      <c r="E16" s="131">
        <f>-5766-1400</f>
        <v>-7166</v>
      </c>
    </row>
    <row r="17" spans="5:5">
      <c r="E17" s="131">
        <v>-62</v>
      </c>
    </row>
    <row r="18" spans="5:5">
      <c r="E18" s="131">
        <v>9095796</v>
      </c>
    </row>
    <row r="19" spans="5:5">
      <c r="E19" s="131">
        <f>SUM(E16:E18)</f>
        <v>9088568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BS</vt:lpstr>
      <vt:lpstr>SCI</vt:lpstr>
      <vt:lpstr>CFS</vt:lpstr>
      <vt:lpstr>SES</vt:lpstr>
      <vt:lpstr>Лист1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Karakenova</cp:lastModifiedBy>
  <cp:lastPrinted>2015-08-25T10:45:44Z</cp:lastPrinted>
  <dcterms:created xsi:type="dcterms:W3CDTF">2015-08-18T09:37:01Z</dcterms:created>
  <dcterms:modified xsi:type="dcterms:W3CDTF">2015-08-25T10:48:25Z</dcterms:modified>
</cp:coreProperties>
</file>