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3"/>
  </bookViews>
  <sheets>
    <sheet name="Баланс" sheetId="1" r:id="rId1"/>
    <sheet name="Ф2" sheetId="2" r:id="rId2"/>
    <sheet name="Ф3" sheetId="3" r:id="rId3"/>
    <sheet name="Ф4" sheetId="4" r:id="rId4"/>
    <sheet name="Лист1" sheetId="5" state="hidden" r:id="rId5"/>
  </sheets>
  <definedNames/>
  <calcPr fullCalcOnLoad="1"/>
</workbook>
</file>

<file path=xl/sharedStrings.xml><?xml version="1.0" encoding="utf-8"?>
<sst xmlns="http://schemas.openxmlformats.org/spreadsheetml/2006/main" count="974" uniqueCount="300">
  <si>
    <t>Форма 1</t>
  </si>
  <si>
    <t>тыс. тенге</t>
  </si>
  <si>
    <t>Активы</t>
  </si>
  <si>
    <t>На конец отчетного периода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</si>
  <si>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</si>
  <si>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</si>
  <si>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</si>
  <si>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</si>
  <si>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</si>
  <si>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</si>
  <si>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</si>
  <si>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</si>
  <si>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</si>
  <si>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II. Долгосрочные активы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</si>
  <si>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</si>
  <si>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</si>
  <si>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</si>
  <si>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</si>
  <si>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</si>
  <si>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</si>
  <si>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</si>
  <si>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</si>
  <si>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</si>
  <si>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</si>
  <si>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</si>
  <si>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</si>
  <si>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</si>
  <si>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</si>
  <si>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Прочие долгосрочные активы</t>
  </si>
  <si>
    <t>III. Краткосрочные обязательства</t>
  </si>
  <si>
    <t>030</t>
  </si>
  <si>
    <t>Прочие краткосрочные обязательства</t>
  </si>
  <si>
    <t>IV. Долгосрочные обязательства</t>
  </si>
  <si>
    <t>040</t>
  </si>
  <si>
    <t>041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</si>
  <si>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</si>
  <si>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</si>
  <si>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</si>
  <si>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</si>
  <si>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</si>
  <si>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V. Капитал</t>
  </si>
  <si>
    <t>050</t>
  </si>
  <si>
    <t>051</t>
  </si>
  <si>
    <t>Выкупленные собственные долевые инструменты</t>
  </si>
  <si>
    <t>Эмиссионный доход</t>
  </si>
  <si>
    <t>Резервы</t>
  </si>
  <si>
    <t>Итого капитал</t>
  </si>
  <si>
    <t>(подпись)</t>
  </si>
  <si>
    <t>Место печати</t>
  </si>
  <si>
    <t>Форма 2</t>
  </si>
  <si>
    <t>За отчетный период</t>
  </si>
  <si>
    <t>Прочие доходы</t>
  </si>
  <si>
    <t>060</t>
  </si>
  <si>
    <t>Административные расходы</t>
  </si>
  <si>
    <t>070</t>
  </si>
  <si>
    <t>080</t>
  </si>
  <si>
    <t>Прочие расходы</t>
  </si>
  <si>
    <t>090</t>
  </si>
  <si>
    <t>Капитал материнской организации</t>
  </si>
  <si>
    <t>Хеджирование денежных потоков</t>
  </si>
  <si>
    <t>Форма 3</t>
  </si>
  <si>
    <t>045</t>
  </si>
  <si>
    <t>046</t>
  </si>
  <si>
    <t>047</t>
  </si>
  <si>
    <t>071</t>
  </si>
  <si>
    <t xml:space="preserve">ТОО Экибастузская ГРЭС-1 имени Булата Нуржанова </t>
  </si>
  <si>
    <t xml:space="preserve">в тыс тенге </t>
  </si>
  <si>
    <t xml:space="preserve">Сумма </t>
  </si>
  <si>
    <t xml:space="preserve">Итого </t>
  </si>
  <si>
    <t xml:space="preserve">Руководитель </t>
  </si>
  <si>
    <t xml:space="preserve">Главный бухгалтер </t>
  </si>
  <si>
    <t>Итого</t>
  </si>
  <si>
    <t/>
  </si>
  <si>
    <t>Наименование организации: Товарищество с ограниченной ответственностью "Экибастузская ГРЭС-1 имени Булата Нуржанова"</t>
  </si>
  <si>
    <t xml:space="preserve">Сведения о реорганизации: </t>
  </si>
  <si>
    <t>Вид деятельности организации: Передача электроэнергии</t>
  </si>
  <si>
    <t>Организационно-правовая форма: Товарищество с ограниченной ответственностью</t>
  </si>
  <si>
    <t>Тип отчета: Не консолидированный</t>
  </si>
  <si>
    <t>Субъект предпринимательства: Крупный</t>
  </si>
  <si>
    <t xml:space="preserve">Юридический адрес (организации): </t>
  </si>
  <si>
    <t>Казахстан, 141200, Павлодарская область, Павлодарский район, Экибастуз, тел: 87187298173</t>
  </si>
  <si>
    <t>Наименование статьи</t>
  </si>
  <si>
    <t>Код строки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</si>
  <si>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</si>
  <si>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</si>
  <si>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</si>
  <si>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</si>
  <si>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</si>
  <si>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</si>
  <si>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</si>
  <si>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</si>
  <si>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</si>
  <si>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</si>
  <si>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017</t>
  </si>
  <si>
    <t>018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</si>
  <si>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</si>
  <si>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</si>
  <si>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</si>
  <si>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</si>
  <si>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</si>
  <si>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</si>
  <si>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</si>
  <si>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</si>
  <si>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</si>
  <si>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</si>
  <si>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</si>
  <si>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</si>
  <si>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</si>
  <si>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</si>
  <si>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</si>
  <si>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</si>
  <si>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</si>
  <si>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</si>
  <si>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</si>
  <si>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</si>
  <si>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</si>
  <si>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</si>
  <si>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</si>
  <si>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</si>
  <si>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</si>
  <si>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</si>
  <si>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</si>
  <si>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Руководитель: СВАМБАЕВ РЫСКАН ТИШПЕКОВИЧ</t>
  </si>
  <si>
    <t>                                                (фамилия, имя, отчество) </t>
  </si>
  <si>
    <t>Главный бухгалтер: АНАРБАЕВА ТАТЬЯНА ИГНАТЬЕВНА</t>
  </si>
  <si>
    <t>                                                (фамилия, имя, отчество)</t>
  </si>
  <si>
    <t>Наименование показателей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</si>
  <si>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</si>
  <si>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</si>
  <si>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</si>
  <si>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</si>
  <si>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</si>
  <si>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</si>
  <si>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</si>
  <si>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</si>
  <si>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</si>
  <si>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</si>
  <si>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</si>
  <si>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</si>
  <si>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</si>
  <si>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</si>
  <si>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</si>
  <si>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</si>
  <si>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</si>
  <si>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</si>
  <si>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</si>
  <si>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</si>
  <si>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</si>
  <si>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</si>
  <si>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</si>
  <si>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</si>
  <si>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</si>
  <si>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</si>
  <si>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</si>
  <si>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</si>
  <si>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</si>
  <si>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</si>
  <si>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</si>
  <si>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</si>
  <si>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</si>
  <si>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</si>
  <si>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</si>
  <si>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</si>
  <si>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</si>
  <si>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</si>
  <si>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о движении денежных средств (прямой метод)</t>
  </si>
  <si>
    <t>тыс.тенге</t>
  </si>
  <si>
    <t> Наименование показателей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</si>
  <si>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</si>
  <si>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</si>
  <si>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</si>
  <si>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</si>
  <si>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</si>
  <si>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</si>
  <si>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</si>
  <si>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</si>
  <si>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</si>
  <si>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</si>
  <si>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</si>
  <si>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</si>
  <si>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</si>
  <si>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</si>
  <si>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</si>
  <si>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</si>
  <si>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</si>
  <si>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</si>
  <si>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</si>
  <si>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</si>
  <si>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</si>
  <si>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</si>
  <si>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</si>
  <si>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</si>
  <si>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</si>
  <si>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048</t>
  </si>
  <si>
    <t>полученные дивиденды</t>
  </si>
  <si>
    <t>049</t>
  </si>
  <si>
    <t>2. Выбытие денежных средств, всего (сумма строк с 061 по 071)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</si>
  <si>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</si>
  <si>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</si>
  <si>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</si>
  <si>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</si>
  <si>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</si>
  <si>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</si>
  <si>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</si>
  <si>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</si>
  <si>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</si>
  <si>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</si>
  <si>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</si>
  <si>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</si>
  <si>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</si>
  <si>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</si>
  <si>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</si>
  <si>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</si>
  <si>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</si>
  <si>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</si>
  <si>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</si>
  <si>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</si>
  <si>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</si>
  <si>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</si>
  <si>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</si>
  <si>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</si>
  <si>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</si>
  <si>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</si>
  <si>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</si>
  <si>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</si>
  <si>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</si>
  <si>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</si>
  <si>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</si>
  <si>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</si>
  <si>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</si>
  <si>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</si>
  <si>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110+/-стр.120)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</si>
  <si>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</si>
  <si>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</si>
  <si>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Форма 4</t>
  </si>
  <si>
    <t>Отчет об изменениях в капитале</t>
  </si>
  <si>
    <t>Наименование компонентов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</si>
  <si>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</si>
  <si>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</si>
  <si>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</si>
  <si>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</si>
  <si>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</si>
  <si>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</si>
  <si>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</si>
  <si>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</si>
  <si>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</si>
  <si>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</si>
  <si>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</si>
  <si>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</si>
  <si>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</si>
  <si>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</si>
  <si>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</si>
  <si>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</si>
  <si>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</si>
  <si>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</si>
  <si>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</si>
  <si>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</si>
  <si>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</si>
  <si>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</si>
  <si>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</si>
  <si>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</si>
  <si>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</si>
  <si>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</si>
  <si>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</si>
  <si>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</si>
  <si>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</si>
  <si>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</si>
  <si>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</si>
  <si>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</si>
  <si>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 xml:space="preserve">  </t>
  </si>
  <si>
    <t xml:space="preserve">Расшифровка   строки баланса   Запасы </t>
  </si>
  <si>
    <t xml:space="preserve">Наименование  </t>
  </si>
  <si>
    <t xml:space="preserve">Сырье и материалы </t>
  </si>
  <si>
    <t xml:space="preserve">Уголь,мазут </t>
  </si>
  <si>
    <t xml:space="preserve">Товары в пути </t>
  </si>
  <si>
    <t xml:space="preserve">Резерв по списанию сырья  и материалов </t>
  </si>
  <si>
    <t xml:space="preserve">Расшифровка   строки баланса    Основные средства </t>
  </si>
  <si>
    <t>Земля</t>
  </si>
  <si>
    <t xml:space="preserve">Здания и сооружения </t>
  </si>
  <si>
    <t xml:space="preserve">Машины и оборудование ,передаточные устройства </t>
  </si>
  <si>
    <t xml:space="preserve">Транспортные средства </t>
  </si>
  <si>
    <t xml:space="preserve">Прочие основные средства </t>
  </si>
  <si>
    <t xml:space="preserve">Оценочная стоимость восстановления зольного пляжа </t>
  </si>
  <si>
    <t xml:space="preserve">Незавершенное строительство </t>
  </si>
  <si>
    <t xml:space="preserve">Расшифровка   строки баланса   Инвестиционное имущество </t>
  </si>
  <si>
    <t xml:space="preserve">Здание РСЦ </t>
  </si>
  <si>
    <t>Нежилое помещение г Астана у Иманова 18</t>
  </si>
  <si>
    <t>Офисное помещение г Астана  ул Сыганак 29</t>
  </si>
  <si>
    <t xml:space="preserve"> </t>
  </si>
  <si>
    <t>Среднегодовая численность работников: 1367 чел.</t>
  </si>
  <si>
    <t xml:space="preserve">Корпоративный подоходный налог </t>
  </si>
  <si>
    <t xml:space="preserve"> другие платежи в бюджет</t>
  </si>
  <si>
    <t xml:space="preserve">на 30 июня     2015г </t>
  </si>
  <si>
    <t xml:space="preserve">на 30  июня  2015г </t>
  </si>
  <si>
    <t xml:space="preserve">Отчёт о финансовом положении </t>
  </si>
  <si>
    <t>по состоянию на 30 июня 2015 г.</t>
  </si>
  <si>
    <t xml:space="preserve">Отчёт о совокупном доходе </t>
  </si>
  <si>
    <t>за период с 01.01.2015 г. по 30.06.2015г.</t>
  </si>
  <si>
    <t>за период с 01.01.2015г. по 30.06.2015г.</t>
  </si>
  <si>
    <t>Сальдо на 30   июня  отчетного года (строка 500 + строка 600 + строка 700)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</si>
</sst>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#,##0.0"/>
    <numFmt numFmtId="182" formatCode="[$-FC19]d\ mmmm\ yyyy\ &quot;г.&quot;"/>
    <numFmt numFmtId="183" formatCode="_-* #,##0_р_._-;\-* #,##0_р_._-;_-* &quot;-&quot;??_р_._-;_-@_-"/>
    <numFmt numFmtId="184" formatCode="#,##0.00000_ ;\-#,##0.00000\ "/>
    <numFmt numFmtId="185" formatCode="0.00000"/>
    <numFmt numFmtId="186" formatCode="_-* #,##0.00000_р_._-;\-* #,##0.00000_р_._-;_-* &quot;-&quot;?????_р_._-;_-@_-"/>
  </numFmts>
  <fonts count="42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color indexed="8"/>
      <name val="Times New Roman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5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right" wrapText="1"/>
    </xf>
    <xf numFmtId="0" fontId="5" fillId="33" borderId="0" xfId="0" applyFont="1" applyFill="1" applyAlignment="1">
      <alignment horizontal="left" wrapText="1"/>
    </xf>
    <xf numFmtId="0" fontId="5" fillId="33" borderId="21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4" fontId="8" fillId="33" borderId="21" xfId="0" applyNumberFormat="1" applyFont="1" applyFill="1" applyBorder="1" applyAlignment="1">
      <alignment horizontal="right" vertical="center" wrapText="1"/>
    </xf>
    <xf numFmtId="0" fontId="5" fillId="33" borderId="22" xfId="0" applyFont="1" applyFill="1" applyBorder="1" applyAlignment="1">
      <alignment horizontal="left" wrapText="1"/>
    </xf>
    <xf numFmtId="0" fontId="5" fillId="33" borderId="0" xfId="0" applyFont="1" applyFill="1" applyAlignment="1">
      <alignment horizontal="center" vertical="center" wrapText="1"/>
    </xf>
    <xf numFmtId="0" fontId="8" fillId="33" borderId="21" xfId="0" applyFont="1" applyFill="1" applyBorder="1" applyAlignment="1">
      <alignment horizontal="left" vertical="center" wrapText="1"/>
    </xf>
    <xf numFmtId="49" fontId="8" fillId="33" borderId="21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right" wrapText="1"/>
    </xf>
    <xf numFmtId="0" fontId="5" fillId="33" borderId="0" xfId="0" applyFont="1" applyFill="1" applyAlignment="1">
      <alignment horizontal="left" vertical="center" wrapText="1"/>
    </xf>
    <xf numFmtId="0" fontId="5" fillId="33" borderId="22" xfId="0" applyFont="1" applyFill="1" applyBorder="1" applyAlignment="1">
      <alignment horizontal="left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9" xfId="0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5" fillId="33" borderId="27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vertical="center" wrapText="1"/>
    </xf>
    <xf numFmtId="0" fontId="5" fillId="33" borderId="28" xfId="0" applyFont="1" applyFill="1" applyBorder="1" applyAlignment="1">
      <alignment horizontal="left" vertical="center" wrapText="1"/>
    </xf>
    <xf numFmtId="0" fontId="5" fillId="33" borderId="29" xfId="0" applyFont="1" applyFill="1" applyBorder="1" applyAlignment="1">
      <alignment horizontal="left" vertical="center" wrapText="1"/>
    </xf>
    <xf numFmtId="0" fontId="8" fillId="33" borderId="28" xfId="0" applyFont="1" applyFill="1" applyBorder="1" applyAlignment="1">
      <alignment horizontal="left" vertical="center" wrapText="1"/>
    </xf>
    <xf numFmtId="0" fontId="8" fillId="33" borderId="29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right" wrapText="1"/>
    </xf>
    <xf numFmtId="0" fontId="5" fillId="33" borderId="30" xfId="0" applyFont="1" applyFill="1" applyBorder="1" applyAlignment="1">
      <alignment horizontal="left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Финансовый 4" xfId="68"/>
    <cellStyle name="Финансовый 5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B4">
      <selection activeCell="B15" sqref="B15"/>
    </sheetView>
  </sheetViews>
  <sheetFormatPr defaultColWidth="9.140625" defaultRowHeight="12.75"/>
  <cols>
    <col min="1" max="1" width="2.8515625" style="15" hidden="1" customWidth="1"/>
    <col min="2" max="2" width="26.8515625" style="15" customWidth="1"/>
    <col min="3" max="3" width="30.421875" style="15" customWidth="1"/>
    <col min="4" max="4" width="9.8515625" style="15" customWidth="1"/>
    <col min="5" max="5" width="16.00390625" style="15" customWidth="1"/>
    <col min="6" max="6" width="16.140625" style="15" customWidth="1"/>
    <col min="7" max="7" width="3.28125" style="15" hidden="1" customWidth="1"/>
    <col min="8" max="16384" width="9.140625" style="15" customWidth="1"/>
  </cols>
  <sheetData>
    <row r="1" spans="1:7" ht="12" customHeight="1">
      <c r="A1" s="14" t="s">
        <v>72</v>
      </c>
      <c r="B1" s="41" t="s">
        <v>72</v>
      </c>
      <c r="C1" s="41"/>
      <c r="D1" s="41"/>
      <c r="E1" s="41"/>
      <c r="F1" s="41"/>
      <c r="G1" s="14"/>
    </row>
    <row r="2" spans="1:7" ht="12" customHeight="1">
      <c r="A2" s="14" t="s">
        <v>72</v>
      </c>
      <c r="B2" s="53" t="s">
        <v>0</v>
      </c>
      <c r="C2" s="53"/>
      <c r="D2" s="53"/>
      <c r="E2" s="53"/>
      <c r="F2" s="53"/>
      <c r="G2" s="14"/>
    </row>
    <row r="3" spans="1:7" ht="12" customHeight="1">
      <c r="A3" s="14" t="s">
        <v>72</v>
      </c>
      <c r="B3" s="41" t="s">
        <v>73</v>
      </c>
      <c r="C3" s="41"/>
      <c r="D3" s="41"/>
      <c r="E3" s="41"/>
      <c r="F3" s="41"/>
      <c r="G3" s="14"/>
    </row>
    <row r="4" spans="1:7" ht="12" customHeight="1">
      <c r="A4" s="14" t="s">
        <v>72</v>
      </c>
      <c r="B4" s="14" t="s">
        <v>72</v>
      </c>
      <c r="C4" s="14" t="s">
        <v>72</v>
      </c>
      <c r="D4" s="14" t="s">
        <v>72</v>
      </c>
      <c r="E4" s="14" t="s">
        <v>72</v>
      </c>
      <c r="F4" s="14" t="s">
        <v>72</v>
      </c>
      <c r="G4" s="14"/>
    </row>
    <row r="5" spans="1:7" ht="12" customHeight="1">
      <c r="A5" s="14" t="s">
        <v>72</v>
      </c>
      <c r="B5" s="41" t="s">
        <v>74</v>
      </c>
      <c r="C5" s="41"/>
      <c r="D5" s="41"/>
      <c r="E5" s="41"/>
      <c r="F5" s="41"/>
      <c r="G5" s="14"/>
    </row>
    <row r="6" spans="1:7" ht="12" customHeight="1">
      <c r="A6" s="14" t="s">
        <v>72</v>
      </c>
      <c r="B6" s="41" t="s">
        <v>75</v>
      </c>
      <c r="C6" s="41"/>
      <c r="D6" s="41"/>
      <c r="E6" s="41"/>
      <c r="F6" s="41"/>
      <c r="G6" s="14"/>
    </row>
    <row r="7" spans="1:7" ht="12" customHeight="1">
      <c r="A7" s="14" t="s">
        <v>72</v>
      </c>
      <c r="B7" s="41" t="s">
        <v>76</v>
      </c>
      <c r="C7" s="41"/>
      <c r="D7" s="41"/>
      <c r="E7" s="41"/>
      <c r="F7" s="41"/>
      <c r="G7" s="14"/>
    </row>
    <row r="8" spans="1:7" ht="12" customHeight="1">
      <c r="A8" s="14" t="s">
        <v>72</v>
      </c>
      <c r="B8" s="41" t="s">
        <v>77</v>
      </c>
      <c r="C8" s="41"/>
      <c r="D8" s="41"/>
      <c r="E8" s="41"/>
      <c r="F8" s="41"/>
      <c r="G8" s="14"/>
    </row>
    <row r="9" spans="1:7" ht="12" customHeight="1">
      <c r="A9" s="14" t="s">
        <v>72</v>
      </c>
      <c r="B9" s="41" t="s">
        <v>289</v>
      </c>
      <c r="C9" s="41"/>
      <c r="D9" s="41"/>
      <c r="E9" s="41"/>
      <c r="F9" s="41"/>
      <c r="G9" s="14"/>
    </row>
    <row r="10" spans="1:7" ht="12" customHeight="1">
      <c r="A10" s="14" t="s">
        <v>72</v>
      </c>
      <c r="B10" s="41" t="s">
        <v>78</v>
      </c>
      <c r="C10" s="41"/>
      <c r="D10" s="41"/>
      <c r="E10" s="41"/>
      <c r="F10" s="41"/>
      <c r="G10" s="14"/>
    </row>
    <row r="11" spans="1:7" ht="36" customHeight="1">
      <c r="A11" s="14" t="s">
        <v>72</v>
      </c>
      <c r="B11" s="16" t="s">
        <v>79</v>
      </c>
      <c r="C11" s="50" t="s">
        <v>80</v>
      </c>
      <c r="D11" s="50"/>
      <c r="E11" s="50"/>
      <c r="F11" s="50"/>
      <c r="G11" s="14"/>
    </row>
    <row r="12" spans="1:7" ht="12" customHeight="1">
      <c r="A12" s="14" t="s">
        <v>72</v>
      </c>
      <c r="B12" s="17" t="s">
        <v>72</v>
      </c>
      <c r="C12" s="17" t="s">
        <v>72</v>
      </c>
      <c r="D12" s="14" t="s">
        <v>72</v>
      </c>
      <c r="E12" s="14" t="s">
        <v>72</v>
      </c>
      <c r="F12" s="18" t="s">
        <v>72</v>
      </c>
      <c r="G12" s="14"/>
    </row>
    <row r="13" spans="1:7" ht="14.25" customHeight="1">
      <c r="A13" s="14" t="s">
        <v>72</v>
      </c>
      <c r="B13" s="51" t="s">
        <v>294</v>
      </c>
      <c r="C13" s="51"/>
      <c r="D13" s="51"/>
      <c r="E13" s="51"/>
      <c r="F13" s="51"/>
      <c r="G13" s="14"/>
    </row>
    <row r="14" spans="1:7" ht="12" customHeight="1">
      <c r="A14" s="14" t="s">
        <v>72</v>
      </c>
      <c r="B14" s="52" t="s">
        <v>295</v>
      </c>
      <c r="C14" s="52"/>
      <c r="D14" s="52"/>
      <c r="E14" s="52"/>
      <c r="F14" s="52"/>
      <c r="G14" s="14"/>
    </row>
    <row r="15" spans="1:7" ht="12" customHeight="1">
      <c r="A15" s="14" t="s">
        <v>72</v>
      </c>
      <c r="B15" s="19" t="s">
        <v>72</v>
      </c>
      <c r="C15" s="19" t="s">
        <v>72</v>
      </c>
      <c r="D15" s="14" t="s">
        <v>72</v>
      </c>
      <c r="E15" s="14" t="s">
        <v>72</v>
      </c>
      <c r="F15" s="14" t="s">
        <v>72</v>
      </c>
      <c r="G15" s="14"/>
    </row>
    <row r="16" spans="1:7" ht="12" customHeight="1">
      <c r="A16" s="14" t="s">
        <v>72</v>
      </c>
      <c r="B16" s="14" t="s">
        <v>72</v>
      </c>
      <c r="C16" s="14" t="s">
        <v>72</v>
      </c>
      <c r="D16" s="14" t="s">
        <v>72</v>
      </c>
      <c r="E16" s="14" t="s">
        <v>72</v>
      </c>
      <c r="F16" s="18" t="s">
        <v>1</v>
      </c>
      <c r="G16" s="14"/>
    </row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spans="1:6" ht="24" customHeight="1">
      <c r="A37" s="20" t="s">
        <v>72</v>
      </c>
      <c r="B37" s="47" t="s">
        <v>81</v>
      </c>
      <c r="C37" s="49"/>
      <c r="D37" s="21" t="s">
        <v>82</v>
      </c>
      <c r="E37" s="21" t="s">
        <v>3</v>
      </c>
      <c r="F37" s="21" t="s">
        <v>83</v>
      </c>
    </row>
    <row r="38" ht="15" customHeight="1" hidden="1"/>
    <row r="39" spans="1:6" ht="12" customHeight="1">
      <c r="A39" s="20" t="s">
        <v>72</v>
      </c>
      <c r="B39" s="47" t="s">
        <v>2</v>
      </c>
      <c r="C39" s="48"/>
      <c r="D39" s="48"/>
      <c r="E39" s="48"/>
      <c r="F39" s="49"/>
    </row>
    <row r="40" spans="1:6" ht="12" customHeight="1">
      <c r="A40" s="20" t="s">
        <v>72</v>
      </c>
      <c r="B40" s="44" t="s">
        <v>84</v>
      </c>
      <c r="C40" s="45"/>
      <c r="D40" s="22" t="s">
        <v>72</v>
      </c>
      <c r="E40" s="23" t="s">
        <v>72</v>
      </c>
      <c r="F40" s="23" t="s">
        <v>72</v>
      </c>
    </row>
    <row r="41" spans="1:6" ht="12" customHeight="1">
      <c r="A41" s="20" t="s">
        <v>72</v>
      </c>
      <c r="B41" s="42" t="s">
        <v>85</v>
      </c>
      <c r="C41" s="43"/>
      <c r="D41" s="24" t="s">
        <v>4</v>
      </c>
      <c r="E41" s="23">
        <v>2556802</v>
      </c>
      <c r="F41" s="23">
        <v>1618498</v>
      </c>
    </row>
    <row r="42" spans="1:6" ht="12" customHeight="1">
      <c r="A42" s="20" t="s">
        <v>72</v>
      </c>
      <c r="B42" s="42" t="s">
        <v>86</v>
      </c>
      <c r="C42" s="43"/>
      <c r="D42" s="24" t="s">
        <v>5</v>
      </c>
      <c r="E42" s="23"/>
      <c r="F42" s="23"/>
    </row>
    <row r="43" spans="1:6" ht="12" customHeight="1">
      <c r="A43" s="20" t="s">
        <v>72</v>
      </c>
      <c r="B43" s="42" t="s">
        <v>87</v>
      </c>
      <c r="C43" s="43"/>
      <c r="D43" s="24" t="s">
        <v>6</v>
      </c>
      <c r="E43" s="23"/>
      <c r="F43" s="23"/>
    </row>
    <row r="44" spans="1:6" ht="24" customHeight="1">
      <c r="A44" s="20" t="s">
        <v>72</v>
      </c>
      <c r="B44" s="42" t="s">
        <v>88</v>
      </c>
      <c r="C44" s="43"/>
      <c r="D44" s="24" t="s">
        <v>8</v>
      </c>
      <c r="E44" s="23"/>
      <c r="F44" s="23"/>
    </row>
    <row r="45" spans="1:6" ht="12" customHeight="1">
      <c r="A45" s="20" t="s">
        <v>72</v>
      </c>
      <c r="B45" s="42" t="s">
        <v>89</v>
      </c>
      <c r="C45" s="43"/>
      <c r="D45" s="24" t="s">
        <v>9</v>
      </c>
      <c r="E45" s="23"/>
      <c r="F45" s="23"/>
    </row>
    <row r="46" spans="1:6" ht="12" customHeight="1">
      <c r="A46" s="20" t="s">
        <v>72</v>
      </c>
      <c r="B46" s="42" t="s">
        <v>90</v>
      </c>
      <c r="C46" s="43"/>
      <c r="D46" s="24" t="s">
        <v>10</v>
      </c>
      <c r="E46" s="23"/>
      <c r="F46" s="23"/>
    </row>
    <row r="47" spans="1:6" ht="12" customHeight="1">
      <c r="A47" s="20" t="s">
        <v>72</v>
      </c>
      <c r="B47" s="42" t="s">
        <v>91</v>
      </c>
      <c r="C47" s="43"/>
      <c r="D47" s="24" t="s">
        <v>12</v>
      </c>
      <c r="E47" s="23">
        <v>2276174</v>
      </c>
      <c r="F47" s="23">
        <v>3786117</v>
      </c>
    </row>
    <row r="48" spans="1:6" ht="12" customHeight="1">
      <c r="A48" s="20" t="s">
        <v>72</v>
      </c>
      <c r="B48" s="42" t="s">
        <v>92</v>
      </c>
      <c r="C48" s="43"/>
      <c r="D48" s="24" t="s">
        <v>93</v>
      </c>
      <c r="E48" s="23">
        <v>782309</v>
      </c>
      <c r="F48" s="23">
        <v>377701</v>
      </c>
    </row>
    <row r="49" spans="1:6" ht="12" customHeight="1">
      <c r="A49" s="20" t="s">
        <v>72</v>
      </c>
      <c r="B49" s="42" t="s">
        <v>7</v>
      </c>
      <c r="C49" s="43"/>
      <c r="D49" s="24" t="s">
        <v>94</v>
      </c>
      <c r="E49" s="23">
        <v>7686247</v>
      </c>
      <c r="F49" s="23">
        <v>6369881</v>
      </c>
    </row>
    <row r="50" spans="1:6" ht="12" customHeight="1">
      <c r="A50" s="20" t="s">
        <v>72</v>
      </c>
      <c r="B50" s="42" t="s">
        <v>11</v>
      </c>
      <c r="C50" s="43"/>
      <c r="D50" s="24" t="s">
        <v>95</v>
      </c>
      <c r="E50" s="23">
        <v>1161807</v>
      </c>
      <c r="F50" s="23">
        <f>2054037+529771+982</f>
        <v>2584790</v>
      </c>
    </row>
    <row r="51" spans="1:6" ht="24.75" customHeight="1">
      <c r="A51" s="20" t="s">
        <v>72</v>
      </c>
      <c r="B51" s="44" t="s">
        <v>96</v>
      </c>
      <c r="C51" s="45"/>
      <c r="D51" s="21">
        <v>100</v>
      </c>
      <c r="E51" s="25">
        <f>E41+E47+E49+E50+E46+E48</f>
        <v>14463339</v>
      </c>
      <c r="F51" s="25">
        <f>F41+F47+F48+F49+F50</f>
        <v>14736987</v>
      </c>
    </row>
    <row r="52" spans="1:6" ht="12" customHeight="1">
      <c r="A52" s="20" t="s">
        <v>72</v>
      </c>
      <c r="B52" s="42" t="s">
        <v>97</v>
      </c>
      <c r="C52" s="43"/>
      <c r="D52" s="22">
        <v>101</v>
      </c>
      <c r="E52" s="23"/>
      <c r="F52" s="23"/>
    </row>
    <row r="53" spans="1:6" ht="12" customHeight="1">
      <c r="A53" s="20" t="s">
        <v>72</v>
      </c>
      <c r="B53" s="44" t="s">
        <v>13</v>
      </c>
      <c r="C53" s="45"/>
      <c r="D53" s="21" t="s">
        <v>72</v>
      </c>
      <c r="E53" s="25" t="s">
        <v>72</v>
      </c>
      <c r="F53" s="25" t="s">
        <v>72</v>
      </c>
    </row>
    <row r="54" spans="1:6" ht="12" customHeight="1">
      <c r="A54" s="20" t="s">
        <v>72</v>
      </c>
      <c r="B54" s="42" t="s">
        <v>86</v>
      </c>
      <c r="C54" s="43"/>
      <c r="D54" s="22">
        <v>110</v>
      </c>
      <c r="E54" s="23"/>
      <c r="F54" s="23"/>
    </row>
    <row r="55" spans="1:6" ht="12" customHeight="1">
      <c r="A55" s="20" t="s">
        <v>72</v>
      </c>
      <c r="B55" s="42" t="s">
        <v>87</v>
      </c>
      <c r="C55" s="43"/>
      <c r="D55" s="22">
        <v>111</v>
      </c>
      <c r="E55" s="23"/>
      <c r="F55" s="23"/>
    </row>
    <row r="56" spans="1:6" ht="24" customHeight="1">
      <c r="A56" s="20" t="s">
        <v>72</v>
      </c>
      <c r="B56" s="42" t="s">
        <v>88</v>
      </c>
      <c r="C56" s="43"/>
      <c r="D56" s="22">
        <v>112</v>
      </c>
      <c r="E56" s="23"/>
      <c r="F56" s="23"/>
    </row>
    <row r="57" spans="1:6" ht="12" customHeight="1">
      <c r="A57" s="20" t="s">
        <v>72</v>
      </c>
      <c r="B57" s="42" t="s">
        <v>89</v>
      </c>
      <c r="C57" s="43"/>
      <c r="D57" s="22">
        <v>113</v>
      </c>
      <c r="E57" s="23"/>
      <c r="F57" s="23"/>
    </row>
    <row r="58" spans="1:6" ht="12" customHeight="1">
      <c r="A58" s="20" t="s">
        <v>72</v>
      </c>
      <c r="B58" s="42" t="s">
        <v>98</v>
      </c>
      <c r="C58" s="43"/>
      <c r="D58" s="22">
        <v>114</v>
      </c>
      <c r="E58" s="23"/>
      <c r="F58" s="23"/>
    </row>
    <row r="59" spans="1:6" ht="18" customHeight="1">
      <c r="A59" s="20" t="s">
        <v>72</v>
      </c>
      <c r="B59" s="42" t="s">
        <v>99</v>
      </c>
      <c r="C59" s="43"/>
      <c r="D59" s="22">
        <v>115</v>
      </c>
      <c r="E59" s="23"/>
      <c r="F59" s="23"/>
    </row>
    <row r="60" spans="1:6" ht="12" customHeight="1">
      <c r="A60" s="20" t="s">
        <v>72</v>
      </c>
      <c r="B60" s="42" t="s">
        <v>16</v>
      </c>
      <c r="C60" s="43"/>
      <c r="D60" s="22">
        <v>116</v>
      </c>
      <c r="E60" s="23"/>
      <c r="F60" s="23"/>
    </row>
    <row r="61" spans="1:6" ht="12" customHeight="1">
      <c r="A61" s="20" t="s">
        <v>72</v>
      </c>
      <c r="B61" s="42" t="s">
        <v>100</v>
      </c>
      <c r="C61" s="43"/>
      <c r="D61" s="22">
        <v>117</v>
      </c>
      <c r="E61" s="23">
        <v>126507</v>
      </c>
      <c r="F61" s="23">
        <v>128016</v>
      </c>
    </row>
    <row r="62" spans="1:6" ht="12" customHeight="1">
      <c r="A62" s="20" t="s">
        <v>72</v>
      </c>
      <c r="B62" s="42" t="s">
        <v>19</v>
      </c>
      <c r="C62" s="43"/>
      <c r="D62" s="22">
        <v>118</v>
      </c>
      <c r="E62" s="23">
        <v>504216513</v>
      </c>
      <c r="F62" s="23">
        <v>478354751</v>
      </c>
    </row>
    <row r="63" spans="1:6" ht="12" customHeight="1">
      <c r="A63" s="20" t="s">
        <v>72</v>
      </c>
      <c r="B63" s="42" t="s">
        <v>21</v>
      </c>
      <c r="C63" s="43"/>
      <c r="D63" s="22">
        <v>119</v>
      </c>
      <c r="E63" s="23"/>
      <c r="F63" s="23"/>
    </row>
    <row r="64" spans="1:6" ht="12" customHeight="1">
      <c r="A64" s="20" t="s">
        <v>72</v>
      </c>
      <c r="B64" s="42" t="s">
        <v>23</v>
      </c>
      <c r="C64" s="43"/>
      <c r="D64" s="22">
        <v>120</v>
      </c>
      <c r="E64" s="23"/>
      <c r="F64" s="23"/>
    </row>
    <row r="65" spans="1:6" ht="12" customHeight="1">
      <c r="A65" s="20" t="s">
        <v>72</v>
      </c>
      <c r="B65" s="42" t="s">
        <v>25</v>
      </c>
      <c r="C65" s="43"/>
      <c r="D65" s="22">
        <v>121</v>
      </c>
      <c r="E65" s="23">
        <v>74372</v>
      </c>
      <c r="F65" s="23">
        <v>58712</v>
      </c>
    </row>
    <row r="66" spans="1:6" ht="12" customHeight="1">
      <c r="A66" s="20" t="s">
        <v>72</v>
      </c>
      <c r="B66" s="42" t="s">
        <v>27</v>
      </c>
      <c r="C66" s="43"/>
      <c r="D66" s="22">
        <v>122</v>
      </c>
      <c r="E66" s="23"/>
      <c r="F66" s="23"/>
    </row>
    <row r="67" spans="1:6" ht="12" customHeight="1">
      <c r="A67" s="20" t="s">
        <v>72</v>
      </c>
      <c r="B67" s="42" t="s">
        <v>28</v>
      </c>
      <c r="C67" s="43"/>
      <c r="D67" s="22">
        <v>123</v>
      </c>
      <c r="E67" s="23"/>
      <c r="F67" s="23"/>
    </row>
    <row r="68" spans="1:6" ht="24" customHeight="1">
      <c r="A68" s="20" t="s">
        <v>72</v>
      </c>
      <c r="B68" s="44" t="s">
        <v>101</v>
      </c>
      <c r="C68" s="45"/>
      <c r="D68" s="21">
        <v>200</v>
      </c>
      <c r="E68" s="25">
        <f>E59+E61+E62+E65</f>
        <v>504417392</v>
      </c>
      <c r="F68" s="25">
        <f>F59+F61+F62+F65</f>
        <v>478541479</v>
      </c>
    </row>
    <row r="69" spans="1:6" ht="12" customHeight="1">
      <c r="A69" s="20" t="s">
        <v>72</v>
      </c>
      <c r="B69" s="44" t="s">
        <v>102</v>
      </c>
      <c r="C69" s="45"/>
      <c r="D69" s="21" t="s">
        <v>72</v>
      </c>
      <c r="E69" s="25">
        <f>E51+E68</f>
        <v>518880731</v>
      </c>
      <c r="F69" s="25">
        <f>F51+F68</f>
        <v>493278466</v>
      </c>
    </row>
    <row r="70" spans="1:6" ht="12" customHeight="1">
      <c r="A70" s="20" t="s">
        <v>72</v>
      </c>
      <c r="B70" s="47" t="s">
        <v>103</v>
      </c>
      <c r="C70" s="48"/>
      <c r="D70" s="48"/>
      <c r="E70" s="48"/>
      <c r="F70" s="49"/>
    </row>
    <row r="71" spans="1:6" ht="12" customHeight="1">
      <c r="A71" s="20" t="s">
        <v>72</v>
      </c>
      <c r="B71" s="44" t="s">
        <v>29</v>
      </c>
      <c r="C71" s="45"/>
      <c r="D71" s="21" t="s">
        <v>72</v>
      </c>
      <c r="E71" s="21" t="s">
        <v>72</v>
      </c>
      <c r="F71" s="21" t="s">
        <v>72</v>
      </c>
    </row>
    <row r="72" spans="1:6" ht="12" customHeight="1">
      <c r="A72" s="20" t="s">
        <v>72</v>
      </c>
      <c r="B72" s="42" t="s">
        <v>104</v>
      </c>
      <c r="C72" s="43"/>
      <c r="D72" s="22">
        <v>210</v>
      </c>
      <c r="E72" s="23">
        <v>26895439</v>
      </c>
      <c r="F72" s="23">
        <v>13118319</v>
      </c>
    </row>
    <row r="73" spans="1:6" ht="12" customHeight="1">
      <c r="A73" s="20" t="s">
        <v>72</v>
      </c>
      <c r="B73" s="42" t="s">
        <v>87</v>
      </c>
      <c r="C73" s="43"/>
      <c r="D73" s="22">
        <v>211</v>
      </c>
      <c r="E73" s="23"/>
      <c r="F73" s="23"/>
    </row>
    <row r="74" spans="1:6" ht="12" customHeight="1">
      <c r="A74" s="20" t="s">
        <v>72</v>
      </c>
      <c r="B74" s="42" t="s">
        <v>105</v>
      </c>
      <c r="C74" s="43"/>
      <c r="D74" s="22">
        <v>212</v>
      </c>
      <c r="E74" s="23"/>
      <c r="F74" s="23"/>
    </row>
    <row r="75" spans="1:6" ht="12" customHeight="1">
      <c r="A75" s="20" t="s">
        <v>72</v>
      </c>
      <c r="B75" s="42" t="s">
        <v>106</v>
      </c>
      <c r="C75" s="43"/>
      <c r="D75" s="22">
        <v>213</v>
      </c>
      <c r="E75" s="23">
        <v>7404145</v>
      </c>
      <c r="F75" s="23">
        <v>4849763</v>
      </c>
    </row>
    <row r="76" spans="1:6" ht="12" customHeight="1">
      <c r="A76" s="20" t="s">
        <v>72</v>
      </c>
      <c r="B76" s="42" t="s">
        <v>107</v>
      </c>
      <c r="C76" s="43"/>
      <c r="D76" s="22">
        <v>214</v>
      </c>
      <c r="E76" s="23">
        <v>16154</v>
      </c>
      <c r="F76" s="23"/>
    </row>
    <row r="77" spans="1:6" ht="12" customHeight="1">
      <c r="A77" s="20" t="s">
        <v>72</v>
      </c>
      <c r="B77" s="42" t="s">
        <v>108</v>
      </c>
      <c r="C77" s="43"/>
      <c r="D77" s="22">
        <v>215</v>
      </c>
      <c r="E77" s="23"/>
      <c r="F77" s="23"/>
    </row>
    <row r="78" spans="1:6" ht="12" customHeight="1">
      <c r="A78" s="20" t="s">
        <v>72</v>
      </c>
      <c r="B78" s="42" t="s">
        <v>109</v>
      </c>
      <c r="C78" s="43"/>
      <c r="D78" s="22">
        <v>216</v>
      </c>
      <c r="E78" s="23"/>
      <c r="F78" s="23"/>
    </row>
    <row r="79" spans="1:6" ht="12" customHeight="1">
      <c r="A79" s="20" t="s">
        <v>72</v>
      </c>
      <c r="B79" s="42" t="s">
        <v>31</v>
      </c>
      <c r="C79" s="43"/>
      <c r="D79" s="22">
        <v>217</v>
      </c>
      <c r="E79" s="23">
        <v>8725346</v>
      </c>
      <c r="F79" s="23">
        <v>1549731</v>
      </c>
    </row>
    <row r="80" spans="1:6" ht="24.75" customHeight="1">
      <c r="A80" s="20" t="s">
        <v>72</v>
      </c>
      <c r="B80" s="44" t="s">
        <v>110</v>
      </c>
      <c r="C80" s="45"/>
      <c r="D80" s="21">
        <v>300</v>
      </c>
      <c r="E80" s="25">
        <f>SUM(E72:E79)</f>
        <v>43041084</v>
      </c>
      <c r="F80" s="25">
        <f>F72+F73+F74+F75+F76+F77+F78+F79</f>
        <v>19517813</v>
      </c>
    </row>
    <row r="81" spans="1:6" ht="12" customHeight="1">
      <c r="A81" s="20" t="s">
        <v>72</v>
      </c>
      <c r="B81" s="42" t="s">
        <v>111</v>
      </c>
      <c r="C81" s="43"/>
      <c r="D81" s="22">
        <v>301</v>
      </c>
      <c r="E81" s="23"/>
      <c r="F81" s="23"/>
    </row>
    <row r="82" spans="1:6" ht="12" customHeight="1">
      <c r="A82" s="20" t="s">
        <v>72</v>
      </c>
      <c r="B82" s="44" t="s">
        <v>32</v>
      </c>
      <c r="C82" s="45"/>
      <c r="D82" s="21" t="s">
        <v>72</v>
      </c>
      <c r="E82" s="25" t="s">
        <v>72</v>
      </c>
      <c r="F82" s="25" t="s">
        <v>72</v>
      </c>
    </row>
    <row r="83" spans="1:6" ht="12" customHeight="1">
      <c r="A83" s="20" t="s">
        <v>72</v>
      </c>
      <c r="B83" s="42" t="s">
        <v>104</v>
      </c>
      <c r="C83" s="43"/>
      <c r="D83" s="22">
        <v>310</v>
      </c>
      <c r="E83" s="23"/>
      <c r="F83" s="23"/>
    </row>
    <row r="84" spans="1:6" ht="12" customHeight="1">
      <c r="A84" s="20" t="s">
        <v>72</v>
      </c>
      <c r="B84" s="42" t="s">
        <v>87</v>
      </c>
      <c r="C84" s="43"/>
      <c r="D84" s="22">
        <v>311</v>
      </c>
      <c r="E84" s="23"/>
      <c r="F84" s="23"/>
    </row>
    <row r="85" spans="1:6" ht="12" customHeight="1">
      <c r="A85" s="20" t="s">
        <v>72</v>
      </c>
      <c r="B85" s="42" t="s">
        <v>112</v>
      </c>
      <c r="C85" s="43"/>
      <c r="D85" s="22">
        <v>312</v>
      </c>
      <c r="E85" s="23"/>
      <c r="F85" s="23"/>
    </row>
    <row r="86" spans="1:6" ht="12" customHeight="1">
      <c r="A86" s="20" t="s">
        <v>72</v>
      </c>
      <c r="B86" s="42" t="s">
        <v>113</v>
      </c>
      <c r="C86" s="43"/>
      <c r="D86" s="22">
        <v>313</v>
      </c>
      <c r="E86" s="23"/>
      <c r="F86" s="23"/>
    </row>
    <row r="87" spans="1:6" ht="12" customHeight="1">
      <c r="A87" s="20" t="s">
        <v>72</v>
      </c>
      <c r="B87" s="42" t="s">
        <v>114</v>
      </c>
      <c r="C87" s="43"/>
      <c r="D87" s="22">
        <v>314</v>
      </c>
      <c r="E87" s="23">
        <v>1052876</v>
      </c>
      <c r="F87" s="23">
        <v>686576</v>
      </c>
    </row>
    <row r="88" spans="1:6" ht="12" customHeight="1">
      <c r="A88" s="20" t="s">
        <v>72</v>
      </c>
      <c r="B88" s="42" t="s">
        <v>36</v>
      </c>
      <c r="C88" s="43"/>
      <c r="D88" s="22">
        <v>315</v>
      </c>
      <c r="E88" s="23">
        <v>66055841</v>
      </c>
      <c r="F88" s="23">
        <v>66030417</v>
      </c>
    </row>
    <row r="89" spans="1:6" ht="12" customHeight="1">
      <c r="A89" s="20" t="s">
        <v>72</v>
      </c>
      <c r="B89" s="42" t="s">
        <v>38</v>
      </c>
      <c r="C89" s="43"/>
      <c r="D89" s="22">
        <v>316</v>
      </c>
      <c r="E89" s="23"/>
      <c r="F89" s="23"/>
    </row>
    <row r="90" spans="1:6" ht="24" customHeight="1">
      <c r="A90" s="20" t="s">
        <v>72</v>
      </c>
      <c r="B90" s="44" t="s">
        <v>115</v>
      </c>
      <c r="C90" s="45"/>
      <c r="D90" s="21">
        <v>400</v>
      </c>
      <c r="E90" s="25">
        <f>SUM(E87:E89)</f>
        <v>67108717</v>
      </c>
      <c r="F90" s="25">
        <f>SUM(F85:F88)</f>
        <v>66716993</v>
      </c>
    </row>
    <row r="91" spans="1:6" ht="12" customHeight="1">
      <c r="A91" s="20" t="s">
        <v>72</v>
      </c>
      <c r="B91" s="44" t="s">
        <v>40</v>
      </c>
      <c r="C91" s="45"/>
      <c r="D91" s="21" t="s">
        <v>72</v>
      </c>
      <c r="E91" s="25" t="s">
        <v>72</v>
      </c>
      <c r="F91" s="25" t="s">
        <v>72</v>
      </c>
    </row>
    <row r="92" spans="1:6" ht="12" customHeight="1">
      <c r="A92" s="20" t="s">
        <v>72</v>
      </c>
      <c r="B92" s="42" t="s">
        <v>116</v>
      </c>
      <c r="C92" s="43"/>
      <c r="D92" s="22">
        <v>410</v>
      </c>
      <c r="E92" s="23">
        <v>31110120</v>
      </c>
      <c r="F92" s="23">
        <v>31110120</v>
      </c>
    </row>
    <row r="93" spans="1:6" ht="12" customHeight="1">
      <c r="A93" s="20" t="s">
        <v>72</v>
      </c>
      <c r="B93" s="42" t="s">
        <v>44</v>
      </c>
      <c r="C93" s="43"/>
      <c r="D93" s="22">
        <v>411</v>
      </c>
      <c r="E93" s="23"/>
      <c r="F93" s="23"/>
    </row>
    <row r="94" spans="1:6" ht="12" customHeight="1">
      <c r="A94" s="20" t="s">
        <v>72</v>
      </c>
      <c r="B94" s="42" t="s">
        <v>43</v>
      </c>
      <c r="C94" s="43"/>
      <c r="D94" s="22">
        <v>412</v>
      </c>
      <c r="E94" s="23"/>
      <c r="F94" s="23"/>
    </row>
    <row r="95" spans="1:6" ht="12" customHeight="1">
      <c r="A95" s="20" t="s">
        <v>72</v>
      </c>
      <c r="B95" s="42" t="s">
        <v>45</v>
      </c>
      <c r="C95" s="43"/>
      <c r="D95" s="22">
        <v>413</v>
      </c>
      <c r="E95" s="23">
        <v>191346332</v>
      </c>
      <c r="F95" s="23">
        <v>196747409</v>
      </c>
    </row>
    <row r="96" spans="1:6" ht="12" customHeight="1">
      <c r="A96" s="20" t="s">
        <v>72</v>
      </c>
      <c r="B96" s="42" t="s">
        <v>117</v>
      </c>
      <c r="C96" s="43"/>
      <c r="D96" s="22">
        <v>414</v>
      </c>
      <c r="E96" s="23">
        <v>186274479</v>
      </c>
      <c r="F96" s="23">
        <v>179186131</v>
      </c>
    </row>
    <row r="97" spans="1:6" ht="24" customHeight="1">
      <c r="A97" s="20" t="s">
        <v>72</v>
      </c>
      <c r="B97" s="42" t="s">
        <v>118</v>
      </c>
      <c r="C97" s="43"/>
      <c r="D97" s="22">
        <v>420</v>
      </c>
      <c r="E97" s="23">
        <f>SUM(E92:E96)</f>
        <v>408730931</v>
      </c>
      <c r="F97" s="23">
        <f>F92+F95+F96</f>
        <v>407043660</v>
      </c>
    </row>
    <row r="98" spans="1:6" ht="12" customHeight="1">
      <c r="A98" s="20" t="s">
        <v>72</v>
      </c>
      <c r="B98" s="42" t="s">
        <v>119</v>
      </c>
      <c r="C98" s="43"/>
      <c r="D98" s="22">
        <v>421</v>
      </c>
      <c r="E98" s="23"/>
      <c r="F98" s="23"/>
    </row>
    <row r="99" spans="1:6" ht="12" customHeight="1">
      <c r="A99" s="20" t="s">
        <v>72</v>
      </c>
      <c r="B99" s="44" t="s">
        <v>120</v>
      </c>
      <c r="C99" s="45"/>
      <c r="D99" s="21">
        <v>500</v>
      </c>
      <c r="E99" s="25">
        <f>E97</f>
        <v>408730931</v>
      </c>
      <c r="F99" s="25">
        <f>F97+F98</f>
        <v>407043660</v>
      </c>
    </row>
    <row r="100" spans="1:6" ht="12" customHeight="1">
      <c r="A100" s="20" t="s">
        <v>72</v>
      </c>
      <c r="B100" s="44" t="s">
        <v>121</v>
      </c>
      <c r="C100" s="45"/>
      <c r="D100" s="21" t="s">
        <v>72</v>
      </c>
      <c r="E100" s="25">
        <f>E99+E90+E80</f>
        <v>518880732</v>
      </c>
      <c r="F100" s="25">
        <f>F80+F90+F99</f>
        <v>493278466</v>
      </c>
    </row>
    <row r="101" spans="2:7" ht="12" customHeight="1">
      <c r="B101" s="14" t="s">
        <v>72</v>
      </c>
      <c r="C101" s="14" t="s">
        <v>72</v>
      </c>
      <c r="D101" s="14" t="s">
        <v>72</v>
      </c>
      <c r="E101" s="14" t="s">
        <v>72</v>
      </c>
      <c r="F101" s="14" t="s">
        <v>72</v>
      </c>
      <c r="G101" s="14"/>
    </row>
    <row r="102" spans="2:7" ht="12" customHeight="1">
      <c r="B102" s="14" t="s">
        <v>72</v>
      </c>
      <c r="C102" s="14" t="s">
        <v>72</v>
      </c>
      <c r="D102" s="14" t="s">
        <v>72</v>
      </c>
      <c r="E102" s="14" t="s">
        <v>72</v>
      </c>
      <c r="F102" s="14" t="s">
        <v>72</v>
      </c>
      <c r="G102" s="14"/>
    </row>
    <row r="103" spans="2:7" ht="12" customHeight="1">
      <c r="B103" s="46" t="s">
        <v>122</v>
      </c>
      <c r="C103" s="46"/>
      <c r="D103" s="19" t="s">
        <v>72</v>
      </c>
      <c r="E103" s="26" t="s">
        <v>72</v>
      </c>
      <c r="F103" s="19" t="s">
        <v>72</v>
      </c>
      <c r="G103" s="14"/>
    </row>
    <row r="104" spans="2:7" ht="12" customHeight="1">
      <c r="B104" s="40" t="s">
        <v>123</v>
      </c>
      <c r="C104" s="40"/>
      <c r="D104" s="19" t="s">
        <v>72</v>
      </c>
      <c r="E104" s="27" t="s">
        <v>47</v>
      </c>
      <c r="F104" s="19" t="s">
        <v>72</v>
      </c>
      <c r="G104" s="14"/>
    </row>
    <row r="105" spans="2:7" ht="12" customHeight="1">
      <c r="B105" s="46" t="s">
        <v>124</v>
      </c>
      <c r="C105" s="46"/>
      <c r="D105" s="19" t="s">
        <v>72</v>
      </c>
      <c r="E105" s="26" t="s">
        <v>72</v>
      </c>
      <c r="F105" s="19" t="s">
        <v>72</v>
      </c>
      <c r="G105" s="14"/>
    </row>
    <row r="106" spans="2:7" ht="12" customHeight="1">
      <c r="B106" s="40" t="s">
        <v>125</v>
      </c>
      <c r="C106" s="40"/>
      <c r="D106" s="19" t="s">
        <v>72</v>
      </c>
      <c r="E106" s="27" t="s">
        <v>47</v>
      </c>
      <c r="F106" s="19" t="s">
        <v>72</v>
      </c>
      <c r="G106" s="14"/>
    </row>
    <row r="107" spans="2:7" ht="12" customHeight="1">
      <c r="B107" s="41" t="s">
        <v>48</v>
      </c>
      <c r="C107" s="41"/>
      <c r="D107" s="41"/>
      <c r="E107" s="41"/>
      <c r="F107" s="41"/>
      <c r="G107" s="14"/>
    </row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</sheetData>
  <sheetProtection/>
  <mergeCells count="80">
    <mergeCell ref="B1:F1"/>
    <mergeCell ref="B2:F2"/>
    <mergeCell ref="B3:F3"/>
    <mergeCell ref="B5:F5"/>
    <mergeCell ref="B6:F6"/>
    <mergeCell ref="B7:F7"/>
    <mergeCell ref="B8:F8"/>
    <mergeCell ref="B9:F9"/>
    <mergeCell ref="B10:F10"/>
    <mergeCell ref="C11:F11"/>
    <mergeCell ref="B13:F13"/>
    <mergeCell ref="B14:F14"/>
    <mergeCell ref="B37:C37"/>
    <mergeCell ref="B39:F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F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106:C106"/>
    <mergeCell ref="B107:F107"/>
    <mergeCell ref="B98:C98"/>
    <mergeCell ref="B99:C99"/>
    <mergeCell ref="B100:C100"/>
    <mergeCell ref="B103:C103"/>
    <mergeCell ref="B104:C104"/>
    <mergeCell ref="B105:C10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B1">
      <selection activeCell="B8" sqref="B8"/>
    </sheetView>
  </sheetViews>
  <sheetFormatPr defaultColWidth="9.140625" defaultRowHeight="12.75"/>
  <cols>
    <col min="1" max="1" width="2.8515625" style="15" hidden="1" customWidth="1"/>
    <col min="2" max="2" width="57.00390625" style="15" customWidth="1"/>
    <col min="3" max="3" width="9.8515625" style="15" customWidth="1"/>
    <col min="4" max="4" width="17.57421875" style="15" customWidth="1"/>
    <col min="5" max="5" width="17.00390625" style="15" customWidth="1"/>
    <col min="6" max="6" width="3.28125" style="15" hidden="1" customWidth="1"/>
    <col min="7" max="16384" width="9.140625" style="15" customWidth="1"/>
  </cols>
  <sheetData>
    <row r="1" spans="1:6" ht="12" customHeight="1">
      <c r="A1" s="14" t="s">
        <v>72</v>
      </c>
      <c r="B1" s="14" t="s">
        <v>72</v>
      </c>
      <c r="C1" s="41" t="s">
        <v>72</v>
      </c>
      <c r="D1" s="41"/>
      <c r="E1" s="41"/>
      <c r="F1" s="14"/>
    </row>
    <row r="2" spans="1:6" ht="12" customHeight="1">
      <c r="A2" s="14" t="s">
        <v>72</v>
      </c>
      <c r="B2" s="14" t="s">
        <v>72</v>
      </c>
      <c r="C2" s="53" t="s">
        <v>49</v>
      </c>
      <c r="D2" s="53"/>
      <c r="E2" s="53"/>
      <c r="F2" s="14"/>
    </row>
    <row r="3" spans="1:6" ht="12" customHeight="1">
      <c r="A3" s="14" t="s">
        <v>72</v>
      </c>
      <c r="B3" s="14" t="s">
        <v>72</v>
      </c>
      <c r="C3" s="18" t="s">
        <v>72</v>
      </c>
      <c r="D3" s="18" t="s">
        <v>72</v>
      </c>
      <c r="E3" s="18" t="s">
        <v>72</v>
      </c>
      <c r="F3" s="14"/>
    </row>
    <row r="4" spans="1:6" ht="12" customHeight="1">
      <c r="A4" s="14" t="s">
        <v>72</v>
      </c>
      <c r="B4" s="41" t="s">
        <v>73</v>
      </c>
      <c r="C4" s="41"/>
      <c r="D4" s="41"/>
      <c r="E4" s="41"/>
      <c r="F4" s="14"/>
    </row>
    <row r="5" spans="1:6" ht="12" customHeight="1">
      <c r="A5" s="14" t="s">
        <v>72</v>
      </c>
      <c r="B5" s="18" t="s">
        <v>72</v>
      </c>
      <c r="C5" s="14" t="s">
        <v>72</v>
      </c>
      <c r="D5" s="14" t="s">
        <v>72</v>
      </c>
      <c r="E5" s="14" t="s">
        <v>72</v>
      </c>
      <c r="F5" s="14"/>
    </row>
    <row r="6" spans="1:6" ht="14.25" customHeight="1">
      <c r="A6" s="14" t="s">
        <v>72</v>
      </c>
      <c r="B6" s="51" t="s">
        <v>296</v>
      </c>
      <c r="C6" s="51"/>
      <c r="D6" s="51"/>
      <c r="E6" s="51"/>
      <c r="F6" s="14"/>
    </row>
    <row r="7" spans="1:6" ht="12" customHeight="1">
      <c r="A7" s="14" t="s">
        <v>72</v>
      </c>
      <c r="B7" s="52" t="s">
        <v>297</v>
      </c>
      <c r="C7" s="52"/>
      <c r="D7" s="52"/>
      <c r="E7" s="52"/>
      <c r="F7" s="14"/>
    </row>
    <row r="8" spans="1:6" ht="12" customHeight="1">
      <c r="A8" s="14" t="s">
        <v>72</v>
      </c>
      <c r="B8" s="14" t="s">
        <v>72</v>
      </c>
      <c r="C8" s="14" t="s">
        <v>72</v>
      </c>
      <c r="D8" s="14" t="s">
        <v>72</v>
      </c>
      <c r="E8" s="18" t="s">
        <v>1</v>
      </c>
      <c r="F8" s="14"/>
    </row>
    <row r="9" ht="15" customHeight="1" hidden="1"/>
    <row r="10" ht="15" customHeight="1" hidden="1"/>
    <row r="11" ht="15" customHeight="1" hidden="1"/>
    <row r="12" ht="15" customHeight="1" hidden="1"/>
    <row r="13" ht="15" customHeight="1" hidden="1"/>
    <row r="14" ht="15" customHeight="1" hidden="1"/>
    <row r="15" ht="15" customHeight="1" hidden="1"/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spans="1:5" ht="24" customHeight="1">
      <c r="A21" s="20" t="s">
        <v>72</v>
      </c>
      <c r="B21" s="21" t="s">
        <v>126</v>
      </c>
      <c r="C21" s="21" t="s">
        <v>82</v>
      </c>
      <c r="D21" s="21" t="s">
        <v>50</v>
      </c>
      <c r="E21" s="21" t="s">
        <v>127</v>
      </c>
    </row>
    <row r="22" ht="15" customHeight="1" hidden="1"/>
    <row r="23" spans="1:5" ht="12" customHeight="1">
      <c r="A23" s="20" t="s">
        <v>72</v>
      </c>
      <c r="B23" s="20" t="s">
        <v>128</v>
      </c>
      <c r="C23" s="24" t="s">
        <v>4</v>
      </c>
      <c r="D23" s="23">
        <v>37804742</v>
      </c>
      <c r="E23" s="23">
        <v>40853652</v>
      </c>
    </row>
    <row r="24" spans="1:5" ht="12" customHeight="1">
      <c r="A24" s="20" t="s">
        <v>72</v>
      </c>
      <c r="B24" s="20" t="s">
        <v>129</v>
      </c>
      <c r="C24" s="24" t="s">
        <v>5</v>
      </c>
      <c r="D24" s="23">
        <v>22745081</v>
      </c>
      <c r="E24" s="23">
        <v>15721341</v>
      </c>
    </row>
    <row r="25" spans="1:5" ht="12" customHeight="1">
      <c r="A25" s="20" t="s">
        <v>72</v>
      </c>
      <c r="B25" s="28" t="s">
        <v>130</v>
      </c>
      <c r="C25" s="29" t="s">
        <v>6</v>
      </c>
      <c r="D25" s="25">
        <f>D23-D24</f>
        <v>15059661</v>
      </c>
      <c r="E25" s="25">
        <f>E23-E24</f>
        <v>25132311</v>
      </c>
    </row>
    <row r="26" spans="1:5" ht="12" customHeight="1">
      <c r="A26" s="20" t="s">
        <v>72</v>
      </c>
      <c r="B26" s="20" t="s">
        <v>131</v>
      </c>
      <c r="C26" s="24" t="s">
        <v>8</v>
      </c>
      <c r="D26" s="23">
        <v>1518771</v>
      </c>
      <c r="E26" s="23">
        <v>1318877</v>
      </c>
    </row>
    <row r="27" spans="1:5" ht="12" customHeight="1">
      <c r="A27" s="20" t="s">
        <v>72</v>
      </c>
      <c r="B27" s="20" t="s">
        <v>53</v>
      </c>
      <c r="C27" s="24" t="s">
        <v>9</v>
      </c>
      <c r="D27" s="23">
        <v>1423254</v>
      </c>
      <c r="E27" s="23">
        <v>1221855</v>
      </c>
    </row>
    <row r="28" spans="1:5" ht="12" customHeight="1">
      <c r="A28" s="20" t="s">
        <v>72</v>
      </c>
      <c r="B28" s="20" t="s">
        <v>56</v>
      </c>
      <c r="C28" s="24" t="s">
        <v>10</v>
      </c>
      <c r="D28" s="23">
        <v>93663</v>
      </c>
      <c r="E28" s="23">
        <f>403302+7914</f>
        <v>411216</v>
      </c>
    </row>
    <row r="29" spans="1:5" ht="12" customHeight="1">
      <c r="A29" s="20" t="s">
        <v>72</v>
      </c>
      <c r="B29" s="20" t="s">
        <v>51</v>
      </c>
      <c r="C29" s="24" t="s">
        <v>12</v>
      </c>
      <c r="D29" s="23">
        <v>194720</v>
      </c>
      <c r="E29" s="23">
        <v>519914</v>
      </c>
    </row>
    <row r="30" spans="1:5" ht="24" customHeight="1">
      <c r="A30" s="20" t="s">
        <v>72</v>
      </c>
      <c r="B30" s="28" t="s">
        <v>132</v>
      </c>
      <c r="C30" s="29" t="s">
        <v>14</v>
      </c>
      <c r="D30" s="25">
        <f>D25-D26-D27-D28+D29</f>
        <v>12218693</v>
      </c>
      <c r="E30" s="25">
        <f>E25-E26-E27-E28+E29</f>
        <v>22700277</v>
      </c>
    </row>
    <row r="31" spans="1:5" ht="12" customHeight="1">
      <c r="A31" s="20" t="s">
        <v>72</v>
      </c>
      <c r="B31" s="20" t="s">
        <v>133</v>
      </c>
      <c r="C31" s="24" t="s">
        <v>15</v>
      </c>
      <c r="D31" s="23">
        <v>58517</v>
      </c>
      <c r="E31" s="23">
        <v>138579</v>
      </c>
    </row>
    <row r="32" spans="1:5" ht="12" customHeight="1">
      <c r="A32" s="20" t="s">
        <v>72</v>
      </c>
      <c r="B32" s="20" t="s">
        <v>134</v>
      </c>
      <c r="C32" s="24" t="s">
        <v>17</v>
      </c>
      <c r="D32" s="23">
        <v>75403</v>
      </c>
      <c r="E32" s="23">
        <v>704854</v>
      </c>
    </row>
    <row r="33" spans="1:5" ht="24" customHeight="1">
      <c r="A33" s="20" t="s">
        <v>72</v>
      </c>
      <c r="B33" s="20" t="s">
        <v>135</v>
      </c>
      <c r="C33" s="24" t="s">
        <v>18</v>
      </c>
      <c r="D33" s="23"/>
      <c r="E33" s="23"/>
    </row>
    <row r="34" spans="1:5" ht="12" customHeight="1">
      <c r="A34" s="20" t="s">
        <v>72</v>
      </c>
      <c r="B34" s="20" t="s">
        <v>136</v>
      </c>
      <c r="C34" s="24" t="s">
        <v>20</v>
      </c>
      <c r="D34" s="23"/>
      <c r="E34" s="23"/>
    </row>
    <row r="35" spans="1:5" ht="12" customHeight="1">
      <c r="A35" s="20" t="s">
        <v>72</v>
      </c>
      <c r="B35" s="20" t="s">
        <v>137</v>
      </c>
      <c r="C35" s="24" t="s">
        <v>22</v>
      </c>
      <c r="D35" s="23"/>
      <c r="E35" s="23"/>
    </row>
    <row r="36" spans="1:5" ht="24" customHeight="1">
      <c r="A36" s="20" t="s">
        <v>72</v>
      </c>
      <c r="B36" s="28" t="s">
        <v>138</v>
      </c>
      <c r="C36" s="21">
        <v>100</v>
      </c>
      <c r="D36" s="25">
        <f>D30+D31-D32-D35</f>
        <v>12201807</v>
      </c>
      <c r="E36" s="25">
        <f>E30+E31-E32-E35</f>
        <v>22134002</v>
      </c>
    </row>
    <row r="37" spans="1:5" ht="12" customHeight="1">
      <c r="A37" s="20" t="s">
        <v>72</v>
      </c>
      <c r="B37" s="20" t="s">
        <v>139</v>
      </c>
      <c r="C37" s="22">
        <v>101</v>
      </c>
      <c r="D37" s="23">
        <v>2514536</v>
      </c>
      <c r="E37" s="23">
        <v>4603872</v>
      </c>
    </row>
    <row r="38" spans="1:5" ht="24" customHeight="1">
      <c r="A38" s="20" t="s">
        <v>72</v>
      </c>
      <c r="B38" s="28" t="s">
        <v>140</v>
      </c>
      <c r="C38" s="21">
        <v>200</v>
      </c>
      <c r="D38" s="25">
        <f>D36-D37</f>
        <v>9687271</v>
      </c>
      <c r="E38" s="25">
        <f>E36-E37</f>
        <v>17530130</v>
      </c>
    </row>
    <row r="39" spans="1:5" ht="12" customHeight="1">
      <c r="A39" s="20" t="s">
        <v>72</v>
      </c>
      <c r="B39" s="20" t="s">
        <v>141</v>
      </c>
      <c r="C39" s="22">
        <v>201</v>
      </c>
      <c r="D39" s="23"/>
      <c r="E39" s="23"/>
    </row>
    <row r="40" spans="1:5" ht="12" customHeight="1">
      <c r="A40" s="20" t="s">
        <v>72</v>
      </c>
      <c r="B40" s="28" t="s">
        <v>142</v>
      </c>
      <c r="C40" s="21">
        <v>300</v>
      </c>
      <c r="D40" s="25">
        <f>D38</f>
        <v>9687271</v>
      </c>
      <c r="E40" s="25">
        <f>E38</f>
        <v>17530130</v>
      </c>
    </row>
    <row r="41" spans="1:5" ht="12" customHeight="1">
      <c r="A41" s="20" t="s">
        <v>72</v>
      </c>
      <c r="B41" s="20" t="s">
        <v>143</v>
      </c>
      <c r="C41" s="22" t="s">
        <v>72</v>
      </c>
      <c r="D41" s="23"/>
      <c r="E41" s="23"/>
    </row>
    <row r="42" spans="1:5" ht="12" customHeight="1">
      <c r="A42" s="20" t="s">
        <v>72</v>
      </c>
      <c r="B42" s="20" t="s">
        <v>144</v>
      </c>
      <c r="C42" s="22" t="s">
        <v>72</v>
      </c>
      <c r="D42" s="23"/>
      <c r="E42" s="23"/>
    </row>
    <row r="43" spans="1:5" ht="14.25" customHeight="1">
      <c r="A43" s="20" t="s">
        <v>72</v>
      </c>
      <c r="B43" s="28" t="s">
        <v>145</v>
      </c>
      <c r="C43" s="21">
        <v>400</v>
      </c>
      <c r="D43" s="25">
        <f>D45-D55</f>
        <v>0</v>
      </c>
      <c r="E43" s="25"/>
    </row>
    <row r="44" spans="1:5" ht="12" customHeight="1">
      <c r="A44" s="20" t="s">
        <v>72</v>
      </c>
      <c r="B44" s="42" t="s">
        <v>146</v>
      </c>
      <c r="C44" s="54"/>
      <c r="D44" s="54"/>
      <c r="E44" s="43"/>
    </row>
    <row r="45" spans="1:5" ht="12" customHeight="1">
      <c r="A45" s="20" t="s">
        <v>72</v>
      </c>
      <c r="B45" s="20" t="s">
        <v>147</v>
      </c>
      <c r="C45" s="22">
        <v>410</v>
      </c>
      <c r="D45" s="23"/>
      <c r="E45" s="23"/>
    </row>
    <row r="46" spans="1:5" ht="12" customHeight="1">
      <c r="A46" s="20" t="s">
        <v>72</v>
      </c>
      <c r="B46" s="20" t="s">
        <v>148</v>
      </c>
      <c r="C46" s="22">
        <v>411</v>
      </c>
      <c r="D46" s="23"/>
      <c r="E46" s="23"/>
    </row>
    <row r="47" spans="1:5" ht="26.25" customHeight="1">
      <c r="A47" s="20" t="s">
        <v>72</v>
      </c>
      <c r="B47" s="20" t="s">
        <v>149</v>
      </c>
      <c r="C47" s="22">
        <v>412</v>
      </c>
      <c r="D47" s="23"/>
      <c r="E47" s="23"/>
    </row>
    <row r="48" spans="1:5" ht="12" customHeight="1">
      <c r="A48" s="20" t="s">
        <v>72</v>
      </c>
      <c r="B48" s="20" t="s">
        <v>150</v>
      </c>
      <c r="C48" s="22">
        <v>413</v>
      </c>
      <c r="D48" s="23"/>
      <c r="E48" s="23"/>
    </row>
    <row r="49" spans="1:5" ht="24" customHeight="1">
      <c r="A49" s="20" t="s">
        <v>72</v>
      </c>
      <c r="B49" s="20" t="s">
        <v>151</v>
      </c>
      <c r="C49" s="22">
        <v>414</v>
      </c>
      <c r="D49" s="23"/>
      <c r="E49" s="23"/>
    </row>
    <row r="50" spans="1:5" ht="12" customHeight="1">
      <c r="A50" s="20" t="s">
        <v>72</v>
      </c>
      <c r="B50" s="20" t="s">
        <v>59</v>
      </c>
      <c r="C50" s="22">
        <v>415</v>
      </c>
      <c r="D50" s="23"/>
      <c r="E50" s="23"/>
    </row>
    <row r="51" spans="1:5" ht="12" customHeight="1">
      <c r="A51" s="20" t="s">
        <v>72</v>
      </c>
      <c r="B51" s="20" t="s">
        <v>152</v>
      </c>
      <c r="C51" s="22">
        <v>416</v>
      </c>
      <c r="D51" s="23"/>
      <c r="E51" s="23"/>
    </row>
    <row r="52" spans="1:5" ht="12" customHeight="1">
      <c r="A52" s="20" t="s">
        <v>72</v>
      </c>
      <c r="B52" s="20" t="s">
        <v>153</v>
      </c>
      <c r="C52" s="22">
        <v>417</v>
      </c>
      <c r="D52" s="23"/>
      <c r="E52" s="23"/>
    </row>
    <row r="53" spans="1:5" ht="12" customHeight="1">
      <c r="A53" s="20" t="s">
        <v>72</v>
      </c>
      <c r="B53" s="20" t="s">
        <v>154</v>
      </c>
      <c r="C53" s="22">
        <v>418</v>
      </c>
      <c r="D53" s="23"/>
      <c r="E53" s="23"/>
    </row>
    <row r="54" spans="1:5" ht="12" customHeight="1">
      <c r="A54" s="20" t="s">
        <v>72</v>
      </c>
      <c r="B54" s="20" t="s">
        <v>155</v>
      </c>
      <c r="C54" s="22">
        <v>419</v>
      </c>
      <c r="D54" s="23"/>
      <c r="E54" s="23"/>
    </row>
    <row r="55" spans="1:5" ht="12" customHeight="1">
      <c r="A55" s="20" t="s">
        <v>72</v>
      </c>
      <c r="B55" s="20" t="s">
        <v>156</v>
      </c>
      <c r="C55" s="22">
        <v>420</v>
      </c>
      <c r="D55" s="23"/>
      <c r="E55" s="23"/>
    </row>
    <row r="56" spans="1:5" ht="12" customHeight="1">
      <c r="A56" s="20" t="s">
        <v>72</v>
      </c>
      <c r="B56" s="28" t="s">
        <v>157</v>
      </c>
      <c r="C56" s="21">
        <v>500</v>
      </c>
      <c r="D56" s="25">
        <f>D40+D43</f>
        <v>9687271</v>
      </c>
      <c r="E56" s="25">
        <f>E40</f>
        <v>17530130</v>
      </c>
    </row>
    <row r="57" spans="1:5" ht="12" customHeight="1">
      <c r="A57" s="20" t="s">
        <v>72</v>
      </c>
      <c r="B57" s="20" t="s">
        <v>158</v>
      </c>
      <c r="C57" s="22" t="s">
        <v>72</v>
      </c>
      <c r="D57" s="23" t="s">
        <v>72</v>
      </c>
      <c r="E57" s="23" t="s">
        <v>72</v>
      </c>
    </row>
    <row r="58" spans="1:5" ht="12" customHeight="1">
      <c r="A58" s="20" t="s">
        <v>72</v>
      </c>
      <c r="B58" s="20" t="s">
        <v>143</v>
      </c>
      <c r="C58" s="22" t="s">
        <v>72</v>
      </c>
      <c r="D58" s="23"/>
      <c r="E58" s="23"/>
    </row>
    <row r="59" spans="1:5" ht="12" customHeight="1">
      <c r="A59" s="20" t="s">
        <v>72</v>
      </c>
      <c r="B59" s="20" t="s">
        <v>159</v>
      </c>
      <c r="C59" s="22" t="s">
        <v>72</v>
      </c>
      <c r="D59" s="23"/>
      <c r="E59" s="23"/>
    </row>
    <row r="60" spans="1:5" ht="12" customHeight="1">
      <c r="A60" s="20" t="s">
        <v>72</v>
      </c>
      <c r="B60" s="28" t="s">
        <v>160</v>
      </c>
      <c r="C60" s="21">
        <v>600</v>
      </c>
      <c r="D60" s="25"/>
      <c r="E60" s="25"/>
    </row>
    <row r="61" spans="1:5" ht="12" customHeight="1">
      <c r="A61" s="20" t="s">
        <v>72</v>
      </c>
      <c r="B61" s="42" t="s">
        <v>146</v>
      </c>
      <c r="C61" s="54"/>
      <c r="D61" s="54"/>
      <c r="E61" s="43"/>
    </row>
    <row r="62" spans="1:5" ht="12" customHeight="1">
      <c r="A62" s="20" t="s">
        <v>72</v>
      </c>
      <c r="B62" s="20" t="s">
        <v>161</v>
      </c>
      <c r="C62" s="22" t="s">
        <v>72</v>
      </c>
      <c r="D62" s="23" t="s">
        <v>72</v>
      </c>
      <c r="E62" s="23" t="s">
        <v>72</v>
      </c>
    </row>
    <row r="63" spans="1:5" ht="12" customHeight="1">
      <c r="A63" s="20" t="s">
        <v>72</v>
      </c>
      <c r="B63" s="20" t="s">
        <v>162</v>
      </c>
      <c r="C63" s="22" t="s">
        <v>72</v>
      </c>
      <c r="D63" s="23"/>
      <c r="E63" s="23"/>
    </row>
    <row r="64" spans="1:5" ht="12" customHeight="1">
      <c r="A64" s="20" t="s">
        <v>72</v>
      </c>
      <c r="B64" s="20" t="s">
        <v>163</v>
      </c>
      <c r="C64" s="22" t="s">
        <v>72</v>
      </c>
      <c r="D64" s="23"/>
      <c r="E64" s="23"/>
    </row>
    <row r="65" spans="1:5" ht="12" customHeight="1">
      <c r="A65" s="20" t="s">
        <v>72</v>
      </c>
      <c r="B65" s="20" t="s">
        <v>164</v>
      </c>
      <c r="C65" s="22" t="s">
        <v>72</v>
      </c>
      <c r="D65" s="23" t="s">
        <v>72</v>
      </c>
      <c r="E65" s="23" t="s">
        <v>72</v>
      </c>
    </row>
    <row r="66" spans="1:5" ht="12" customHeight="1">
      <c r="A66" s="20" t="s">
        <v>72</v>
      </c>
      <c r="B66" s="20" t="s">
        <v>162</v>
      </c>
      <c r="C66" s="22" t="s">
        <v>72</v>
      </c>
      <c r="D66" s="23"/>
      <c r="E66" s="23"/>
    </row>
    <row r="67" spans="1:5" ht="12" customHeight="1">
      <c r="A67" s="20" t="s">
        <v>72</v>
      </c>
      <c r="B67" s="20" t="s">
        <v>163</v>
      </c>
      <c r="C67" s="22" t="s">
        <v>72</v>
      </c>
      <c r="D67" s="23"/>
      <c r="E67" s="23"/>
    </row>
    <row r="68" spans="2:6" ht="12" customHeight="1">
      <c r="B68" s="14" t="s">
        <v>72</v>
      </c>
      <c r="C68" s="14" t="s">
        <v>72</v>
      </c>
      <c r="D68" s="14" t="s">
        <v>72</v>
      </c>
      <c r="E68" s="14" t="s">
        <v>72</v>
      </c>
      <c r="F68" s="14"/>
    </row>
    <row r="69" spans="2:6" ht="12" customHeight="1">
      <c r="B69" s="14" t="s">
        <v>72</v>
      </c>
      <c r="C69" s="14" t="s">
        <v>72</v>
      </c>
      <c r="D69" s="14" t="s">
        <v>72</v>
      </c>
      <c r="E69" s="14" t="s">
        <v>72</v>
      </c>
      <c r="F69" s="14"/>
    </row>
    <row r="70" spans="2:6" ht="12" customHeight="1">
      <c r="B70" s="26" t="s">
        <v>122</v>
      </c>
      <c r="C70" s="19" t="s">
        <v>72</v>
      </c>
      <c r="D70" s="26" t="s">
        <v>72</v>
      </c>
      <c r="E70" s="19" t="s">
        <v>72</v>
      </c>
      <c r="F70" s="14"/>
    </row>
    <row r="71" spans="2:6" ht="12" customHeight="1">
      <c r="B71" s="19" t="s">
        <v>123</v>
      </c>
      <c r="C71" s="19" t="s">
        <v>72</v>
      </c>
      <c r="D71" s="27" t="s">
        <v>47</v>
      </c>
      <c r="E71" s="19" t="s">
        <v>72</v>
      </c>
      <c r="F71" s="14"/>
    </row>
    <row r="72" spans="2:6" ht="12" customHeight="1">
      <c r="B72" s="26" t="s">
        <v>124</v>
      </c>
      <c r="C72" s="19" t="s">
        <v>72</v>
      </c>
      <c r="D72" s="26" t="s">
        <v>72</v>
      </c>
      <c r="E72" s="19" t="s">
        <v>72</v>
      </c>
      <c r="F72" s="14"/>
    </row>
    <row r="73" spans="2:6" ht="12" customHeight="1">
      <c r="B73" s="19" t="s">
        <v>125</v>
      </c>
      <c r="C73" s="19" t="s">
        <v>72</v>
      </c>
      <c r="D73" s="27" t="s">
        <v>47</v>
      </c>
      <c r="E73" s="19" t="s">
        <v>72</v>
      </c>
      <c r="F73" s="14"/>
    </row>
    <row r="74" spans="2:6" ht="12" customHeight="1">
      <c r="B74" s="14" t="s">
        <v>48</v>
      </c>
      <c r="C74" s="14" t="s">
        <v>72</v>
      </c>
      <c r="D74" s="14" t="s">
        <v>72</v>
      </c>
      <c r="E74" s="14" t="s">
        <v>72</v>
      </c>
      <c r="F74" s="14"/>
    </row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</sheetData>
  <sheetProtection/>
  <mergeCells count="7">
    <mergeCell ref="B61:E61"/>
    <mergeCell ref="C1:E1"/>
    <mergeCell ref="C2:E2"/>
    <mergeCell ref="B4:E4"/>
    <mergeCell ref="B6:E6"/>
    <mergeCell ref="B7:E7"/>
    <mergeCell ref="B44:E44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B1">
      <selection activeCell="B9" sqref="B9"/>
    </sheetView>
  </sheetViews>
  <sheetFormatPr defaultColWidth="9.140625" defaultRowHeight="12.75"/>
  <cols>
    <col min="1" max="1" width="2.8515625" style="15" hidden="1" customWidth="1"/>
    <col min="2" max="2" width="52.7109375" style="15" customWidth="1"/>
    <col min="3" max="3" width="10.28125" style="15" customWidth="1"/>
    <col min="4" max="4" width="19.57421875" style="15" customWidth="1"/>
    <col min="5" max="5" width="17.8515625" style="15" customWidth="1"/>
    <col min="6" max="6" width="3.28125" style="15" hidden="1" customWidth="1"/>
    <col min="7" max="16384" width="9.140625" style="15" customWidth="1"/>
  </cols>
  <sheetData>
    <row r="1" spans="1:6" ht="12" customHeight="1">
      <c r="A1" s="32" t="s">
        <v>72</v>
      </c>
      <c r="B1" s="32" t="s">
        <v>72</v>
      </c>
      <c r="C1" s="32" t="s">
        <v>72</v>
      </c>
      <c r="D1" s="32" t="s">
        <v>72</v>
      </c>
      <c r="E1" s="31" t="s">
        <v>72</v>
      </c>
      <c r="F1" s="32"/>
    </row>
    <row r="2" spans="1:6" ht="12" customHeight="1">
      <c r="A2" s="32" t="s">
        <v>72</v>
      </c>
      <c r="B2" s="32" t="s">
        <v>72</v>
      </c>
      <c r="C2" s="32" t="s">
        <v>72</v>
      </c>
      <c r="D2" s="32" t="s">
        <v>72</v>
      </c>
      <c r="E2" s="31" t="s">
        <v>72</v>
      </c>
      <c r="F2" s="32"/>
    </row>
    <row r="3" spans="1:6" ht="12" customHeight="1">
      <c r="A3" s="32" t="s">
        <v>72</v>
      </c>
      <c r="B3" s="32" t="s">
        <v>72</v>
      </c>
      <c r="C3" s="32" t="s">
        <v>72</v>
      </c>
      <c r="D3" s="32" t="s">
        <v>72</v>
      </c>
      <c r="E3" s="31" t="s">
        <v>60</v>
      </c>
      <c r="F3" s="32"/>
    </row>
    <row r="4" spans="1:6" ht="12" customHeight="1">
      <c r="A4" s="32" t="s">
        <v>72</v>
      </c>
      <c r="B4" s="32" t="s">
        <v>72</v>
      </c>
      <c r="C4" s="32" t="s">
        <v>72</v>
      </c>
      <c r="D4" s="32" t="s">
        <v>72</v>
      </c>
      <c r="E4" s="31" t="s">
        <v>72</v>
      </c>
      <c r="F4" s="32"/>
    </row>
    <row r="5" spans="1:6" ht="12" customHeight="1">
      <c r="A5" s="32" t="s">
        <v>72</v>
      </c>
      <c r="B5" s="41" t="s">
        <v>73</v>
      </c>
      <c r="C5" s="41"/>
      <c r="D5" s="41"/>
      <c r="E5" s="41"/>
      <c r="F5" s="32"/>
    </row>
    <row r="6" spans="1:6" ht="12" customHeight="1">
      <c r="A6" s="32" t="s">
        <v>72</v>
      </c>
      <c r="B6" s="30" t="s">
        <v>72</v>
      </c>
      <c r="C6" s="32" t="s">
        <v>72</v>
      </c>
      <c r="D6" s="32" t="s">
        <v>72</v>
      </c>
      <c r="E6" s="32" t="s">
        <v>72</v>
      </c>
      <c r="F6" s="32"/>
    </row>
    <row r="7" spans="1:6" ht="14.25" customHeight="1">
      <c r="A7" s="32" t="s">
        <v>72</v>
      </c>
      <c r="B7" s="51" t="s">
        <v>165</v>
      </c>
      <c r="C7" s="51"/>
      <c r="D7" s="51"/>
      <c r="E7" s="51"/>
      <c r="F7" s="32"/>
    </row>
    <row r="8" spans="1:6" ht="12" customHeight="1">
      <c r="A8" s="32" t="s">
        <v>72</v>
      </c>
      <c r="B8" s="52" t="s">
        <v>298</v>
      </c>
      <c r="C8" s="52"/>
      <c r="D8" s="52"/>
      <c r="E8" s="52"/>
      <c r="F8" s="32"/>
    </row>
    <row r="9" spans="1:6" ht="12" customHeight="1">
      <c r="A9" s="32" t="s">
        <v>72</v>
      </c>
      <c r="B9" s="19" t="s">
        <v>72</v>
      </c>
      <c r="C9" s="32" t="s">
        <v>72</v>
      </c>
      <c r="D9" s="32" t="s">
        <v>72</v>
      </c>
      <c r="E9" s="32" t="s">
        <v>72</v>
      </c>
      <c r="F9" s="32"/>
    </row>
    <row r="10" spans="1:6" ht="12" customHeight="1">
      <c r="A10" s="32" t="s">
        <v>72</v>
      </c>
      <c r="B10" s="32" t="s">
        <v>72</v>
      </c>
      <c r="C10" s="32" t="s">
        <v>72</v>
      </c>
      <c r="D10" s="32" t="s">
        <v>72</v>
      </c>
      <c r="E10" s="31" t="s">
        <v>166</v>
      </c>
      <c r="F10" s="32"/>
    </row>
    <row r="11" ht="15" customHeight="1" hidden="1"/>
    <row r="12" ht="15" customHeight="1" hidden="1"/>
    <row r="13" ht="15" customHeight="1" hidden="1"/>
    <row r="14" ht="15" customHeight="1" hidden="1"/>
    <row r="15" ht="15" customHeight="1" hidden="1"/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spans="1:5" ht="24" customHeight="1">
      <c r="A24" s="20" t="s">
        <v>72</v>
      </c>
      <c r="B24" s="21" t="s">
        <v>167</v>
      </c>
      <c r="C24" s="21" t="s">
        <v>82</v>
      </c>
      <c r="D24" s="21" t="s">
        <v>50</v>
      </c>
      <c r="E24" s="21" t="s">
        <v>127</v>
      </c>
    </row>
    <row r="25" ht="15" customHeight="1" hidden="1"/>
    <row r="26" spans="1:5" ht="12" customHeight="1">
      <c r="A26" s="20" t="s">
        <v>72</v>
      </c>
      <c r="B26" s="47" t="s">
        <v>168</v>
      </c>
      <c r="C26" s="48"/>
      <c r="D26" s="48"/>
      <c r="E26" s="49"/>
    </row>
    <row r="27" spans="1:5" ht="24" customHeight="1">
      <c r="A27" s="20" t="s">
        <v>72</v>
      </c>
      <c r="B27" s="28" t="s">
        <v>169</v>
      </c>
      <c r="C27" s="29" t="s">
        <v>4</v>
      </c>
      <c r="D27" s="25">
        <f>D29+D30+D31+D32+D33+D34</f>
        <v>43236661</v>
      </c>
      <c r="E27" s="25">
        <f>E29+E33+E34</f>
        <v>43985913</v>
      </c>
    </row>
    <row r="28" spans="1:5" ht="12" customHeight="1">
      <c r="A28" s="20" t="s">
        <v>72</v>
      </c>
      <c r="B28" s="42" t="s">
        <v>146</v>
      </c>
      <c r="C28" s="54"/>
      <c r="D28" s="54"/>
      <c r="E28" s="43"/>
    </row>
    <row r="29" spans="1:5" ht="12" customHeight="1">
      <c r="A29" s="20" t="s">
        <v>72</v>
      </c>
      <c r="B29" s="20" t="s">
        <v>170</v>
      </c>
      <c r="C29" s="24" t="s">
        <v>5</v>
      </c>
      <c r="D29" s="23">
        <v>42892881</v>
      </c>
      <c r="E29" s="23">
        <v>43975519</v>
      </c>
    </row>
    <row r="30" spans="1:5" ht="12" customHeight="1">
      <c r="A30" s="20" t="s">
        <v>72</v>
      </c>
      <c r="B30" s="20" t="s">
        <v>171</v>
      </c>
      <c r="C30" s="24" t="s">
        <v>6</v>
      </c>
      <c r="D30" s="23"/>
      <c r="E30" s="23"/>
    </row>
    <row r="31" spans="1:5" ht="12" customHeight="1">
      <c r="A31" s="20" t="s">
        <v>72</v>
      </c>
      <c r="B31" s="20" t="s">
        <v>172</v>
      </c>
      <c r="C31" s="24" t="s">
        <v>8</v>
      </c>
      <c r="D31" s="23"/>
      <c r="E31" s="23"/>
    </row>
    <row r="32" spans="1:5" ht="12" customHeight="1">
      <c r="A32" s="20" t="s">
        <v>72</v>
      </c>
      <c r="B32" s="20" t="s">
        <v>173</v>
      </c>
      <c r="C32" s="24" t="s">
        <v>9</v>
      </c>
      <c r="D32" s="23"/>
      <c r="E32" s="23"/>
    </row>
    <row r="33" spans="1:5" ht="12" customHeight="1">
      <c r="A33" s="20" t="s">
        <v>72</v>
      </c>
      <c r="B33" s="20" t="s">
        <v>174</v>
      </c>
      <c r="C33" s="24" t="s">
        <v>10</v>
      </c>
      <c r="D33" s="23">
        <v>49717</v>
      </c>
      <c r="E33" s="23">
        <v>10394</v>
      </c>
    </row>
    <row r="34" spans="1:5" ht="12" customHeight="1">
      <c r="A34" s="20" t="s">
        <v>72</v>
      </c>
      <c r="B34" s="20" t="s">
        <v>175</v>
      </c>
      <c r="C34" s="24" t="s">
        <v>12</v>
      </c>
      <c r="D34" s="23">
        <v>294063</v>
      </c>
      <c r="E34" s="23"/>
    </row>
    <row r="35" spans="1:5" ht="24" customHeight="1">
      <c r="A35" s="20" t="s">
        <v>72</v>
      </c>
      <c r="B35" s="28" t="s">
        <v>176</v>
      </c>
      <c r="C35" s="29" t="s">
        <v>14</v>
      </c>
      <c r="D35" s="25">
        <f>D37+D39+D40+D42+D43+D41</f>
        <v>24104086</v>
      </c>
      <c r="E35" s="25">
        <f>SUM(E37:E43)</f>
        <v>18425610</v>
      </c>
    </row>
    <row r="36" spans="1:5" ht="12" customHeight="1">
      <c r="A36" s="20" t="s">
        <v>72</v>
      </c>
      <c r="B36" s="42" t="s">
        <v>146</v>
      </c>
      <c r="C36" s="54"/>
      <c r="D36" s="54"/>
      <c r="E36" s="43"/>
    </row>
    <row r="37" spans="1:5" ht="12" customHeight="1">
      <c r="A37" s="20" t="s">
        <v>72</v>
      </c>
      <c r="B37" s="20" t="s">
        <v>177</v>
      </c>
      <c r="C37" s="24" t="s">
        <v>15</v>
      </c>
      <c r="D37" s="23">
        <f>18200528-1493827</f>
        <v>16706701</v>
      </c>
      <c r="E37" s="23">
        <v>13094025</v>
      </c>
    </row>
    <row r="38" spans="1:5" ht="12" customHeight="1">
      <c r="A38" s="20" t="s">
        <v>72</v>
      </c>
      <c r="B38" s="20" t="s">
        <v>178</v>
      </c>
      <c r="C38" s="24" t="s">
        <v>17</v>
      </c>
      <c r="D38" s="23"/>
      <c r="E38" s="23"/>
    </row>
    <row r="39" spans="1:5" ht="12" customHeight="1">
      <c r="A39" s="20" t="s">
        <v>72</v>
      </c>
      <c r="B39" s="20" t="s">
        <v>179</v>
      </c>
      <c r="C39" s="24" t="s">
        <v>18</v>
      </c>
      <c r="D39" s="23">
        <v>1391868</v>
      </c>
      <c r="E39" s="23">
        <v>1278973</v>
      </c>
    </row>
    <row r="40" spans="1:5" ht="12" customHeight="1">
      <c r="A40" s="20" t="s">
        <v>72</v>
      </c>
      <c r="B40" s="20" t="s">
        <v>180</v>
      </c>
      <c r="C40" s="24" t="s">
        <v>20</v>
      </c>
      <c r="D40" s="23">
        <v>875167</v>
      </c>
      <c r="E40" s="23">
        <v>600000</v>
      </c>
    </row>
    <row r="41" spans="1:5" ht="12" customHeight="1">
      <c r="A41" s="20" t="s">
        <v>72</v>
      </c>
      <c r="B41" s="20" t="s">
        <v>290</v>
      </c>
      <c r="C41" s="24" t="s">
        <v>22</v>
      </c>
      <c r="D41" s="23">
        <v>2884946</v>
      </c>
      <c r="E41" s="23">
        <v>1942662</v>
      </c>
    </row>
    <row r="42" spans="1:5" ht="12" customHeight="1">
      <c r="A42" s="20" t="s">
        <v>72</v>
      </c>
      <c r="B42" s="20" t="s">
        <v>291</v>
      </c>
      <c r="C42" s="24" t="s">
        <v>24</v>
      </c>
      <c r="D42" s="23">
        <f>4934760-2884946</f>
        <v>2049814</v>
      </c>
      <c r="E42" s="23">
        <f>3471264-1942662-18652</f>
        <v>1509950</v>
      </c>
    </row>
    <row r="43" spans="1:5" ht="12" customHeight="1">
      <c r="A43" s="20" t="s">
        <v>72</v>
      </c>
      <c r="B43" s="20" t="s">
        <v>181</v>
      </c>
      <c r="C43" s="24" t="s">
        <v>26</v>
      </c>
      <c r="D43" s="23">
        <v>195590</v>
      </c>
      <c r="E43" s="23"/>
    </row>
    <row r="44" spans="1:5" ht="24" customHeight="1">
      <c r="A44" s="20" t="s">
        <v>72</v>
      </c>
      <c r="B44" s="28" t="s">
        <v>182</v>
      </c>
      <c r="C44" s="29" t="s">
        <v>30</v>
      </c>
      <c r="D44" s="25">
        <f>D27-D35</f>
        <v>19132575</v>
      </c>
      <c r="E44" s="25">
        <f>E27-E35</f>
        <v>25560303</v>
      </c>
    </row>
    <row r="45" spans="1:5" ht="12" customHeight="1">
      <c r="A45" s="20" t="s">
        <v>72</v>
      </c>
      <c r="B45" s="47" t="s">
        <v>183</v>
      </c>
      <c r="C45" s="48"/>
      <c r="D45" s="48"/>
      <c r="E45" s="49"/>
    </row>
    <row r="46" spans="1:5" ht="24" customHeight="1">
      <c r="A46" s="20" t="s">
        <v>72</v>
      </c>
      <c r="B46" s="28" t="s">
        <v>184</v>
      </c>
      <c r="C46" s="29" t="s">
        <v>33</v>
      </c>
      <c r="D46" s="25">
        <f>D48+D49+D50+D51+D52+D53+D54+D55+D56+D57+D58</f>
        <v>521366</v>
      </c>
      <c r="E46" s="25">
        <f>E48+E49+E50+E51+E52+E53+E54+E55+E56+E57+E58</f>
        <v>243</v>
      </c>
    </row>
    <row r="47" spans="1:5" ht="12" customHeight="1">
      <c r="A47" s="20" t="s">
        <v>72</v>
      </c>
      <c r="B47" s="42" t="s">
        <v>146</v>
      </c>
      <c r="C47" s="54"/>
      <c r="D47" s="54"/>
      <c r="E47" s="43"/>
    </row>
    <row r="48" spans="1:5" ht="12" customHeight="1">
      <c r="A48" s="20" t="s">
        <v>72</v>
      </c>
      <c r="B48" s="20" t="s">
        <v>185</v>
      </c>
      <c r="C48" s="24" t="s">
        <v>34</v>
      </c>
      <c r="D48" s="23">
        <v>15950</v>
      </c>
      <c r="E48" s="23">
        <v>243</v>
      </c>
    </row>
    <row r="49" spans="1:5" ht="12" customHeight="1">
      <c r="A49" s="20" t="s">
        <v>72</v>
      </c>
      <c r="B49" s="20" t="s">
        <v>186</v>
      </c>
      <c r="C49" s="24" t="s">
        <v>35</v>
      </c>
      <c r="D49" s="23"/>
      <c r="E49" s="23"/>
    </row>
    <row r="50" spans="1:5" ht="12" customHeight="1">
      <c r="A50" s="20" t="s">
        <v>72</v>
      </c>
      <c r="B50" s="20" t="s">
        <v>187</v>
      </c>
      <c r="C50" s="24" t="s">
        <v>37</v>
      </c>
      <c r="D50" s="23"/>
      <c r="E50" s="23"/>
    </row>
    <row r="51" spans="1:5" ht="24" customHeight="1">
      <c r="A51" s="20" t="s">
        <v>72</v>
      </c>
      <c r="B51" s="20" t="s">
        <v>188</v>
      </c>
      <c r="C51" s="24" t="s">
        <v>39</v>
      </c>
      <c r="D51" s="23"/>
      <c r="E51" s="23"/>
    </row>
    <row r="52" spans="1:5" ht="12" customHeight="1">
      <c r="A52" s="20" t="s">
        <v>72</v>
      </c>
      <c r="B52" s="20" t="s">
        <v>189</v>
      </c>
      <c r="C52" s="24" t="s">
        <v>61</v>
      </c>
      <c r="D52" s="23"/>
      <c r="E52" s="23"/>
    </row>
    <row r="53" spans="1:5" ht="12" customHeight="1">
      <c r="A53" s="20" t="s">
        <v>72</v>
      </c>
      <c r="B53" s="20" t="s">
        <v>190</v>
      </c>
      <c r="C53" s="24" t="s">
        <v>62</v>
      </c>
      <c r="D53" s="23"/>
      <c r="E53" s="23"/>
    </row>
    <row r="54" spans="1:5" ht="12" customHeight="1">
      <c r="A54" s="20" t="s">
        <v>72</v>
      </c>
      <c r="B54" s="20" t="s">
        <v>191</v>
      </c>
      <c r="C54" s="24" t="s">
        <v>63</v>
      </c>
      <c r="D54" s="23"/>
      <c r="E54" s="23"/>
    </row>
    <row r="55" spans="1:5" ht="13.5" customHeight="1">
      <c r="A55" s="20" t="s">
        <v>72</v>
      </c>
      <c r="B55" s="20" t="s">
        <v>192</v>
      </c>
      <c r="C55" s="24" t="s">
        <v>193</v>
      </c>
      <c r="D55" s="23"/>
      <c r="E55" s="23"/>
    </row>
    <row r="56" spans="1:5" ht="12" customHeight="1">
      <c r="A56" s="20" t="s">
        <v>72</v>
      </c>
      <c r="B56" s="20" t="s">
        <v>194</v>
      </c>
      <c r="C56" s="24" t="s">
        <v>195</v>
      </c>
      <c r="D56" s="23"/>
      <c r="E56" s="23"/>
    </row>
    <row r="57" spans="1:5" ht="12" customHeight="1">
      <c r="A57" s="20" t="s">
        <v>72</v>
      </c>
      <c r="B57" s="20" t="s">
        <v>174</v>
      </c>
      <c r="C57" s="24" t="s">
        <v>41</v>
      </c>
      <c r="D57" s="23"/>
      <c r="E57" s="23"/>
    </row>
    <row r="58" spans="1:5" ht="12" customHeight="1">
      <c r="A58" s="20" t="s">
        <v>72</v>
      </c>
      <c r="B58" s="20" t="s">
        <v>175</v>
      </c>
      <c r="C58" s="24" t="s">
        <v>42</v>
      </c>
      <c r="D58" s="23">
        <v>505416</v>
      </c>
      <c r="E58" s="23"/>
    </row>
    <row r="59" spans="1:5" ht="24" customHeight="1">
      <c r="A59" s="20" t="s">
        <v>72</v>
      </c>
      <c r="B59" s="28" t="s">
        <v>196</v>
      </c>
      <c r="C59" s="29" t="s">
        <v>52</v>
      </c>
      <c r="D59" s="25">
        <f>D61+D62+D71</f>
        <v>32591075</v>
      </c>
      <c r="E59" s="25">
        <f>E61+E62+E71</f>
        <v>37810390</v>
      </c>
    </row>
    <row r="60" spans="1:5" ht="12" customHeight="1">
      <c r="A60" s="20" t="s">
        <v>72</v>
      </c>
      <c r="B60" s="42" t="s">
        <v>146</v>
      </c>
      <c r="C60" s="54"/>
      <c r="D60" s="54"/>
      <c r="E60" s="43"/>
    </row>
    <row r="61" spans="1:5" ht="12" customHeight="1">
      <c r="A61" s="20" t="s">
        <v>72</v>
      </c>
      <c r="B61" s="20" t="s">
        <v>197</v>
      </c>
      <c r="C61" s="24" t="s">
        <v>198</v>
      </c>
      <c r="D61" s="23">
        <v>32559401</v>
      </c>
      <c r="E61" s="23">
        <v>37305140</v>
      </c>
    </row>
    <row r="62" spans="1:5" ht="12" customHeight="1">
      <c r="A62" s="20" t="s">
        <v>72</v>
      </c>
      <c r="B62" s="20" t="s">
        <v>199</v>
      </c>
      <c r="C62" s="24" t="s">
        <v>200</v>
      </c>
      <c r="D62" s="23">
        <v>31674</v>
      </c>
      <c r="E62" s="23">
        <v>191</v>
      </c>
    </row>
    <row r="63" spans="1:5" ht="12" customHeight="1">
      <c r="A63" s="20" t="s">
        <v>72</v>
      </c>
      <c r="B63" s="20" t="s">
        <v>201</v>
      </c>
      <c r="C63" s="24" t="s">
        <v>202</v>
      </c>
      <c r="D63" s="23"/>
      <c r="E63" s="23"/>
    </row>
    <row r="64" spans="1:5" ht="24" customHeight="1">
      <c r="A64" s="20" t="s">
        <v>72</v>
      </c>
      <c r="B64" s="20" t="s">
        <v>203</v>
      </c>
      <c r="C64" s="24" t="s">
        <v>204</v>
      </c>
      <c r="D64" s="23"/>
      <c r="E64" s="23"/>
    </row>
    <row r="65" spans="1:5" ht="12" customHeight="1">
      <c r="A65" s="20" t="s">
        <v>72</v>
      </c>
      <c r="B65" s="20" t="s">
        <v>205</v>
      </c>
      <c r="C65" s="24" t="s">
        <v>206</v>
      </c>
      <c r="D65" s="23"/>
      <c r="E65" s="23"/>
    </row>
    <row r="66" spans="1:5" ht="12" customHeight="1">
      <c r="A66" s="20" t="s">
        <v>72</v>
      </c>
      <c r="B66" s="20" t="s">
        <v>207</v>
      </c>
      <c r="C66" s="24" t="s">
        <v>208</v>
      </c>
      <c r="D66" s="23"/>
      <c r="E66" s="23"/>
    </row>
    <row r="67" spans="1:5" ht="12" customHeight="1">
      <c r="A67" s="20" t="s">
        <v>72</v>
      </c>
      <c r="B67" s="20" t="s">
        <v>209</v>
      </c>
      <c r="C67" s="24" t="s">
        <v>210</v>
      </c>
      <c r="D67" s="23"/>
      <c r="E67" s="23"/>
    </row>
    <row r="68" spans="1:5" ht="12" customHeight="1">
      <c r="A68" s="20" t="s">
        <v>72</v>
      </c>
      <c r="B68" s="20" t="s">
        <v>211</v>
      </c>
      <c r="C68" s="24" t="s">
        <v>212</v>
      </c>
      <c r="D68" s="23"/>
      <c r="E68" s="23"/>
    </row>
    <row r="69" spans="1:5" ht="13.5" customHeight="1">
      <c r="A69" s="20" t="s">
        <v>72</v>
      </c>
      <c r="B69" s="20" t="s">
        <v>192</v>
      </c>
      <c r="C69" s="24" t="s">
        <v>213</v>
      </c>
      <c r="D69" s="23"/>
      <c r="E69" s="23"/>
    </row>
    <row r="70" spans="1:5" ht="12" customHeight="1">
      <c r="A70" s="20" t="s">
        <v>72</v>
      </c>
      <c r="B70" s="20" t="s">
        <v>214</v>
      </c>
      <c r="C70" s="24" t="s">
        <v>54</v>
      </c>
      <c r="D70" s="23"/>
      <c r="E70" s="23"/>
    </row>
    <row r="71" spans="1:5" ht="12" customHeight="1">
      <c r="A71" s="20" t="s">
        <v>72</v>
      </c>
      <c r="B71" s="20" t="s">
        <v>181</v>
      </c>
      <c r="C71" s="24" t="s">
        <v>64</v>
      </c>
      <c r="D71" s="23"/>
      <c r="E71" s="23">
        <v>505059</v>
      </c>
    </row>
    <row r="72" spans="1:5" ht="24" customHeight="1">
      <c r="A72" s="20" t="s">
        <v>72</v>
      </c>
      <c r="B72" s="28" t="s">
        <v>215</v>
      </c>
      <c r="C72" s="29" t="s">
        <v>55</v>
      </c>
      <c r="D72" s="25">
        <f>D46-D59</f>
        <v>-32069709</v>
      </c>
      <c r="E72" s="25">
        <f>E46-E59</f>
        <v>-37810147</v>
      </c>
    </row>
    <row r="73" spans="1:5" ht="12" customHeight="1">
      <c r="A73" s="20" t="s">
        <v>72</v>
      </c>
      <c r="B73" s="47" t="s">
        <v>216</v>
      </c>
      <c r="C73" s="48"/>
      <c r="D73" s="48"/>
      <c r="E73" s="49"/>
    </row>
    <row r="74" spans="1:5" ht="24" customHeight="1">
      <c r="A74" s="20" t="s">
        <v>72</v>
      </c>
      <c r="B74" s="28" t="s">
        <v>217</v>
      </c>
      <c r="C74" s="29" t="s">
        <v>57</v>
      </c>
      <c r="D74" s="25">
        <f>D77</f>
        <v>27000000</v>
      </c>
      <c r="E74" s="25">
        <f>E77</f>
        <v>12925000</v>
      </c>
    </row>
    <row r="75" spans="1:5" ht="12" customHeight="1">
      <c r="A75" s="20" t="s">
        <v>72</v>
      </c>
      <c r="B75" s="42" t="s">
        <v>146</v>
      </c>
      <c r="C75" s="54"/>
      <c r="D75" s="54"/>
      <c r="E75" s="43"/>
    </row>
    <row r="76" spans="1:5" ht="12" customHeight="1">
      <c r="A76" s="20" t="s">
        <v>72</v>
      </c>
      <c r="B76" s="20" t="s">
        <v>218</v>
      </c>
      <c r="C76" s="24" t="s">
        <v>219</v>
      </c>
      <c r="D76" s="23"/>
      <c r="E76" s="23"/>
    </row>
    <row r="77" spans="1:5" ht="12" customHeight="1">
      <c r="A77" s="20" t="s">
        <v>72</v>
      </c>
      <c r="B77" s="20" t="s">
        <v>220</v>
      </c>
      <c r="C77" s="24" t="s">
        <v>221</v>
      </c>
      <c r="D77" s="23">
        <v>27000000</v>
      </c>
      <c r="E77" s="23">
        <v>12925000</v>
      </c>
    </row>
    <row r="78" spans="1:5" ht="12" customHeight="1">
      <c r="A78" s="20" t="s">
        <v>72</v>
      </c>
      <c r="B78" s="20" t="s">
        <v>174</v>
      </c>
      <c r="C78" s="24" t="s">
        <v>222</v>
      </c>
      <c r="D78" s="23"/>
      <c r="E78" s="23"/>
    </row>
    <row r="79" spans="1:5" ht="12" customHeight="1">
      <c r="A79" s="20" t="s">
        <v>72</v>
      </c>
      <c r="B79" s="20" t="s">
        <v>175</v>
      </c>
      <c r="C79" s="24" t="s">
        <v>223</v>
      </c>
      <c r="D79" s="23"/>
      <c r="E79" s="23"/>
    </row>
    <row r="80" spans="1:5" ht="24" customHeight="1">
      <c r="A80" s="20" t="s">
        <v>72</v>
      </c>
      <c r="B80" s="28" t="s">
        <v>224</v>
      </c>
      <c r="C80" s="21">
        <v>100</v>
      </c>
      <c r="D80" s="25">
        <f>D82+D84+D86</f>
        <v>13132000</v>
      </c>
      <c r="E80" s="25"/>
    </row>
    <row r="81" spans="1:5" ht="12" customHeight="1">
      <c r="A81" s="20" t="s">
        <v>72</v>
      </c>
      <c r="B81" s="42" t="s">
        <v>146</v>
      </c>
      <c r="C81" s="54"/>
      <c r="D81" s="54"/>
      <c r="E81" s="43"/>
    </row>
    <row r="82" spans="1:5" ht="12" customHeight="1">
      <c r="A82" s="20" t="s">
        <v>72</v>
      </c>
      <c r="B82" s="20" t="s">
        <v>225</v>
      </c>
      <c r="C82" s="22">
        <v>101</v>
      </c>
      <c r="D82" s="23">
        <v>13132000</v>
      </c>
      <c r="E82" s="23"/>
    </row>
    <row r="83" spans="1:5" ht="12" customHeight="1">
      <c r="A83" s="20" t="s">
        <v>72</v>
      </c>
      <c r="B83" s="20" t="s">
        <v>180</v>
      </c>
      <c r="C83" s="22">
        <v>102</v>
      </c>
      <c r="D83" s="23"/>
      <c r="E83" s="23"/>
    </row>
    <row r="84" spans="1:5" ht="12" customHeight="1">
      <c r="A84" s="20" t="s">
        <v>72</v>
      </c>
      <c r="B84" s="20" t="s">
        <v>226</v>
      </c>
      <c r="C84" s="22">
        <v>103</v>
      </c>
      <c r="D84" s="23"/>
      <c r="E84" s="23"/>
    </row>
    <row r="85" spans="1:5" ht="12" customHeight="1">
      <c r="A85" s="20" t="s">
        <v>72</v>
      </c>
      <c r="B85" s="20" t="s">
        <v>227</v>
      </c>
      <c r="C85" s="22">
        <v>104</v>
      </c>
      <c r="D85" s="23"/>
      <c r="E85" s="23"/>
    </row>
    <row r="86" spans="1:5" ht="12" customHeight="1">
      <c r="A86" s="20" t="s">
        <v>72</v>
      </c>
      <c r="B86" s="20" t="s">
        <v>228</v>
      </c>
      <c r="C86" s="22">
        <v>105</v>
      </c>
      <c r="D86" s="23"/>
      <c r="E86" s="23"/>
    </row>
    <row r="87" spans="1:5" ht="24" customHeight="1">
      <c r="A87" s="20" t="s">
        <v>72</v>
      </c>
      <c r="B87" s="28" t="s">
        <v>229</v>
      </c>
      <c r="C87" s="21">
        <v>110</v>
      </c>
      <c r="D87" s="25">
        <f>D74-D80</f>
        <v>13868000</v>
      </c>
      <c r="E87" s="25">
        <f>E74-E80</f>
        <v>12925000</v>
      </c>
    </row>
    <row r="88" spans="1:5" ht="12" customHeight="1">
      <c r="A88" s="20" t="s">
        <v>72</v>
      </c>
      <c r="B88" s="28" t="s">
        <v>230</v>
      </c>
      <c r="C88" s="21">
        <v>120</v>
      </c>
      <c r="D88" s="25">
        <v>7438</v>
      </c>
      <c r="E88" s="25"/>
    </row>
    <row r="89" spans="1:10" ht="24" customHeight="1">
      <c r="A89" s="20" t="s">
        <v>72</v>
      </c>
      <c r="B89" s="28" t="s">
        <v>231</v>
      </c>
      <c r="C89" s="21">
        <v>130</v>
      </c>
      <c r="D89" s="25">
        <f>D44+D72+D87+D88</f>
        <v>938304</v>
      </c>
      <c r="E89" s="25">
        <f>E44+E72+E87</f>
        <v>675156</v>
      </c>
      <c r="J89" s="15" t="s">
        <v>288</v>
      </c>
    </row>
    <row r="90" spans="1:5" ht="24" customHeight="1">
      <c r="A90" s="20" t="s">
        <v>72</v>
      </c>
      <c r="B90" s="28" t="s">
        <v>232</v>
      </c>
      <c r="C90" s="21">
        <v>140</v>
      </c>
      <c r="D90" s="25">
        <v>1618498</v>
      </c>
      <c r="E90" s="25">
        <v>4288060</v>
      </c>
    </row>
    <row r="91" spans="1:5" ht="24" customHeight="1">
      <c r="A91" s="20" t="s">
        <v>72</v>
      </c>
      <c r="B91" s="28" t="s">
        <v>233</v>
      </c>
      <c r="C91" s="21">
        <v>150</v>
      </c>
      <c r="D91" s="25">
        <f>D89+D90</f>
        <v>2556802</v>
      </c>
      <c r="E91" s="25">
        <f>E89+E90</f>
        <v>4963216</v>
      </c>
    </row>
    <row r="92" spans="2:6" ht="12" customHeight="1">
      <c r="B92" s="32" t="s">
        <v>72</v>
      </c>
      <c r="C92" s="32" t="s">
        <v>72</v>
      </c>
      <c r="D92" s="32" t="s">
        <v>72</v>
      </c>
      <c r="E92" s="32" t="s">
        <v>72</v>
      </c>
      <c r="F92" s="32"/>
    </row>
    <row r="93" spans="2:6" ht="12" customHeight="1">
      <c r="B93" s="32" t="s">
        <v>72</v>
      </c>
      <c r="C93" s="32" t="s">
        <v>72</v>
      </c>
      <c r="D93" s="32" t="s">
        <v>72</v>
      </c>
      <c r="E93" s="32" t="s">
        <v>72</v>
      </c>
      <c r="F93" s="32"/>
    </row>
    <row r="94" spans="2:6" ht="12" customHeight="1">
      <c r="B94" s="33" t="s">
        <v>122</v>
      </c>
      <c r="C94" s="19" t="s">
        <v>72</v>
      </c>
      <c r="D94" s="33" t="s">
        <v>72</v>
      </c>
      <c r="E94" s="32" t="s">
        <v>72</v>
      </c>
      <c r="F94" s="32"/>
    </row>
    <row r="95" spans="2:6" ht="12" customHeight="1">
      <c r="B95" s="19" t="s">
        <v>123</v>
      </c>
      <c r="C95" s="19" t="s">
        <v>72</v>
      </c>
      <c r="D95" s="27" t="s">
        <v>47</v>
      </c>
      <c r="E95" s="32" t="s">
        <v>72</v>
      </c>
      <c r="F95" s="32"/>
    </row>
    <row r="96" spans="2:6" ht="12" customHeight="1">
      <c r="B96" s="33" t="s">
        <v>124</v>
      </c>
      <c r="C96" s="19" t="s">
        <v>72</v>
      </c>
      <c r="D96" s="33" t="s">
        <v>72</v>
      </c>
      <c r="E96" s="32" t="s">
        <v>72</v>
      </c>
      <c r="F96" s="32"/>
    </row>
    <row r="97" spans="2:6" ht="12" customHeight="1">
      <c r="B97" s="19" t="s">
        <v>125</v>
      </c>
      <c r="C97" s="19" t="s">
        <v>72</v>
      </c>
      <c r="D97" s="27" t="s">
        <v>47</v>
      </c>
      <c r="E97" s="32" t="s">
        <v>72</v>
      </c>
      <c r="F97" s="32"/>
    </row>
    <row r="98" spans="2:6" ht="12" customHeight="1">
      <c r="B98" s="32" t="s">
        <v>48</v>
      </c>
      <c r="C98" s="32" t="s">
        <v>72</v>
      </c>
      <c r="D98" s="32" t="s">
        <v>72</v>
      </c>
      <c r="E98" s="32" t="s">
        <v>72</v>
      </c>
      <c r="F98" s="32"/>
    </row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</sheetData>
  <sheetProtection/>
  <mergeCells count="12">
    <mergeCell ref="B75:E75"/>
    <mergeCell ref="B81:E81"/>
    <mergeCell ref="B28:E28"/>
    <mergeCell ref="B36:E36"/>
    <mergeCell ref="B45:E45"/>
    <mergeCell ref="B47:E47"/>
    <mergeCell ref="B60:E60"/>
    <mergeCell ref="B73:E73"/>
    <mergeCell ref="B8:E8"/>
    <mergeCell ref="B26:E26"/>
    <mergeCell ref="B5:E5"/>
    <mergeCell ref="B7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PageLayoutView="0" workbookViewId="0" topLeftCell="B78">
      <selection activeCell="B89" sqref="B89"/>
    </sheetView>
  </sheetViews>
  <sheetFormatPr defaultColWidth="9.140625" defaultRowHeight="12.75"/>
  <cols>
    <col min="1" max="1" width="2.8515625" style="15" hidden="1" customWidth="1"/>
    <col min="2" max="2" width="42.28125" style="15" customWidth="1"/>
    <col min="3" max="3" width="8.28125" style="15" customWidth="1"/>
    <col min="4" max="4" width="13.7109375" style="15" customWidth="1"/>
    <col min="5" max="5" width="12.8515625" style="15" customWidth="1"/>
    <col min="6" max="6" width="13.140625" style="15" customWidth="1"/>
    <col min="7" max="7" width="11.7109375" style="15" customWidth="1"/>
    <col min="8" max="8" width="16.140625" style="15" customWidth="1"/>
    <col min="9" max="9" width="12.8515625" style="15" customWidth="1"/>
    <col min="10" max="10" width="13.57421875" style="15" customWidth="1"/>
    <col min="11" max="11" width="3.28125" style="15" hidden="1" customWidth="1"/>
    <col min="12" max="16384" width="9.140625" style="15" customWidth="1"/>
  </cols>
  <sheetData>
    <row r="1" spans="1:11" ht="12" customHeight="1">
      <c r="A1" s="14" t="s">
        <v>72</v>
      </c>
      <c r="B1" s="14" t="s">
        <v>72</v>
      </c>
      <c r="C1" s="14" t="s">
        <v>72</v>
      </c>
      <c r="D1" s="14" t="s">
        <v>72</v>
      </c>
      <c r="E1" s="14" t="s">
        <v>72</v>
      </c>
      <c r="F1" s="14" t="s">
        <v>72</v>
      </c>
      <c r="G1" s="14" t="s">
        <v>72</v>
      </c>
      <c r="H1" s="14" t="s">
        <v>72</v>
      </c>
      <c r="I1" s="14" t="s">
        <v>72</v>
      </c>
      <c r="J1" s="18" t="s">
        <v>72</v>
      </c>
      <c r="K1" s="14"/>
    </row>
    <row r="2" spans="1:11" ht="12" customHeight="1">
      <c r="A2" s="14" t="s">
        <v>72</v>
      </c>
      <c r="B2" s="14" t="s">
        <v>72</v>
      </c>
      <c r="C2" s="14" t="s">
        <v>72</v>
      </c>
      <c r="D2" s="14" t="s">
        <v>72</v>
      </c>
      <c r="E2" s="14" t="s">
        <v>72</v>
      </c>
      <c r="F2" s="14" t="s">
        <v>72</v>
      </c>
      <c r="G2" s="14" t="s">
        <v>72</v>
      </c>
      <c r="H2" s="14" t="s">
        <v>72</v>
      </c>
      <c r="I2" s="14" t="s">
        <v>72</v>
      </c>
      <c r="J2" s="18" t="s">
        <v>234</v>
      </c>
      <c r="K2" s="14"/>
    </row>
    <row r="3" spans="1:11" ht="12" customHeight="1">
      <c r="A3" s="14" t="s">
        <v>72</v>
      </c>
      <c r="B3" s="14" t="s">
        <v>72</v>
      </c>
      <c r="C3" s="14" t="s">
        <v>72</v>
      </c>
      <c r="D3" s="14" t="s">
        <v>72</v>
      </c>
      <c r="E3" s="14" t="s">
        <v>72</v>
      </c>
      <c r="F3" s="14" t="s">
        <v>72</v>
      </c>
      <c r="G3" s="14" t="s">
        <v>72</v>
      </c>
      <c r="H3" s="14" t="s">
        <v>72</v>
      </c>
      <c r="I3" s="14" t="s">
        <v>72</v>
      </c>
      <c r="J3" s="18" t="s">
        <v>72</v>
      </c>
      <c r="K3" s="14"/>
    </row>
    <row r="4" spans="1:11" ht="12" customHeight="1">
      <c r="A4" s="14" t="s">
        <v>72</v>
      </c>
      <c r="B4" s="41" t="s">
        <v>73</v>
      </c>
      <c r="C4" s="41"/>
      <c r="D4" s="41"/>
      <c r="E4" s="41"/>
      <c r="F4" s="41"/>
      <c r="G4" s="41"/>
      <c r="H4" s="41"/>
      <c r="I4" s="41"/>
      <c r="J4" s="41"/>
      <c r="K4" s="14"/>
    </row>
    <row r="5" spans="1:11" ht="12" customHeight="1">
      <c r="A5" s="14" t="s">
        <v>72</v>
      </c>
      <c r="B5" s="14" t="s">
        <v>72</v>
      </c>
      <c r="C5" s="14" t="s">
        <v>72</v>
      </c>
      <c r="D5" s="14" t="s">
        <v>72</v>
      </c>
      <c r="E5" s="14" t="s">
        <v>72</v>
      </c>
      <c r="F5" s="14" t="s">
        <v>72</v>
      </c>
      <c r="G5" s="14" t="s">
        <v>72</v>
      </c>
      <c r="H5" s="14" t="s">
        <v>72</v>
      </c>
      <c r="I5" s="14" t="s">
        <v>72</v>
      </c>
      <c r="J5" s="14" t="s">
        <v>72</v>
      </c>
      <c r="K5" s="14"/>
    </row>
    <row r="6" spans="1:11" ht="14.25" customHeight="1">
      <c r="A6" s="14" t="s">
        <v>72</v>
      </c>
      <c r="B6" s="51" t="s">
        <v>235</v>
      </c>
      <c r="C6" s="51"/>
      <c r="D6" s="51"/>
      <c r="E6" s="51"/>
      <c r="F6" s="51"/>
      <c r="G6" s="51"/>
      <c r="H6" s="51"/>
      <c r="I6" s="51"/>
      <c r="J6" s="51"/>
      <c r="K6" s="14"/>
    </row>
    <row r="7" spans="1:11" ht="12" customHeight="1">
      <c r="A7" s="14" t="s">
        <v>72</v>
      </c>
      <c r="B7" s="52" t="s">
        <v>298</v>
      </c>
      <c r="C7" s="52"/>
      <c r="D7" s="52"/>
      <c r="E7" s="52"/>
      <c r="F7" s="52"/>
      <c r="G7" s="52"/>
      <c r="H7" s="52"/>
      <c r="I7" s="52"/>
      <c r="J7" s="52"/>
      <c r="K7" s="14"/>
    </row>
    <row r="8" spans="1:11" ht="12" customHeight="1">
      <c r="A8" s="14" t="s">
        <v>72</v>
      </c>
      <c r="B8" s="19" t="s">
        <v>72</v>
      </c>
      <c r="C8" s="14" t="s">
        <v>72</v>
      </c>
      <c r="D8" s="14" t="s">
        <v>72</v>
      </c>
      <c r="E8" s="14" t="s">
        <v>72</v>
      </c>
      <c r="F8" s="14" t="s">
        <v>72</v>
      </c>
      <c r="G8" s="14" t="s">
        <v>72</v>
      </c>
      <c r="H8" s="14" t="s">
        <v>72</v>
      </c>
      <c r="I8" s="14" t="s">
        <v>72</v>
      </c>
      <c r="J8" s="14" t="s">
        <v>72</v>
      </c>
      <c r="K8" s="14"/>
    </row>
    <row r="9" spans="1:11" ht="12" customHeight="1">
      <c r="A9" s="14" t="s">
        <v>72</v>
      </c>
      <c r="B9" s="14" t="s">
        <v>72</v>
      </c>
      <c r="C9" s="14" t="s">
        <v>72</v>
      </c>
      <c r="D9" s="14" t="s">
        <v>72</v>
      </c>
      <c r="E9" s="14" t="s">
        <v>72</v>
      </c>
      <c r="F9" s="14" t="s">
        <v>72</v>
      </c>
      <c r="G9" s="14" t="s">
        <v>72</v>
      </c>
      <c r="H9" s="14" t="s">
        <v>72</v>
      </c>
      <c r="I9" s="14" t="s">
        <v>72</v>
      </c>
      <c r="J9" s="18" t="s">
        <v>1</v>
      </c>
      <c r="K9" s="14"/>
    </row>
    <row r="10" ht="15" customHeight="1" hidden="1"/>
    <row r="11" ht="15" customHeight="1" hidden="1"/>
    <row r="12" ht="15" customHeight="1" hidden="1"/>
    <row r="13" ht="15" customHeight="1" hidden="1"/>
    <row r="14" ht="15" customHeight="1" hidden="1"/>
    <row r="15" ht="15" customHeight="1" hidden="1"/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spans="1:10" ht="15" customHeight="1">
      <c r="A23" s="20" t="s">
        <v>72</v>
      </c>
      <c r="B23" s="55" t="s">
        <v>236</v>
      </c>
      <c r="C23" s="55" t="s">
        <v>82</v>
      </c>
      <c r="D23" s="47" t="s">
        <v>58</v>
      </c>
      <c r="E23" s="48"/>
      <c r="F23" s="48"/>
      <c r="G23" s="48"/>
      <c r="H23" s="49"/>
      <c r="I23" s="55" t="s">
        <v>119</v>
      </c>
      <c r="J23" s="55" t="s">
        <v>46</v>
      </c>
    </row>
    <row r="24" spans="1:10" ht="52.5" customHeight="1">
      <c r="A24" s="20" t="s">
        <v>72</v>
      </c>
      <c r="B24" s="56"/>
      <c r="C24" s="56"/>
      <c r="D24" s="21" t="s">
        <v>116</v>
      </c>
      <c r="E24" s="21" t="s">
        <v>44</v>
      </c>
      <c r="F24" s="21" t="s">
        <v>43</v>
      </c>
      <c r="G24" s="21" t="s">
        <v>45</v>
      </c>
      <c r="H24" s="21" t="s">
        <v>237</v>
      </c>
      <c r="I24" s="56"/>
      <c r="J24" s="56"/>
    </row>
    <row r="25" ht="15" customHeight="1" hidden="1"/>
    <row r="26" ht="15" customHeight="1" hidden="1"/>
    <row r="27" spans="1:10" ht="12" customHeight="1">
      <c r="A27" s="20" t="s">
        <v>72</v>
      </c>
      <c r="B27" s="20" t="s">
        <v>238</v>
      </c>
      <c r="C27" s="24" t="s">
        <v>4</v>
      </c>
      <c r="D27" s="23">
        <v>31110120</v>
      </c>
      <c r="E27" s="23"/>
      <c r="F27" s="23"/>
      <c r="G27" s="23"/>
      <c r="H27" s="23">
        <v>148569923</v>
      </c>
      <c r="I27" s="23"/>
      <c r="J27" s="23">
        <f>D27+H27</f>
        <v>179680043</v>
      </c>
    </row>
    <row r="28" spans="1:10" ht="12" customHeight="1">
      <c r="A28" s="20" t="s">
        <v>72</v>
      </c>
      <c r="B28" s="20" t="s">
        <v>239</v>
      </c>
      <c r="C28" s="24" t="s">
        <v>5</v>
      </c>
      <c r="D28" s="23"/>
      <c r="E28" s="23"/>
      <c r="F28" s="23"/>
      <c r="G28" s="23"/>
      <c r="H28" s="23"/>
      <c r="I28" s="23"/>
      <c r="J28" s="23"/>
    </row>
    <row r="29" spans="1:10" ht="12" customHeight="1">
      <c r="A29" s="20" t="s">
        <v>72</v>
      </c>
      <c r="B29" s="28" t="s">
        <v>240</v>
      </c>
      <c r="C29" s="21">
        <v>100</v>
      </c>
      <c r="D29" s="25">
        <v>31110120</v>
      </c>
      <c r="E29" s="25"/>
      <c r="F29" s="25"/>
      <c r="G29" s="25"/>
      <c r="H29" s="25">
        <f>H27</f>
        <v>148569923</v>
      </c>
      <c r="I29" s="25"/>
      <c r="J29" s="25">
        <f>H29+D29</f>
        <v>179680043</v>
      </c>
    </row>
    <row r="30" spans="1:10" ht="24" customHeight="1">
      <c r="A30" s="20" t="s">
        <v>72</v>
      </c>
      <c r="B30" s="28" t="s">
        <v>241</v>
      </c>
      <c r="C30" s="21">
        <v>200</v>
      </c>
      <c r="D30" s="25"/>
      <c r="E30" s="25"/>
      <c r="F30" s="25"/>
      <c r="G30" s="25"/>
      <c r="H30" s="25">
        <f>H31</f>
        <v>17530130</v>
      </c>
      <c r="I30" s="25"/>
      <c r="J30" s="25">
        <f>H30</f>
        <v>17530130</v>
      </c>
    </row>
    <row r="31" spans="1:10" ht="12" customHeight="1">
      <c r="A31" s="20" t="s">
        <v>72</v>
      </c>
      <c r="B31" s="20" t="s">
        <v>242</v>
      </c>
      <c r="C31" s="22">
        <v>210</v>
      </c>
      <c r="D31" s="23"/>
      <c r="E31" s="23"/>
      <c r="F31" s="23"/>
      <c r="G31" s="23"/>
      <c r="H31" s="23">
        <v>17530130</v>
      </c>
      <c r="I31" s="23"/>
      <c r="J31" s="23">
        <f>H31</f>
        <v>17530130</v>
      </c>
    </row>
    <row r="32" spans="1:10" ht="24" customHeight="1">
      <c r="A32" s="20" t="s">
        <v>72</v>
      </c>
      <c r="B32" s="20" t="s">
        <v>243</v>
      </c>
      <c r="C32" s="22">
        <v>220</v>
      </c>
      <c r="D32" s="23"/>
      <c r="E32" s="23"/>
      <c r="F32" s="23"/>
      <c r="G32" s="23"/>
      <c r="H32" s="23"/>
      <c r="I32" s="23"/>
      <c r="J32" s="23"/>
    </row>
    <row r="33" spans="1:10" ht="12" customHeight="1">
      <c r="A33" s="20" t="s">
        <v>72</v>
      </c>
      <c r="B33" s="42" t="s">
        <v>146</v>
      </c>
      <c r="C33" s="54"/>
      <c r="D33" s="54"/>
      <c r="E33" s="54"/>
      <c r="F33" s="54"/>
      <c r="G33" s="54"/>
      <c r="H33" s="54"/>
      <c r="I33" s="54"/>
      <c r="J33" s="43"/>
    </row>
    <row r="34" spans="1:10" ht="24" customHeight="1">
      <c r="A34" s="20" t="s">
        <v>72</v>
      </c>
      <c r="B34" s="20" t="s">
        <v>244</v>
      </c>
      <c r="C34" s="22">
        <v>221</v>
      </c>
      <c r="D34" s="23"/>
      <c r="E34" s="23"/>
      <c r="F34" s="23"/>
      <c r="G34" s="23"/>
      <c r="H34" s="23"/>
      <c r="I34" s="23"/>
      <c r="J34" s="23"/>
    </row>
    <row r="35" spans="1:10" ht="24" customHeight="1">
      <c r="A35" s="20" t="s">
        <v>72</v>
      </c>
      <c r="B35" s="20" t="s">
        <v>245</v>
      </c>
      <c r="C35" s="22">
        <v>222</v>
      </c>
      <c r="D35" s="23"/>
      <c r="E35" s="23"/>
      <c r="F35" s="23"/>
      <c r="G35" s="23"/>
      <c r="H35" s="23"/>
      <c r="I35" s="23"/>
      <c r="J35" s="23"/>
    </row>
    <row r="36" spans="1:10" ht="27.75" customHeight="1">
      <c r="A36" s="20" t="s">
        <v>72</v>
      </c>
      <c r="B36" s="20" t="s">
        <v>246</v>
      </c>
      <c r="C36" s="22">
        <v>223</v>
      </c>
      <c r="D36" s="23"/>
      <c r="E36" s="23"/>
      <c r="F36" s="23"/>
      <c r="G36" s="23"/>
      <c r="H36" s="23"/>
      <c r="I36" s="23"/>
      <c r="J36" s="23"/>
    </row>
    <row r="37" spans="1:10" ht="39.75" customHeight="1">
      <c r="A37" s="20" t="s">
        <v>72</v>
      </c>
      <c r="B37" s="20" t="s">
        <v>149</v>
      </c>
      <c r="C37" s="22">
        <v>224</v>
      </c>
      <c r="D37" s="23"/>
      <c r="E37" s="23"/>
      <c r="F37" s="23"/>
      <c r="G37" s="23"/>
      <c r="H37" s="23"/>
      <c r="I37" s="23"/>
      <c r="J37" s="23"/>
    </row>
    <row r="38" spans="1:10" ht="24" customHeight="1">
      <c r="A38" s="20" t="s">
        <v>72</v>
      </c>
      <c r="B38" s="20" t="s">
        <v>150</v>
      </c>
      <c r="C38" s="22">
        <v>225</v>
      </c>
      <c r="D38" s="23"/>
      <c r="E38" s="23"/>
      <c r="F38" s="23"/>
      <c r="G38" s="23"/>
      <c r="H38" s="23"/>
      <c r="I38" s="23"/>
      <c r="J38" s="23"/>
    </row>
    <row r="39" spans="1:10" ht="36" customHeight="1">
      <c r="A39" s="20" t="s">
        <v>72</v>
      </c>
      <c r="B39" s="20" t="s">
        <v>151</v>
      </c>
      <c r="C39" s="22">
        <v>226</v>
      </c>
      <c r="D39" s="23"/>
      <c r="E39" s="23"/>
      <c r="F39" s="23"/>
      <c r="G39" s="23"/>
      <c r="H39" s="23"/>
      <c r="I39" s="23"/>
      <c r="J39" s="23"/>
    </row>
    <row r="40" spans="1:10" ht="24" customHeight="1">
      <c r="A40" s="20" t="s">
        <v>72</v>
      </c>
      <c r="B40" s="20" t="s">
        <v>247</v>
      </c>
      <c r="C40" s="22">
        <v>227</v>
      </c>
      <c r="D40" s="23"/>
      <c r="E40" s="23"/>
      <c r="F40" s="23"/>
      <c r="G40" s="23"/>
      <c r="H40" s="23"/>
      <c r="I40" s="23"/>
      <c r="J40" s="23"/>
    </row>
    <row r="41" spans="1:10" ht="24" customHeight="1">
      <c r="A41" s="20" t="s">
        <v>72</v>
      </c>
      <c r="B41" s="20" t="s">
        <v>152</v>
      </c>
      <c r="C41" s="22">
        <v>228</v>
      </c>
      <c r="D41" s="23"/>
      <c r="E41" s="23"/>
      <c r="F41" s="23"/>
      <c r="G41" s="23"/>
      <c r="H41" s="23"/>
      <c r="I41" s="23"/>
      <c r="J41" s="23"/>
    </row>
    <row r="42" spans="1:10" ht="24" customHeight="1">
      <c r="A42" s="20" t="s">
        <v>72</v>
      </c>
      <c r="B42" s="20" t="s">
        <v>153</v>
      </c>
      <c r="C42" s="22">
        <v>229</v>
      </c>
      <c r="D42" s="23"/>
      <c r="E42" s="23"/>
      <c r="F42" s="23"/>
      <c r="G42" s="23"/>
      <c r="H42" s="23"/>
      <c r="I42" s="23"/>
      <c r="J42" s="23"/>
    </row>
    <row r="43" spans="1:10" ht="24" customHeight="1">
      <c r="A43" s="20" t="s">
        <v>72</v>
      </c>
      <c r="B43" s="28" t="s">
        <v>248</v>
      </c>
      <c r="C43" s="21">
        <v>300</v>
      </c>
      <c r="D43" s="25"/>
      <c r="E43" s="25"/>
      <c r="F43" s="25"/>
      <c r="G43" s="25"/>
      <c r="H43" s="25"/>
      <c r="I43" s="25"/>
      <c r="J43" s="25"/>
    </row>
    <row r="44" spans="1:10" ht="12" customHeight="1">
      <c r="A44" s="20" t="s">
        <v>72</v>
      </c>
      <c r="B44" s="42" t="s">
        <v>146</v>
      </c>
      <c r="C44" s="54"/>
      <c r="D44" s="54"/>
      <c r="E44" s="54"/>
      <c r="F44" s="54"/>
      <c r="G44" s="54"/>
      <c r="H44" s="54"/>
      <c r="I44" s="54"/>
      <c r="J44" s="43"/>
    </row>
    <row r="45" spans="1:10" ht="12" customHeight="1">
      <c r="A45" s="20" t="s">
        <v>72</v>
      </c>
      <c r="B45" s="20" t="s">
        <v>249</v>
      </c>
      <c r="C45" s="22">
        <v>310</v>
      </c>
      <c r="D45" s="23"/>
      <c r="E45" s="23"/>
      <c r="F45" s="23"/>
      <c r="G45" s="23"/>
      <c r="H45" s="23"/>
      <c r="I45" s="23"/>
      <c r="J45" s="23"/>
    </row>
    <row r="46" spans="1:10" ht="12" customHeight="1">
      <c r="A46" s="20" t="s">
        <v>72</v>
      </c>
      <c r="B46" s="42" t="s">
        <v>146</v>
      </c>
      <c r="C46" s="54"/>
      <c r="D46" s="54"/>
      <c r="E46" s="54"/>
      <c r="F46" s="54"/>
      <c r="G46" s="54"/>
      <c r="H46" s="54"/>
      <c r="I46" s="54"/>
      <c r="J46" s="43"/>
    </row>
    <row r="47" spans="1:10" ht="12" customHeight="1">
      <c r="A47" s="20" t="s">
        <v>72</v>
      </c>
      <c r="B47" s="20" t="s">
        <v>250</v>
      </c>
      <c r="C47" s="22" t="s">
        <v>72</v>
      </c>
      <c r="D47" s="23"/>
      <c r="E47" s="23"/>
      <c r="F47" s="23"/>
      <c r="G47" s="23"/>
      <c r="H47" s="23"/>
      <c r="I47" s="23"/>
      <c r="J47" s="23"/>
    </row>
    <row r="48" spans="1:10" ht="24" customHeight="1">
      <c r="A48" s="20" t="s">
        <v>72</v>
      </c>
      <c r="B48" s="20" t="s">
        <v>251</v>
      </c>
      <c r="C48" s="22" t="s">
        <v>72</v>
      </c>
      <c r="D48" s="23"/>
      <c r="E48" s="23"/>
      <c r="F48" s="23"/>
      <c r="G48" s="23"/>
      <c r="H48" s="23"/>
      <c r="I48" s="23"/>
      <c r="J48" s="23"/>
    </row>
    <row r="49" spans="1:10" ht="24" customHeight="1">
      <c r="A49" s="20" t="s">
        <v>72</v>
      </c>
      <c r="B49" s="20" t="s">
        <v>252</v>
      </c>
      <c r="C49" s="22" t="s">
        <v>72</v>
      </c>
      <c r="D49" s="23"/>
      <c r="E49" s="23"/>
      <c r="F49" s="23"/>
      <c r="G49" s="23"/>
      <c r="H49" s="23"/>
      <c r="I49" s="23"/>
      <c r="J49" s="23"/>
    </row>
    <row r="50" spans="1:10" ht="12" customHeight="1">
      <c r="A50" s="20" t="s">
        <v>72</v>
      </c>
      <c r="B50" s="20" t="s">
        <v>253</v>
      </c>
      <c r="C50" s="22">
        <v>311</v>
      </c>
      <c r="D50" s="23"/>
      <c r="E50" s="23"/>
      <c r="F50" s="23"/>
      <c r="G50" s="23"/>
      <c r="H50" s="23"/>
      <c r="I50" s="23"/>
      <c r="J50" s="23"/>
    </row>
    <row r="51" spans="1:10" ht="12" customHeight="1">
      <c r="A51" s="20" t="s">
        <v>72</v>
      </c>
      <c r="B51" s="20" t="s">
        <v>254</v>
      </c>
      <c r="C51" s="22">
        <v>312</v>
      </c>
      <c r="D51" s="23"/>
      <c r="E51" s="23"/>
      <c r="F51" s="23"/>
      <c r="G51" s="23"/>
      <c r="H51" s="23"/>
      <c r="I51" s="23"/>
      <c r="J51" s="23"/>
    </row>
    <row r="52" spans="1:10" ht="24" customHeight="1">
      <c r="A52" s="20" t="s">
        <v>72</v>
      </c>
      <c r="B52" s="20" t="s">
        <v>255</v>
      </c>
      <c r="C52" s="22">
        <v>313</v>
      </c>
      <c r="D52" s="23"/>
      <c r="E52" s="23"/>
      <c r="F52" s="23"/>
      <c r="G52" s="23"/>
      <c r="H52" s="23"/>
      <c r="I52" s="23"/>
      <c r="J52" s="23"/>
    </row>
    <row r="53" spans="1:10" ht="24" customHeight="1">
      <c r="A53" s="20" t="s">
        <v>72</v>
      </c>
      <c r="B53" s="20" t="s">
        <v>256</v>
      </c>
      <c r="C53" s="22">
        <v>314</v>
      </c>
      <c r="D53" s="23"/>
      <c r="E53" s="23"/>
      <c r="F53" s="23"/>
      <c r="G53" s="23"/>
      <c r="H53" s="23"/>
      <c r="I53" s="23"/>
      <c r="J53" s="23"/>
    </row>
    <row r="54" spans="1:10" ht="12" customHeight="1">
      <c r="A54" s="20" t="s">
        <v>72</v>
      </c>
      <c r="B54" s="20" t="s">
        <v>257</v>
      </c>
      <c r="C54" s="22">
        <v>315</v>
      </c>
      <c r="D54" s="23"/>
      <c r="E54" s="23"/>
      <c r="F54" s="23"/>
      <c r="G54" s="23"/>
      <c r="H54" s="23"/>
      <c r="I54" s="23"/>
      <c r="J54" s="23"/>
    </row>
    <row r="55" spans="1:10" ht="12" customHeight="1">
      <c r="A55" s="20" t="s">
        <v>72</v>
      </c>
      <c r="B55" s="20" t="s">
        <v>258</v>
      </c>
      <c r="C55" s="22">
        <v>316</v>
      </c>
      <c r="D55" s="23"/>
      <c r="E55" s="23"/>
      <c r="F55" s="23"/>
      <c r="G55" s="23"/>
      <c r="H55" s="23"/>
      <c r="I55" s="23"/>
      <c r="J55" s="23"/>
    </row>
    <row r="56" spans="1:10" ht="12" customHeight="1">
      <c r="A56" s="20" t="s">
        <v>72</v>
      </c>
      <c r="B56" s="20" t="s">
        <v>259</v>
      </c>
      <c r="C56" s="22">
        <v>317</v>
      </c>
      <c r="D56" s="23"/>
      <c r="E56" s="23"/>
      <c r="F56" s="23"/>
      <c r="G56" s="23"/>
      <c r="H56" s="23"/>
      <c r="I56" s="23"/>
      <c r="J56" s="23"/>
    </row>
    <row r="57" spans="1:10" ht="24" customHeight="1">
      <c r="A57" s="20" t="s">
        <v>72</v>
      </c>
      <c r="B57" s="20" t="s">
        <v>260</v>
      </c>
      <c r="C57" s="22">
        <v>318</v>
      </c>
      <c r="D57" s="23"/>
      <c r="E57" s="23"/>
      <c r="F57" s="23"/>
      <c r="G57" s="23"/>
      <c r="H57" s="23"/>
      <c r="I57" s="23"/>
      <c r="J57" s="23"/>
    </row>
    <row r="58" spans="1:10" ht="24" customHeight="1">
      <c r="A58" s="20" t="s">
        <v>72</v>
      </c>
      <c r="B58" s="28" t="s">
        <v>261</v>
      </c>
      <c r="C58" s="21">
        <v>400</v>
      </c>
      <c r="D58" s="25">
        <v>31110120</v>
      </c>
      <c r="E58" s="25"/>
      <c r="F58" s="25"/>
      <c r="G58" s="25">
        <v>196747409</v>
      </c>
      <c r="H58" s="25">
        <v>179186131</v>
      </c>
      <c r="I58" s="25"/>
      <c r="J58" s="25">
        <f>D58+H58+G58</f>
        <v>407043660</v>
      </c>
    </row>
    <row r="59" spans="1:10" ht="12" customHeight="1">
      <c r="A59" s="20" t="s">
        <v>72</v>
      </c>
      <c r="B59" s="20" t="s">
        <v>239</v>
      </c>
      <c r="C59" s="22">
        <v>401</v>
      </c>
      <c r="D59" s="23"/>
      <c r="E59" s="23"/>
      <c r="F59" s="23"/>
      <c r="G59" s="23"/>
      <c r="H59" s="23"/>
      <c r="I59" s="23"/>
      <c r="J59" s="23"/>
    </row>
    <row r="60" spans="1:10" ht="12" customHeight="1">
      <c r="A60" s="20" t="s">
        <v>72</v>
      </c>
      <c r="B60" s="28" t="s">
        <v>262</v>
      </c>
      <c r="C60" s="21">
        <v>500</v>
      </c>
      <c r="D60" s="25">
        <v>31110120</v>
      </c>
      <c r="E60" s="25"/>
      <c r="F60" s="25"/>
      <c r="G60" s="25">
        <f>G58</f>
        <v>196747409</v>
      </c>
      <c r="H60" s="25">
        <f>H58</f>
        <v>179186131</v>
      </c>
      <c r="I60" s="25"/>
      <c r="J60" s="25">
        <f>D60+H60+G60</f>
        <v>407043660</v>
      </c>
    </row>
    <row r="61" spans="1:10" ht="24" customHeight="1">
      <c r="A61" s="20" t="s">
        <v>72</v>
      </c>
      <c r="B61" s="28" t="s">
        <v>263</v>
      </c>
      <c r="C61" s="21">
        <v>600</v>
      </c>
      <c r="D61" s="25"/>
      <c r="E61" s="25"/>
      <c r="F61" s="25"/>
      <c r="G61" s="25"/>
      <c r="H61" s="25">
        <f>H62</f>
        <v>9687271</v>
      </c>
      <c r="I61" s="25"/>
      <c r="J61" s="25">
        <f>H61</f>
        <v>9687271</v>
      </c>
    </row>
    <row r="62" spans="1:10" ht="12" customHeight="1">
      <c r="A62" s="20" t="s">
        <v>72</v>
      </c>
      <c r="B62" s="20" t="s">
        <v>242</v>
      </c>
      <c r="C62" s="22">
        <v>610</v>
      </c>
      <c r="D62" s="23"/>
      <c r="E62" s="23"/>
      <c r="F62" s="23"/>
      <c r="G62" s="23"/>
      <c r="H62" s="25">
        <v>9687271</v>
      </c>
      <c r="I62" s="23"/>
      <c r="J62" s="23">
        <f>H62</f>
        <v>9687271</v>
      </c>
    </row>
    <row r="63" spans="1:10" ht="24" customHeight="1">
      <c r="A63" s="20" t="s">
        <v>72</v>
      </c>
      <c r="B63" s="20" t="s">
        <v>264</v>
      </c>
      <c r="C63" s="22">
        <v>620</v>
      </c>
      <c r="D63" s="23"/>
      <c r="E63" s="23"/>
      <c r="F63" s="23"/>
      <c r="G63" s="23"/>
      <c r="H63" s="23">
        <v>5401077</v>
      </c>
      <c r="I63" s="23"/>
      <c r="J63" s="23"/>
    </row>
    <row r="64" spans="1:10" ht="12" customHeight="1">
      <c r="A64" s="20" t="s">
        <v>72</v>
      </c>
      <c r="B64" s="42" t="s">
        <v>146</v>
      </c>
      <c r="C64" s="54"/>
      <c r="D64" s="54"/>
      <c r="E64" s="54"/>
      <c r="F64" s="54"/>
      <c r="G64" s="54"/>
      <c r="H64" s="54"/>
      <c r="I64" s="54"/>
      <c r="J64" s="43"/>
    </row>
    <row r="65" spans="1:10" ht="24" customHeight="1">
      <c r="A65" s="20" t="s">
        <v>72</v>
      </c>
      <c r="B65" s="20" t="s">
        <v>244</v>
      </c>
      <c r="C65" s="22">
        <v>621</v>
      </c>
      <c r="D65" s="23"/>
      <c r="E65" s="23"/>
      <c r="F65" s="23"/>
      <c r="G65" s="23"/>
      <c r="H65" s="23"/>
      <c r="I65" s="23"/>
      <c r="J65" s="23"/>
    </row>
    <row r="66" spans="1:10" ht="24" customHeight="1">
      <c r="A66" s="20" t="s">
        <v>72</v>
      </c>
      <c r="B66" s="20" t="s">
        <v>245</v>
      </c>
      <c r="C66" s="22">
        <v>622</v>
      </c>
      <c r="D66" s="23"/>
      <c r="E66" s="23"/>
      <c r="F66" s="23"/>
      <c r="G66" s="23">
        <v>5401077</v>
      </c>
      <c r="H66" s="23"/>
      <c r="I66" s="23"/>
      <c r="J66" s="23"/>
    </row>
    <row r="67" spans="1:10" ht="27" customHeight="1">
      <c r="A67" s="20" t="s">
        <v>72</v>
      </c>
      <c r="B67" s="20" t="s">
        <v>246</v>
      </c>
      <c r="C67" s="22">
        <v>623</v>
      </c>
      <c r="D67" s="23"/>
      <c r="E67" s="23"/>
      <c r="F67" s="23"/>
      <c r="G67" s="23"/>
      <c r="H67" s="23"/>
      <c r="I67" s="23"/>
      <c r="J67" s="23"/>
    </row>
    <row r="68" spans="1:10" ht="41.25" customHeight="1">
      <c r="A68" s="20" t="s">
        <v>72</v>
      </c>
      <c r="B68" s="20" t="s">
        <v>149</v>
      </c>
      <c r="C68" s="22">
        <v>624</v>
      </c>
      <c r="D68" s="23"/>
      <c r="E68" s="23"/>
      <c r="F68" s="23"/>
      <c r="G68" s="23"/>
      <c r="H68" s="23"/>
      <c r="I68" s="23"/>
      <c r="J68" s="23"/>
    </row>
    <row r="69" spans="1:10" ht="24" customHeight="1">
      <c r="A69" s="20" t="s">
        <v>72</v>
      </c>
      <c r="B69" s="20" t="s">
        <v>150</v>
      </c>
      <c r="C69" s="22">
        <v>625</v>
      </c>
      <c r="D69" s="23"/>
      <c r="E69" s="23"/>
      <c r="F69" s="23"/>
      <c r="G69" s="23"/>
      <c r="H69" s="23"/>
      <c r="I69" s="23"/>
      <c r="J69" s="23"/>
    </row>
    <row r="70" spans="1:10" ht="36" customHeight="1">
      <c r="A70" s="20" t="s">
        <v>72</v>
      </c>
      <c r="B70" s="20" t="s">
        <v>265</v>
      </c>
      <c r="C70" s="22">
        <v>626</v>
      </c>
      <c r="D70" s="23"/>
      <c r="E70" s="23"/>
      <c r="F70" s="23"/>
      <c r="G70" s="23"/>
      <c r="H70" s="23"/>
      <c r="I70" s="23"/>
      <c r="J70" s="23"/>
    </row>
    <row r="71" spans="1:10" ht="24" customHeight="1">
      <c r="A71" s="20" t="s">
        <v>72</v>
      </c>
      <c r="B71" s="20" t="s">
        <v>247</v>
      </c>
      <c r="C71" s="22">
        <v>627</v>
      </c>
      <c r="D71" s="23"/>
      <c r="E71" s="23"/>
      <c r="F71" s="23"/>
      <c r="G71" s="23"/>
      <c r="H71" s="23"/>
      <c r="I71" s="23"/>
      <c r="J71" s="23"/>
    </row>
    <row r="72" spans="1:10" ht="24" customHeight="1">
      <c r="A72" s="20" t="s">
        <v>72</v>
      </c>
      <c r="B72" s="20" t="s">
        <v>152</v>
      </c>
      <c r="C72" s="22">
        <v>628</v>
      </c>
      <c r="D72" s="23"/>
      <c r="E72" s="23"/>
      <c r="F72" s="23"/>
      <c r="G72" s="23"/>
      <c r="H72" s="23"/>
      <c r="I72" s="23"/>
      <c r="J72" s="23"/>
    </row>
    <row r="73" spans="1:10" ht="21" customHeight="1">
      <c r="A73" s="20" t="s">
        <v>72</v>
      </c>
      <c r="B73" s="20" t="s">
        <v>153</v>
      </c>
      <c r="C73" s="22">
        <v>629</v>
      </c>
      <c r="D73" s="23"/>
      <c r="E73" s="23"/>
      <c r="F73" s="23"/>
      <c r="G73" s="23"/>
      <c r="H73" s="23"/>
      <c r="I73" s="23"/>
      <c r="J73" s="23"/>
    </row>
    <row r="74" spans="1:10" ht="24" customHeight="1">
      <c r="A74" s="20" t="s">
        <v>72</v>
      </c>
      <c r="B74" s="28" t="s">
        <v>266</v>
      </c>
      <c r="C74" s="21">
        <v>700</v>
      </c>
      <c r="D74" s="25"/>
      <c r="E74" s="25"/>
      <c r="F74" s="25"/>
      <c r="G74" s="25"/>
      <c r="H74" s="25">
        <f>H85</f>
        <v>8000000</v>
      </c>
      <c r="I74" s="25"/>
      <c r="J74" s="25">
        <f>J85</f>
        <v>8000000</v>
      </c>
    </row>
    <row r="75" spans="1:10" ht="12" customHeight="1">
      <c r="A75" s="20" t="s">
        <v>72</v>
      </c>
      <c r="B75" s="42" t="s">
        <v>146</v>
      </c>
      <c r="C75" s="54"/>
      <c r="D75" s="54"/>
      <c r="E75" s="54"/>
      <c r="F75" s="54"/>
      <c r="G75" s="54"/>
      <c r="H75" s="54"/>
      <c r="I75" s="54"/>
      <c r="J75" s="43"/>
    </row>
    <row r="76" spans="1:10" ht="12" customHeight="1">
      <c r="A76" s="20" t="s">
        <v>72</v>
      </c>
      <c r="B76" s="20" t="s">
        <v>267</v>
      </c>
      <c r="C76" s="22">
        <v>710</v>
      </c>
      <c r="D76" s="23"/>
      <c r="E76" s="23"/>
      <c r="F76" s="23"/>
      <c r="G76" s="23"/>
      <c r="H76" s="23"/>
      <c r="I76" s="23"/>
      <c r="J76" s="23"/>
    </row>
    <row r="77" spans="1:10" ht="12" customHeight="1">
      <c r="A77" s="20" t="s">
        <v>72</v>
      </c>
      <c r="B77" s="42" t="s">
        <v>146</v>
      </c>
      <c r="C77" s="54"/>
      <c r="D77" s="54"/>
      <c r="E77" s="54"/>
      <c r="F77" s="54"/>
      <c r="G77" s="54"/>
      <c r="H77" s="54"/>
      <c r="I77" s="54"/>
      <c r="J77" s="43"/>
    </row>
    <row r="78" spans="1:10" ht="12" customHeight="1">
      <c r="A78" s="20" t="s">
        <v>72</v>
      </c>
      <c r="B78" s="20" t="s">
        <v>250</v>
      </c>
      <c r="C78" s="22" t="s">
        <v>72</v>
      </c>
      <c r="D78" s="23"/>
      <c r="E78" s="23"/>
      <c r="F78" s="23"/>
      <c r="G78" s="23"/>
      <c r="H78" s="23"/>
      <c r="I78" s="23"/>
      <c r="J78" s="23"/>
    </row>
    <row r="79" spans="1:10" ht="24" customHeight="1">
      <c r="A79" s="20" t="s">
        <v>72</v>
      </c>
      <c r="B79" s="20" t="s">
        <v>251</v>
      </c>
      <c r="C79" s="22" t="s">
        <v>72</v>
      </c>
      <c r="D79" s="23"/>
      <c r="E79" s="23"/>
      <c r="F79" s="23"/>
      <c r="G79" s="23"/>
      <c r="H79" s="23"/>
      <c r="I79" s="23"/>
      <c r="J79" s="23"/>
    </row>
    <row r="80" spans="1:10" ht="24" customHeight="1">
      <c r="A80" s="20" t="s">
        <v>72</v>
      </c>
      <c r="B80" s="20" t="s">
        <v>252</v>
      </c>
      <c r="C80" s="22" t="s">
        <v>72</v>
      </c>
      <c r="D80" s="23"/>
      <c r="E80" s="23"/>
      <c r="F80" s="23"/>
      <c r="G80" s="23"/>
      <c r="H80" s="23"/>
      <c r="I80" s="23"/>
      <c r="J80" s="23"/>
    </row>
    <row r="81" spans="1:10" ht="12" customHeight="1">
      <c r="A81" s="20" t="s">
        <v>72</v>
      </c>
      <c r="B81" s="20" t="s">
        <v>253</v>
      </c>
      <c r="C81" s="22">
        <v>711</v>
      </c>
      <c r="D81" s="23"/>
      <c r="E81" s="23"/>
      <c r="F81" s="23"/>
      <c r="G81" s="23"/>
      <c r="H81" s="23"/>
      <c r="I81" s="23"/>
      <c r="J81" s="23"/>
    </row>
    <row r="82" spans="1:10" ht="12" customHeight="1">
      <c r="A82" s="20" t="s">
        <v>72</v>
      </c>
      <c r="B82" s="20" t="s">
        <v>254</v>
      </c>
      <c r="C82" s="22">
        <v>712</v>
      </c>
      <c r="D82" s="23"/>
      <c r="E82" s="23"/>
      <c r="F82" s="23"/>
      <c r="G82" s="23"/>
      <c r="H82" s="23"/>
      <c r="I82" s="23"/>
      <c r="J82" s="23"/>
    </row>
    <row r="83" spans="1:10" ht="24" customHeight="1">
      <c r="A83" s="20" t="s">
        <v>72</v>
      </c>
      <c r="B83" s="20" t="s">
        <v>268</v>
      </c>
      <c r="C83" s="22">
        <v>713</v>
      </c>
      <c r="D83" s="23"/>
      <c r="E83" s="23"/>
      <c r="F83" s="23"/>
      <c r="G83" s="23"/>
      <c r="H83" s="23"/>
      <c r="I83" s="23"/>
      <c r="J83" s="23"/>
    </row>
    <row r="84" spans="1:10" ht="24" customHeight="1">
      <c r="A84" s="20" t="s">
        <v>72</v>
      </c>
      <c r="B84" s="20" t="s">
        <v>256</v>
      </c>
      <c r="C84" s="22">
        <v>714</v>
      </c>
      <c r="D84" s="23"/>
      <c r="E84" s="23"/>
      <c r="F84" s="23"/>
      <c r="G84" s="23"/>
      <c r="H84" s="23"/>
      <c r="I84" s="23"/>
      <c r="J84" s="23"/>
    </row>
    <row r="85" spans="1:10" ht="12" customHeight="1">
      <c r="A85" s="20" t="s">
        <v>72</v>
      </c>
      <c r="B85" s="20" t="s">
        <v>257</v>
      </c>
      <c r="C85" s="22">
        <v>715</v>
      </c>
      <c r="D85" s="23"/>
      <c r="E85" s="23"/>
      <c r="F85" s="23"/>
      <c r="G85" s="23"/>
      <c r="H85" s="23">
        <v>8000000</v>
      </c>
      <c r="I85" s="23"/>
      <c r="J85" s="23">
        <f>H85</f>
        <v>8000000</v>
      </c>
    </row>
    <row r="86" spans="1:10" ht="12" customHeight="1">
      <c r="A86" s="20" t="s">
        <v>72</v>
      </c>
      <c r="B86" s="20" t="s">
        <v>258</v>
      </c>
      <c r="C86" s="22">
        <v>716</v>
      </c>
      <c r="D86" s="23"/>
      <c r="E86" s="23"/>
      <c r="F86" s="23"/>
      <c r="G86" s="23"/>
      <c r="H86" s="23"/>
      <c r="I86" s="23"/>
      <c r="J86" s="23"/>
    </row>
    <row r="87" spans="1:10" ht="12" customHeight="1">
      <c r="A87" s="20" t="s">
        <v>72</v>
      </c>
      <c r="B87" s="20" t="s">
        <v>259</v>
      </c>
      <c r="C87" s="22">
        <v>717</v>
      </c>
      <c r="D87" s="23"/>
      <c r="E87" s="23"/>
      <c r="F87" s="23"/>
      <c r="G87" s="23"/>
      <c r="H87" s="23"/>
      <c r="I87" s="23"/>
      <c r="J87" s="23">
        <f>G87</f>
        <v>0</v>
      </c>
    </row>
    <row r="88" spans="1:10" ht="24" customHeight="1">
      <c r="A88" s="20" t="s">
        <v>72</v>
      </c>
      <c r="B88" s="20" t="s">
        <v>260</v>
      </c>
      <c r="C88" s="22">
        <v>718</v>
      </c>
      <c r="D88" s="23"/>
      <c r="E88" s="23"/>
      <c r="F88" s="23"/>
      <c r="G88" s="23"/>
      <c r="H88" s="23"/>
      <c r="I88" s="23"/>
      <c r="J88" s="23"/>
    </row>
    <row r="89" spans="1:10" ht="24" customHeight="1">
      <c r="A89" s="20" t="s">
        <v>72</v>
      </c>
      <c r="B89" s="28" t="s">
        <v>299</v>
      </c>
      <c r="C89" s="21">
        <v>800</v>
      </c>
      <c r="D89" s="25">
        <v>31110120</v>
      </c>
      <c r="E89" s="25"/>
      <c r="F89" s="25"/>
      <c r="G89" s="25">
        <f>G60-G66+G87</f>
        <v>191346332</v>
      </c>
      <c r="H89" s="25">
        <f>H60+H61-H74+H63</f>
        <v>186274479</v>
      </c>
      <c r="I89" s="25"/>
      <c r="J89" s="25">
        <f>D89+G89+H89</f>
        <v>408730931</v>
      </c>
    </row>
    <row r="90" spans="2:11" ht="12" customHeight="1">
      <c r="B90" s="14" t="s">
        <v>72</v>
      </c>
      <c r="C90" s="14" t="s">
        <v>72</v>
      </c>
      <c r="D90" s="14" t="s">
        <v>72</v>
      </c>
      <c r="E90" s="14" t="s">
        <v>72</v>
      </c>
      <c r="F90" s="14" t="s">
        <v>72</v>
      </c>
      <c r="G90" s="14" t="s">
        <v>72</v>
      </c>
      <c r="H90" s="14" t="s">
        <v>72</v>
      </c>
      <c r="I90" s="14" t="s">
        <v>72</v>
      </c>
      <c r="J90" s="14" t="s">
        <v>72</v>
      </c>
      <c r="K90" s="14"/>
    </row>
    <row r="91" spans="2:11" ht="12" customHeight="1">
      <c r="B91" s="14" t="s">
        <v>72</v>
      </c>
      <c r="C91" s="14" t="s">
        <v>72</v>
      </c>
      <c r="D91" s="14" t="s">
        <v>72</v>
      </c>
      <c r="E91" s="14" t="s">
        <v>72</v>
      </c>
      <c r="F91" s="14" t="s">
        <v>72</v>
      </c>
      <c r="G91" s="14" t="s">
        <v>72</v>
      </c>
      <c r="H91" s="14" t="s">
        <v>72</v>
      </c>
      <c r="I91" s="14" t="s">
        <v>72</v>
      </c>
      <c r="J91" s="14" t="s">
        <v>72</v>
      </c>
      <c r="K91" s="14"/>
    </row>
    <row r="92" spans="2:11" ht="12" customHeight="1">
      <c r="B92" s="46" t="s">
        <v>122</v>
      </c>
      <c r="C92" s="46"/>
      <c r="D92" s="46"/>
      <c r="E92" s="14" t="s">
        <v>72</v>
      </c>
      <c r="F92" s="26" t="s">
        <v>72</v>
      </c>
      <c r="G92" s="14" t="s">
        <v>72</v>
      </c>
      <c r="H92" s="14" t="s">
        <v>72</v>
      </c>
      <c r="I92" s="14" t="s">
        <v>72</v>
      </c>
      <c r="J92" s="14" t="s">
        <v>72</v>
      </c>
      <c r="K92" s="14"/>
    </row>
    <row r="93" spans="2:11" ht="12" customHeight="1">
      <c r="B93" s="40" t="s">
        <v>123</v>
      </c>
      <c r="C93" s="40"/>
      <c r="D93" s="40"/>
      <c r="E93" s="14" t="s">
        <v>72</v>
      </c>
      <c r="F93" s="27" t="s">
        <v>47</v>
      </c>
      <c r="G93" s="14" t="s">
        <v>72</v>
      </c>
      <c r="H93" s="14" t="s">
        <v>72</v>
      </c>
      <c r="I93" s="14" t="s">
        <v>72</v>
      </c>
      <c r="J93" s="14" t="s">
        <v>72</v>
      </c>
      <c r="K93" s="14"/>
    </row>
    <row r="94" spans="2:11" ht="12" customHeight="1">
      <c r="B94" s="46" t="s">
        <v>124</v>
      </c>
      <c r="C94" s="46"/>
      <c r="D94" s="46"/>
      <c r="E94" s="14" t="s">
        <v>72</v>
      </c>
      <c r="F94" s="26" t="s">
        <v>72</v>
      </c>
      <c r="G94" s="14" t="s">
        <v>72</v>
      </c>
      <c r="H94" s="14" t="s">
        <v>72</v>
      </c>
      <c r="I94" s="14" t="s">
        <v>72</v>
      </c>
      <c r="J94" s="14" t="s">
        <v>72</v>
      </c>
      <c r="K94" s="14"/>
    </row>
    <row r="95" spans="2:11" ht="12" customHeight="1">
      <c r="B95" s="40" t="s">
        <v>125</v>
      </c>
      <c r="C95" s="40"/>
      <c r="D95" s="40"/>
      <c r="E95" s="14" t="s">
        <v>72</v>
      </c>
      <c r="F95" s="27" t="s">
        <v>47</v>
      </c>
      <c r="G95" s="14" t="s">
        <v>72</v>
      </c>
      <c r="H95" s="14" t="s">
        <v>72</v>
      </c>
      <c r="I95" s="14" t="s">
        <v>72</v>
      </c>
      <c r="J95" s="14" t="s">
        <v>72</v>
      </c>
      <c r="K95" s="14"/>
    </row>
    <row r="96" spans="2:11" ht="12" customHeight="1">
      <c r="B96" s="14" t="s">
        <v>48</v>
      </c>
      <c r="C96" s="14" t="s">
        <v>72</v>
      </c>
      <c r="D96" s="14" t="s">
        <v>72</v>
      </c>
      <c r="E96" s="14" t="s">
        <v>72</v>
      </c>
      <c r="F96" s="14" t="s">
        <v>72</v>
      </c>
      <c r="G96" s="14" t="s">
        <v>72</v>
      </c>
      <c r="H96" s="14" t="s">
        <v>72</v>
      </c>
      <c r="I96" s="14" t="s">
        <v>72</v>
      </c>
      <c r="J96" s="14" t="s">
        <v>72</v>
      </c>
      <c r="K96" s="14"/>
    </row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</sheetData>
  <sheetProtection/>
  <mergeCells count="18">
    <mergeCell ref="B4:J4"/>
    <mergeCell ref="B6:J6"/>
    <mergeCell ref="B95:D95"/>
    <mergeCell ref="B64:J64"/>
    <mergeCell ref="B75:J75"/>
    <mergeCell ref="B77:J77"/>
    <mergeCell ref="B92:D92"/>
    <mergeCell ref="B7:J7"/>
    <mergeCell ref="B23:B24"/>
    <mergeCell ref="C23:C24"/>
    <mergeCell ref="D23:H23"/>
    <mergeCell ref="B93:D93"/>
    <mergeCell ref="B94:D94"/>
    <mergeCell ref="I23:I24"/>
    <mergeCell ref="J23:J24"/>
    <mergeCell ref="B33:J33"/>
    <mergeCell ref="B44:J44"/>
    <mergeCell ref="B46:J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68"/>
  <sheetViews>
    <sheetView zoomScalePageLayoutView="0" workbookViewId="0" topLeftCell="A44">
      <selection activeCell="A53" sqref="A53:F68"/>
    </sheetView>
  </sheetViews>
  <sheetFormatPr defaultColWidth="9.140625" defaultRowHeight="12.75"/>
  <cols>
    <col min="5" max="5" width="23.28125" style="0" customWidth="1"/>
    <col min="6" max="6" width="10.8515625" style="0" customWidth="1"/>
  </cols>
  <sheetData>
    <row r="3" ht="12.75">
      <c r="B3" t="s">
        <v>65</v>
      </c>
    </row>
    <row r="5" ht="12.75">
      <c r="D5" t="s">
        <v>270</v>
      </c>
    </row>
    <row r="7" ht="12.75">
      <c r="E7" t="s">
        <v>292</v>
      </c>
    </row>
    <row r="8" ht="13.5" thickBot="1">
      <c r="F8" t="s">
        <v>66</v>
      </c>
    </row>
    <row r="9" spans="1:6" ht="12.75">
      <c r="A9" s="2"/>
      <c r="B9" s="3" t="s">
        <v>271</v>
      </c>
      <c r="C9" s="3"/>
      <c r="D9" s="3"/>
      <c r="E9" s="4"/>
      <c r="F9" s="5" t="s">
        <v>67</v>
      </c>
    </row>
    <row r="10" spans="1:6" ht="13.5" thickBot="1">
      <c r="A10" s="6"/>
      <c r="B10" s="7"/>
      <c r="C10" s="7"/>
      <c r="D10" s="7"/>
      <c r="E10" s="8"/>
      <c r="F10" s="9"/>
    </row>
    <row r="11" spans="1:6" ht="12.75">
      <c r="A11" s="10" t="s">
        <v>272</v>
      </c>
      <c r="B11" s="1"/>
      <c r="C11" s="1"/>
      <c r="D11" s="1"/>
      <c r="E11" s="11"/>
      <c r="F11" s="12">
        <v>7280369</v>
      </c>
    </row>
    <row r="12" spans="1:6" ht="12.75">
      <c r="A12" s="10" t="s">
        <v>273</v>
      </c>
      <c r="B12" s="1"/>
      <c r="C12" s="1"/>
      <c r="D12" s="1"/>
      <c r="E12" s="11"/>
      <c r="F12" s="12">
        <v>1193350</v>
      </c>
    </row>
    <row r="13" spans="1:7" ht="12.75">
      <c r="A13" s="10" t="s">
        <v>274</v>
      </c>
      <c r="B13" s="1"/>
      <c r="C13" s="1"/>
      <c r="D13" s="1"/>
      <c r="E13" s="11"/>
      <c r="F13" s="12">
        <v>198531</v>
      </c>
      <c r="G13" s="37" t="s">
        <v>269</v>
      </c>
    </row>
    <row r="14" spans="1:6" ht="12.75">
      <c r="A14" s="10" t="s">
        <v>275</v>
      </c>
      <c r="B14" s="1"/>
      <c r="C14" s="1"/>
      <c r="D14" s="1"/>
      <c r="E14" s="11"/>
      <c r="F14" s="12">
        <v>-986003</v>
      </c>
    </row>
    <row r="15" spans="1:6" ht="13.5" thickBot="1">
      <c r="A15" s="10"/>
      <c r="B15" s="1"/>
      <c r="C15" s="1"/>
      <c r="D15" s="1"/>
      <c r="E15" s="11"/>
      <c r="F15" s="12"/>
    </row>
    <row r="16" spans="1:6" ht="13.5" thickBot="1">
      <c r="A16" s="34"/>
      <c r="B16" s="35"/>
      <c r="C16" s="35" t="s">
        <v>68</v>
      </c>
      <c r="D16" s="35"/>
      <c r="E16" s="36"/>
      <c r="F16" s="38">
        <f>SUM(F11:F15)</f>
        <v>7686247</v>
      </c>
    </row>
    <row r="17" spans="1:6" ht="12.75">
      <c r="A17" s="1"/>
      <c r="B17" s="1"/>
      <c r="C17" s="1"/>
      <c r="D17" s="1"/>
      <c r="E17" s="1"/>
      <c r="F17" s="13"/>
    </row>
    <row r="18" spans="1:6" ht="12.75">
      <c r="A18" s="1"/>
      <c r="B18" s="1"/>
      <c r="C18" s="1"/>
      <c r="D18" s="1"/>
      <c r="E18" s="1"/>
      <c r="F18" s="13"/>
    </row>
    <row r="19" spans="1:6" ht="12.75">
      <c r="A19" s="1"/>
      <c r="B19" s="1" t="s">
        <v>69</v>
      </c>
      <c r="C19" s="1"/>
      <c r="D19" s="1"/>
      <c r="E19" s="1"/>
      <c r="F19" s="13"/>
    </row>
    <row r="20" spans="1:6" ht="12.75">
      <c r="A20" s="1"/>
      <c r="B20" s="1"/>
      <c r="C20" s="1"/>
      <c r="D20" s="1"/>
      <c r="E20" s="1"/>
      <c r="F20" s="13"/>
    </row>
    <row r="21" spans="1:6" ht="12.75">
      <c r="A21" s="1"/>
      <c r="B21" s="1" t="s">
        <v>70</v>
      </c>
      <c r="C21" s="1"/>
      <c r="D21" s="1"/>
      <c r="E21" s="1"/>
      <c r="F21" s="13"/>
    </row>
    <row r="22" spans="1:6" ht="12.75">
      <c r="A22" s="1"/>
      <c r="B22" s="1"/>
      <c r="C22" s="1"/>
      <c r="D22" s="1"/>
      <c r="E22" s="1"/>
      <c r="F22" s="13"/>
    </row>
    <row r="23" spans="1:6" ht="12.75">
      <c r="A23" s="1"/>
      <c r="B23" s="1"/>
      <c r="C23" s="1"/>
      <c r="D23" s="1"/>
      <c r="E23" s="1"/>
      <c r="F23" s="13"/>
    </row>
    <row r="24" spans="1:6" ht="12.75">
      <c r="A24" s="1"/>
      <c r="B24" s="1"/>
      <c r="C24" s="1"/>
      <c r="D24" s="1"/>
      <c r="E24" s="1"/>
      <c r="F24" s="13"/>
    </row>
    <row r="25" spans="1:6" ht="12.75">
      <c r="A25" s="1"/>
      <c r="B25" s="1"/>
      <c r="C25" s="1"/>
      <c r="D25" s="1"/>
      <c r="E25" s="1"/>
      <c r="F25" s="13"/>
    </row>
    <row r="26" spans="1:6" ht="12.75">
      <c r="A26" s="1"/>
      <c r="B26" s="1"/>
      <c r="C26" s="1"/>
      <c r="D26" s="1"/>
      <c r="E26" s="1"/>
      <c r="F26" s="1"/>
    </row>
    <row r="30" ht="12.75">
      <c r="B30" t="s">
        <v>65</v>
      </c>
    </row>
    <row r="32" ht="12.75">
      <c r="B32" t="s">
        <v>276</v>
      </c>
    </row>
    <row r="34" ht="12.75">
      <c r="E34" t="s">
        <v>293</v>
      </c>
    </row>
    <row r="35" ht="13.5" thickBot="1">
      <c r="F35" t="s">
        <v>66</v>
      </c>
    </row>
    <row r="36" spans="1:6" ht="12.75">
      <c r="A36" s="2"/>
      <c r="B36" s="3" t="s">
        <v>271</v>
      </c>
      <c r="C36" s="3"/>
      <c r="D36" s="3"/>
      <c r="E36" s="4"/>
      <c r="F36" s="5" t="s">
        <v>67</v>
      </c>
    </row>
    <row r="37" spans="1:6" ht="13.5" thickBot="1">
      <c r="A37" s="6"/>
      <c r="B37" s="7"/>
      <c r="C37" s="7"/>
      <c r="D37" s="7"/>
      <c r="E37" s="8"/>
      <c r="F37" s="9"/>
    </row>
    <row r="38" spans="1:6" ht="12.75">
      <c r="A38" s="10" t="s">
        <v>277</v>
      </c>
      <c r="B38" s="1"/>
      <c r="C38" s="1"/>
      <c r="D38" s="1"/>
      <c r="E38" s="11"/>
      <c r="F38" s="12">
        <v>4064645</v>
      </c>
    </row>
    <row r="39" spans="1:6" ht="12.75">
      <c r="A39" s="10" t="s">
        <v>278</v>
      </c>
      <c r="B39" s="1"/>
      <c r="C39" s="1"/>
      <c r="D39" s="1"/>
      <c r="E39" s="11"/>
      <c r="F39" s="12">
        <v>87448308</v>
      </c>
    </row>
    <row r="40" spans="1:6" ht="12.75">
      <c r="A40" s="10" t="s">
        <v>279</v>
      </c>
      <c r="B40" s="1"/>
      <c r="C40" s="1"/>
      <c r="D40" s="1"/>
      <c r="E40" s="11"/>
      <c r="F40" s="12">
        <v>328964311</v>
      </c>
    </row>
    <row r="41" spans="1:6" ht="12.75">
      <c r="A41" s="10" t="s">
        <v>280</v>
      </c>
      <c r="B41" s="1"/>
      <c r="C41" s="1"/>
      <c r="D41" s="1"/>
      <c r="E41" s="11"/>
      <c r="F41" s="12">
        <v>759228</v>
      </c>
    </row>
    <row r="42" spans="1:6" ht="12.75">
      <c r="A42" s="10" t="s">
        <v>281</v>
      </c>
      <c r="B42" s="1"/>
      <c r="C42" s="1"/>
      <c r="D42" s="1"/>
      <c r="E42" s="11"/>
      <c r="F42" s="12">
        <v>263122</v>
      </c>
    </row>
    <row r="43" spans="1:6" ht="12.75">
      <c r="A43" s="10" t="s">
        <v>282</v>
      </c>
      <c r="B43" s="1"/>
      <c r="C43" s="1"/>
      <c r="D43" s="1"/>
      <c r="E43" s="11"/>
      <c r="F43" s="12">
        <v>764285</v>
      </c>
    </row>
    <row r="44" spans="1:6" ht="13.5" thickBot="1">
      <c r="A44" s="10" t="s">
        <v>283</v>
      </c>
      <c r="B44" s="1"/>
      <c r="C44" s="1"/>
      <c r="D44" s="1"/>
      <c r="E44" s="11"/>
      <c r="F44" s="12">
        <v>81852614</v>
      </c>
    </row>
    <row r="45" spans="1:6" ht="13.5" thickBot="1">
      <c r="A45" s="34"/>
      <c r="B45" s="35"/>
      <c r="C45" s="35" t="s">
        <v>68</v>
      </c>
      <c r="D45" s="35"/>
      <c r="E45" s="36"/>
      <c r="F45" s="38">
        <f>SUM(F38:F44)</f>
        <v>504116513</v>
      </c>
    </row>
    <row r="46" spans="1:6" ht="12.75">
      <c r="A46" s="1"/>
      <c r="B46" s="1"/>
      <c r="C46" s="1"/>
      <c r="D46" s="1"/>
      <c r="E46" s="1"/>
      <c r="F46" s="13"/>
    </row>
    <row r="47" spans="1:6" ht="12.75">
      <c r="A47" s="1"/>
      <c r="B47" s="1"/>
      <c r="C47" s="1"/>
      <c r="D47" s="1"/>
      <c r="E47" s="1"/>
      <c r="F47" s="13"/>
    </row>
    <row r="48" spans="1:6" ht="12.75">
      <c r="A48" s="1"/>
      <c r="B48" s="1" t="s">
        <v>69</v>
      </c>
      <c r="C48" s="1"/>
      <c r="D48" s="1"/>
      <c r="E48" s="1"/>
      <c r="F48" s="13"/>
    </row>
    <row r="49" spans="1:6" ht="12.75">
      <c r="A49" s="1"/>
      <c r="B49" s="1"/>
      <c r="C49" s="1"/>
      <c r="D49" s="1"/>
      <c r="E49" s="1"/>
      <c r="F49" s="13"/>
    </row>
    <row r="50" spans="1:6" ht="12.75">
      <c r="A50" s="1"/>
      <c r="B50" s="1" t="s">
        <v>70</v>
      </c>
      <c r="C50" s="1"/>
      <c r="D50" s="1"/>
      <c r="E50" s="1"/>
      <c r="F50" s="13"/>
    </row>
    <row r="53" ht="12.75">
      <c r="B53" t="s">
        <v>65</v>
      </c>
    </row>
    <row r="55" ht="12.75">
      <c r="B55" t="s">
        <v>284</v>
      </c>
    </row>
    <row r="57" ht="12.75">
      <c r="E57" t="s">
        <v>293</v>
      </c>
    </row>
    <row r="58" ht="13.5" thickBot="1">
      <c r="F58" t="s">
        <v>66</v>
      </c>
    </row>
    <row r="59" spans="1:6" ht="12.75">
      <c r="A59" s="2"/>
      <c r="B59" s="3" t="s">
        <v>271</v>
      </c>
      <c r="C59" s="3"/>
      <c r="D59" s="3"/>
      <c r="E59" s="4"/>
      <c r="F59" s="5" t="s">
        <v>67</v>
      </c>
    </row>
    <row r="60" spans="1:6" ht="13.5" thickBot="1">
      <c r="A60" s="6"/>
      <c r="B60" s="7"/>
      <c r="C60" s="7"/>
      <c r="D60" s="7"/>
      <c r="E60" s="8"/>
      <c r="F60" s="9"/>
    </row>
    <row r="61" spans="1:6" ht="12.75">
      <c r="A61" s="10" t="s">
        <v>285</v>
      </c>
      <c r="B61" s="1"/>
      <c r="C61" s="1"/>
      <c r="D61" s="1"/>
      <c r="E61" s="11"/>
      <c r="F61" s="12">
        <v>848</v>
      </c>
    </row>
    <row r="62" spans="1:6" ht="12.75">
      <c r="A62" s="10" t="s">
        <v>286</v>
      </c>
      <c r="B62" s="1"/>
      <c r="C62" s="1"/>
      <c r="D62" s="1"/>
      <c r="E62" s="11"/>
      <c r="F62" s="12">
        <v>23754</v>
      </c>
    </row>
    <row r="63" spans="1:6" ht="13.5" thickBot="1">
      <c r="A63" s="10" t="s">
        <v>287</v>
      </c>
      <c r="B63" s="1"/>
      <c r="C63" s="1"/>
      <c r="D63" s="1"/>
      <c r="E63" s="11"/>
      <c r="F63" s="12">
        <v>101905</v>
      </c>
    </row>
    <row r="64" spans="1:6" ht="13.5" thickBot="1">
      <c r="A64" s="34"/>
      <c r="B64" s="35" t="s">
        <v>71</v>
      </c>
      <c r="C64" s="35"/>
      <c r="D64" s="35"/>
      <c r="E64" s="36"/>
      <c r="F64" s="39">
        <f>SUM(F61:F63)</f>
        <v>126507</v>
      </c>
    </row>
    <row r="65" spans="1:6" ht="12.75">
      <c r="A65" s="1"/>
      <c r="B65" s="1"/>
      <c r="C65" s="1"/>
      <c r="D65" s="1"/>
      <c r="E65" s="1"/>
      <c r="F65" s="13"/>
    </row>
    <row r="66" spans="1:6" ht="12.75">
      <c r="A66" s="1"/>
      <c r="B66" s="1" t="s">
        <v>69</v>
      </c>
      <c r="C66" s="1"/>
      <c r="D66" s="1"/>
      <c r="E66" s="1"/>
      <c r="F66" s="13"/>
    </row>
    <row r="67" spans="1:6" ht="12.75">
      <c r="A67" s="1"/>
      <c r="B67" s="1"/>
      <c r="C67" s="1"/>
      <c r="D67" s="1"/>
      <c r="E67" s="1"/>
      <c r="F67" s="13"/>
    </row>
    <row r="68" spans="1:6" ht="12.75">
      <c r="A68" s="1"/>
      <c r="B68" s="1" t="s">
        <v>70</v>
      </c>
      <c r="C68" s="1"/>
      <c r="D68" s="1"/>
      <c r="E68" s="1"/>
      <c r="F68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 Тихомирова</cp:lastModifiedBy>
  <cp:lastPrinted>2015-07-29T03:30:36Z</cp:lastPrinted>
  <dcterms:created xsi:type="dcterms:W3CDTF">1996-10-08T23:32:33Z</dcterms:created>
  <dcterms:modified xsi:type="dcterms:W3CDTF">2015-08-24T06:50:48Z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