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1"/>
  </bookViews>
  <sheets>
    <sheet name="ф1" sheetId="1" r:id="rId1"/>
    <sheet name="ф2" sheetId="2" r:id="rId2"/>
    <sheet name="ф3" sheetId="3" state="hidden" r:id="rId3"/>
    <sheet name="ф4" sheetId="4" state="hidden" r:id="rId4"/>
  </sheets>
  <definedNames>
    <definedName name="_xlnm.Print_Area" localSheetId="0">'ф1'!$A$1:$I$101</definedName>
    <definedName name="_xlnm.Print_Area" localSheetId="1">'ф2'!$A$1:$F$72</definedName>
  </definedNames>
  <calcPr fullCalcOnLoad="1"/>
</workbook>
</file>

<file path=xl/sharedStrings.xml><?xml version="1.0" encoding="utf-8"?>
<sst xmlns="http://schemas.openxmlformats.org/spreadsheetml/2006/main" count="446" uniqueCount="259">
  <si>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</si>
  <si>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</si>
  <si>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</si>
  <si>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</si>
  <si>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</si>
  <si>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</si>
  <si>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</si>
  <si>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</si>
  <si>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</si>
  <si>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</si>
  <si>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</si>
  <si>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</si>
  <si>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</si>
  <si>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</si>
  <si>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</si>
  <si>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</si>
  <si>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</si>
  <si>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</si>
  <si>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</si>
  <si>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</si>
  <si>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</si>
  <si>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</si>
  <si>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</si>
  <si>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</si>
  <si>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Денежные средства и их эквиваленты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</si>
  <si>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</si>
  <si>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</si>
  <si>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</si>
  <si>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</si>
  <si>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3. Чистая сумма денежных средств от операционной деятельности (стр. 010 - стр. 020)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</si>
  <si>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</si>
  <si>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</si>
  <si>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</si>
  <si>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</si>
  <si>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</si>
  <si>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</si>
  <si>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</si>
  <si>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</si>
  <si>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 xml:space="preserve">              прочие поступления</t>
  </si>
  <si>
    <t xml:space="preserve">              платежи поставщикам за товары и услуги</t>
  </si>
  <si>
    <t xml:space="preserve">              прочие выплаты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</si>
  <si>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</si>
  <si>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</si>
  <si>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</si>
  <si>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фьючерсные и форвардные контракты, опционы и свопы                 организациям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</si>
  <si>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</si>
  <si>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</si>
  <si>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</si>
  <si>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получение займов</t>
  </si>
  <si>
    <t xml:space="preserve">              погашение займов</t>
  </si>
  <si>
    <t xml:space="preserve">              выплата дивидендов</t>
  </si>
  <si>
    <t>Меербеков Мейрам Мукушевич</t>
  </si>
  <si>
    <t>(фамилия, имя, отчество)</t>
  </si>
  <si>
    <t>(подпись)</t>
  </si>
  <si>
    <t>Главный бухгалтер</t>
  </si>
  <si>
    <t>Сулейменова Кымбат Жумагуловна</t>
  </si>
  <si>
    <t>Прочие долгосрочные активы</t>
  </si>
  <si>
    <t>М.П.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</si>
  <si>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</si>
  <si>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</si>
  <si>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</si>
  <si>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</si>
  <si>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</si>
  <si>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</si>
  <si>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</si>
  <si>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</si>
  <si>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</si>
  <si>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</si>
  <si>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</si>
  <si>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</si>
  <si>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</si>
  <si>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</si>
  <si>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</si>
  <si>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</si>
  <si>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</si>
  <si>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</si>
  <si>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</si>
  <si>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</si>
  <si>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</si>
  <si>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</si>
  <si>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</si>
  <si>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</si>
  <si>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</si>
  <si>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</si>
  <si>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</si>
  <si>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</si>
  <si>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</si>
  <si>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</si>
  <si>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</si>
  <si>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</si>
  <si>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</si>
  <si>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</si>
  <si>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</si>
  <si>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</si>
  <si>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</si>
  <si>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</si>
  <si>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</si>
  <si>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</si>
  <si>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</si>
  <si>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</si>
  <si>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</si>
  <si>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</si>
  <si>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</si>
  <si>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</si>
  <si>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</si>
  <si>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</si>
  <si>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</si>
  <si>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</si>
  <si>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</si>
  <si>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</si>
  <si>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</si>
  <si>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</si>
  <si>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</si>
  <si>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</si>
  <si>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</si>
  <si>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</si>
  <si>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</si>
  <si>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</si>
  <si>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</si>
  <si>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</si>
  <si>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</si>
  <si>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</si>
  <si>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</si>
  <si>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</si>
  <si>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</si>
  <si>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   реализация товаров и услуг</t>
  </si>
  <si>
    <t xml:space="preserve">              прочая выручка</t>
  </si>
  <si>
    <t xml:space="preserve">              поступления по договорам страхования</t>
  </si>
  <si>
    <t xml:space="preserve">              полученные вознаграждения</t>
  </si>
  <si>
    <t xml:space="preserve">              авансы, полученные от покупателей, заказчиков</t>
  </si>
  <si>
    <t xml:space="preserve">              авансы, выданные поставщикам товаров и услуг</t>
  </si>
  <si>
    <t>2. Выбытие денежных средств, всего (сумма строк с 021 по 027)</t>
  </si>
  <si>
    <t xml:space="preserve">              выплата по оплате труда</t>
  </si>
  <si>
    <t xml:space="preserve">              выплата вознаграждения </t>
  </si>
  <si>
    <t xml:space="preserve">              выплаты по договорам страхования</t>
  </si>
  <si>
    <t xml:space="preserve">              подоходный налог и другие платежи в бюджет</t>
  </si>
  <si>
    <t>1. Поступление денежных средств, всего (сумма строк с 041 по 051)</t>
  </si>
  <si>
    <t xml:space="preserve">              реализация долевых нстументов других организаций (кроме                                             дочерних) и долей участия в совместном предпринимательстве</t>
  </si>
  <si>
    <t xml:space="preserve">              реализация долговых инструментов других организаций</t>
  </si>
  <si>
    <t xml:space="preserve">              возмещение при потере контроля над дочерними организациями</t>
  </si>
  <si>
    <t xml:space="preserve">               реализация прочих финансовых активов</t>
  </si>
  <si>
    <t xml:space="preserve">              фьючерсные и форвардные контракты, опционы и свопы</t>
  </si>
  <si>
    <t xml:space="preserve">              полученные дивиденды</t>
  </si>
  <si>
    <t>2. Выбытие денежных средств, всего (сумма строк с 061 по 071)</t>
  </si>
  <si>
    <t xml:space="preserve">              приобретение  долевых нстументов других организаций (кроме дочерних) и долей участия в совместном предпринимательстве</t>
  </si>
  <si>
    <t xml:space="preserve">              приобретение долговых инструментов других организаций</t>
  </si>
  <si>
    <t xml:space="preserve">              приобретение контроля над дочерними организациями</t>
  </si>
  <si>
    <t xml:space="preserve">              приобретение прочих финансовых активов</t>
  </si>
  <si>
    <t xml:space="preserve">              предоставление займов</t>
  </si>
  <si>
    <t xml:space="preserve">              инвестиции в ассоциированные и дочерние организации</t>
  </si>
  <si>
    <t>3. Чистая сумма денежных средств от инвестиционной деятельности (стр. 040 - стр. 060)</t>
  </si>
  <si>
    <t xml:space="preserve">              эмиссия акций и других финансовых инстументов</t>
  </si>
  <si>
    <t xml:space="preserve">              получение вознаграждения 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</si>
  <si>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</si>
  <si>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</si>
  <si>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  выплата вознаграждений</t>
  </si>
  <si>
    <t xml:space="preserve">              выплаты собственникам по акциям организации</t>
  </si>
  <si>
    <t xml:space="preserve">              прочие выбытия</t>
  </si>
  <si>
    <t>3. Чистая сумма денежных средств от финансовой деятельности (стр. 090 - стр. 100)</t>
  </si>
  <si>
    <t>4.Влияние обменных курсов валют к тенге</t>
  </si>
  <si>
    <t>5.       Увеличение +/- уменьшение денежных средств (стр. 030 +/- стр. 080 +/- стр. 110)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</si>
  <si>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</si>
  <si>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</si>
  <si>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</si>
  <si>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</si>
  <si>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</si>
  <si>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</si>
  <si>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</si>
  <si>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</si>
  <si>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</si>
  <si>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</si>
  <si>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</si>
  <si>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</si>
  <si>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</si>
  <si>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</si>
  <si>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</si>
  <si>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</si>
  <si>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</si>
  <si>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</si>
  <si>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</si>
  <si>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</si>
  <si>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</si>
  <si>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</si>
  <si>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Председатель</t>
  </si>
  <si>
    <t xml:space="preserve"> Председатель Правления</t>
  </si>
  <si>
    <t>(Форма 3)</t>
  </si>
  <si>
    <r>
      <t xml:space="preserve">Организационно-правовая форма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Акционерное общество</t>
    </r>
  </si>
  <si>
    <r>
      <t xml:space="preserve">Юридический адрес организации    </t>
    </r>
    <r>
      <rPr>
        <b/>
        <i/>
        <u val="single"/>
        <sz val="10"/>
        <rFont val="Arial Cyr"/>
        <family val="0"/>
      </rPr>
      <t>г. Астана, ул. Аксай,1</t>
    </r>
  </si>
  <si>
    <t>тыс.тенге</t>
  </si>
  <si>
    <t>Код стр.</t>
  </si>
  <si>
    <t>Капитал материнской организации</t>
  </si>
  <si>
    <t>Итого капитал</t>
  </si>
  <si>
    <t>Выпущенный капитал</t>
  </si>
  <si>
    <t>Нераспреде-ленная прибыль</t>
  </si>
  <si>
    <t>2</t>
  </si>
  <si>
    <t>010</t>
  </si>
  <si>
    <t>Изменения в учетной политике</t>
  </si>
  <si>
    <t>011</t>
  </si>
  <si>
    <t>Пересчитанное сальдо   (стр.010+/-стр. 011)</t>
  </si>
  <si>
    <t>100</t>
  </si>
  <si>
    <t>Общая совокупная прибыль, всего(строка 210 + строка 220):</t>
  </si>
  <si>
    <t>200</t>
  </si>
  <si>
    <t>Прибыль (убыток) за период</t>
  </si>
  <si>
    <t>210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</si>
  <si>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</si>
  <si>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</si>
  <si>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</si>
  <si>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</si>
  <si>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</si>
  <si>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</si>
  <si>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</si>
  <si>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</si>
  <si>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</si>
  <si>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</si>
  <si>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</si>
  <si>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</si>
  <si>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</si>
  <si>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</si>
  <si>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</si>
  <si>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</si>
  <si>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</si>
  <si>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</si>
  <si>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</si>
  <si>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</si>
  <si>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</si>
  <si>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</si>
  <si>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Прибыль (убыток) за год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</si>
  <si>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</si>
  <si>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</si>
  <si>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</si>
  <si>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</si>
  <si>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</si>
  <si>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                                                      (ФИО)               (подпись)</t>
  </si>
  <si>
    <t>Гл.бухгалтер                          Сулейменова К.Ж._____________________</t>
  </si>
  <si>
    <t xml:space="preserve">                                                       (ФИО)              (подпись)</t>
  </si>
  <si>
    <t>Место печати</t>
  </si>
  <si>
    <t>Бухгалтерский баланс</t>
  </si>
  <si>
    <t>Сальдо на 1 января предыдущего года ( 2012)</t>
  </si>
  <si>
    <t>Сальдо на 31  марта отчетного года 2013
(строка 500 + строка 600 + строка 700)</t>
  </si>
  <si>
    <t>Сальдо на 1 января отчетного года 2013
(строка 100 + строка 200 + строка 300)</t>
  </si>
  <si>
    <t>Приложение 3
к приказу Министра финансов
Республики Казахстан
от 20 августа 2010 года № 422</t>
  </si>
  <si>
    <t xml:space="preserve">  ОТЧЕТ О ПРИБЫЛЯХ И УБЫТКАХ</t>
  </si>
  <si>
    <t>ОТЧЕТ О ДВИЖЕНИИ ДЕНЕГ</t>
  </si>
  <si>
    <t>Приложение 4   
к приказу Министра финансов
Республики Казахстан
от 20 августа 2010 года № 422</t>
  </si>
  <si>
    <t>(Форма 2)</t>
  </si>
  <si>
    <t>(Форма 1)</t>
  </si>
  <si>
    <t xml:space="preserve">      Утвержден                  </t>
  </si>
  <si>
    <t xml:space="preserve">      приказом Министра финансов         </t>
  </si>
  <si>
    <t xml:space="preserve">      Республики Казахстан            </t>
  </si>
  <si>
    <t xml:space="preserve">от 20 августа 2010 года N 422       </t>
  </si>
  <si>
    <t xml:space="preserve"> Отчет  об изменениях в собственном капитале</t>
  </si>
  <si>
    <t>Киреева Гаухар Ленесовна</t>
  </si>
  <si>
    <t>Председатель Правления         Киреева Г.Л._____________</t>
  </si>
  <si>
    <t>по состоянию на 31 марта   2014г.</t>
  </si>
  <si>
    <t xml:space="preserve">по состоянию на 31 марта  2014г. </t>
  </si>
  <si>
    <t xml:space="preserve">                                                                                                   по состоянию на 31 марта  2013г.</t>
  </si>
  <si>
    <t>чел</t>
  </si>
  <si>
    <t>Среднегодовая численность работников               224</t>
  </si>
  <si>
    <t>Правления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</si>
</sst>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Times New Roman"/>
      <family val="1"/>
    </font>
    <font>
      <sz val="9"/>
      <color indexed="8"/>
      <name val="Arial(K)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Arial(K)"/>
      <family val="2"/>
    </font>
    <font>
      <b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top"/>
    </xf>
    <xf numFmtId="175" fontId="7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5" fontId="6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6" fillId="0" borderId="16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Alignment="1">
      <alignment horizontal="center" vertical="top"/>
    </xf>
    <xf numFmtId="0" fontId="0" fillId="0" borderId="0" xfId="0" applyNumberForma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top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25" xfId="0" applyNumberFormat="1" applyFont="1" applyBorder="1" applyAlignment="1">
      <alignment vertical="center" wrapText="1"/>
    </xf>
    <xf numFmtId="0" fontId="6" fillId="0" borderId="25" xfId="0" applyNumberFormat="1" applyFont="1" applyBorder="1" applyAlignment="1">
      <alignment vertical="top" wrapText="1"/>
    </xf>
    <xf numFmtId="0" fontId="6" fillId="0" borderId="25" xfId="0" applyNumberFormat="1" applyFont="1" applyBorder="1" applyAlignment="1">
      <alignment wrapText="1"/>
    </xf>
    <xf numFmtId="0" fontId="6" fillId="0" borderId="26" xfId="0" applyNumberFormat="1" applyFont="1" applyBorder="1" applyAlignment="1">
      <alignment horizontal="left" vertical="top"/>
    </xf>
    <xf numFmtId="0" fontId="6" fillId="0" borderId="27" xfId="0" applyNumberFormat="1" applyFont="1" applyBorder="1" applyAlignment="1">
      <alignment horizontal="left" vertical="top"/>
    </xf>
    <xf numFmtId="0" fontId="6" fillId="0" borderId="28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7" fillId="33" borderId="18" xfId="0" applyNumberFormat="1" applyFont="1" applyFill="1" applyBorder="1" applyAlignment="1">
      <alignment horizontal="right" vertical="center"/>
    </xf>
    <xf numFmtId="3" fontId="7" fillId="33" borderId="23" xfId="0" applyNumberFormat="1" applyFont="1" applyFill="1" applyBorder="1" applyAlignment="1">
      <alignment horizontal="right" vertical="center"/>
    </xf>
    <xf numFmtId="1" fontId="7" fillId="33" borderId="22" xfId="0" applyNumberFormat="1" applyFont="1" applyFill="1" applyBorder="1" applyAlignment="1">
      <alignment horizontal="right" vertical="center"/>
    </xf>
    <xf numFmtId="175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/>
    </xf>
    <xf numFmtId="175" fontId="6" fillId="0" borderId="18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30" xfId="0" applyFont="1" applyBorder="1" applyAlignment="1">
      <alignment horizontal="left"/>
    </xf>
    <xf numFmtId="1" fontId="6" fillId="0" borderId="18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90" fontId="6" fillId="34" borderId="18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top"/>
    </xf>
    <xf numFmtId="0" fontId="6" fillId="34" borderId="18" xfId="0" applyNumberFormat="1" applyFont="1" applyFill="1" applyBorder="1" applyAlignment="1">
      <alignment horizontal="center" vertical="center"/>
    </xf>
    <xf numFmtId="190" fontId="7" fillId="34" borderId="0" xfId="6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190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center"/>
    </xf>
    <xf numFmtId="3" fontId="6" fillId="34" borderId="18" xfId="60" applyNumberFormat="1" applyFont="1" applyFill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center"/>
    </xf>
    <xf numFmtId="194" fontId="7" fillId="33" borderId="10" xfId="0" applyNumberFormat="1" applyFont="1" applyFill="1" applyBorder="1" applyAlignment="1">
      <alignment horizontal="right" vertical="center"/>
    </xf>
    <xf numFmtId="194" fontId="6" fillId="0" borderId="10" xfId="0" applyNumberFormat="1" applyFont="1" applyFill="1" applyBorder="1" applyAlignment="1">
      <alignment horizontal="right" vertical="center"/>
    </xf>
    <xf numFmtId="3" fontId="0" fillId="0" borderId="31" xfId="0" applyNumberFormat="1" applyFont="1" applyBorder="1" applyAlignment="1">
      <alignment horizont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5" borderId="10" xfId="6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49" fontId="11" fillId="36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" fontId="6" fillId="37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vertical="center" wrapText="1"/>
    </xf>
    <xf numFmtId="1" fontId="7" fillId="0" borderId="2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11" fillId="36" borderId="0" xfId="0" applyFont="1" applyFill="1" applyBorder="1" applyAlignment="1">
      <alignment wrapText="1"/>
    </xf>
    <xf numFmtId="49" fontId="11" fillId="36" borderId="0" xfId="0" applyNumberFormat="1" applyFont="1" applyFill="1" applyBorder="1" applyAlignment="1">
      <alignment horizontal="center"/>
    </xf>
    <xf numFmtId="172" fontId="19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3" fontId="19" fillId="36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172" fontId="11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190" fontId="6" fillId="33" borderId="18" xfId="6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90" fontId="7" fillId="33" borderId="10" xfId="6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</xf>
    <xf numFmtId="3" fontId="7" fillId="33" borderId="10" xfId="6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/>
    </xf>
    <xf numFmtId="0" fontId="18" fillId="0" borderId="10" xfId="0" applyFont="1" applyBorder="1" applyAlignment="1">
      <alignment vertical="center" wrapText="1"/>
    </xf>
    <xf numFmtId="172" fontId="11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11" fillId="33" borderId="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58" fillId="34" borderId="0" xfId="0" applyNumberFormat="1" applyFont="1" applyFill="1" applyBorder="1" applyAlignment="1">
      <alignment/>
    </xf>
    <xf numFmtId="172" fontId="11" fillId="34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3" fontId="13" fillId="34" borderId="18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7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vertical="center"/>
    </xf>
    <xf numFmtId="0" fontId="7" fillId="34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3" fontId="11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7" fillId="0" borderId="33" xfId="0" applyNumberFormat="1" applyFont="1" applyBorder="1" applyAlignment="1">
      <alignment horizontal="left" vertical="center"/>
    </xf>
    <xf numFmtId="0" fontId="9" fillId="34" borderId="0" xfId="0" applyNumberFormat="1" applyFont="1" applyFill="1" applyAlignment="1">
      <alignment horizontal="center" vertical="top"/>
    </xf>
    <xf numFmtId="0" fontId="7" fillId="34" borderId="20" xfId="0" applyNumberFormat="1" applyFont="1" applyFill="1" applyBorder="1" applyAlignment="1">
      <alignment horizontal="left" wrapText="1"/>
    </xf>
    <xf numFmtId="0" fontId="7" fillId="34" borderId="20" xfId="0" applyNumberFormat="1" applyFont="1" applyFill="1" applyBorder="1" applyAlignment="1">
      <alignment wrapText="1"/>
    </xf>
    <xf numFmtId="0" fontId="6" fillId="0" borderId="34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top"/>
    </xf>
    <xf numFmtId="0" fontId="6" fillId="0" borderId="34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12" fillId="0" borderId="0" xfId="0" applyNumberFormat="1" applyFont="1" applyAlignment="1">
      <alignment horizontal="right" vertical="center" wrapText="1"/>
    </xf>
    <xf numFmtId="1" fontId="9" fillId="0" borderId="32" xfId="0" applyNumberFormat="1" applyFont="1" applyBorder="1" applyAlignment="1">
      <alignment horizontal="center" vertical="center"/>
    </xf>
    <xf numFmtId="0" fontId="7" fillId="38" borderId="20" xfId="0" applyNumberFormat="1" applyFont="1" applyFill="1" applyBorder="1" applyAlignment="1">
      <alignment horizontal="left" wrapText="1"/>
    </xf>
    <xf numFmtId="0" fontId="9" fillId="0" borderId="33" xfId="0" applyNumberFormat="1" applyFont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center" vertical="top"/>
    </xf>
    <xf numFmtId="0" fontId="21" fillId="0" borderId="0" xfId="0" applyNumberFormat="1" applyFont="1" applyFill="1" applyAlignment="1">
      <alignment horizontal="right" vertical="center" wrapText="1"/>
    </xf>
    <xf numFmtId="0" fontId="20" fillId="0" borderId="0" xfId="0" applyNumberFormat="1" applyFont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left" vertical="center" wrapText="1"/>
    </xf>
    <xf numFmtId="0" fontId="10" fillId="0" borderId="3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8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top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3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8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horizontal="left" vertical="top" wrapText="1"/>
    </xf>
    <xf numFmtId="0" fontId="6" fillId="0" borderId="2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5"/>
  <sheetViews>
    <sheetView workbookViewId="0" topLeftCell="A2">
      <selection activeCell="F98" sqref="F98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1" customWidth="1"/>
    <col min="9" max="9" width="17.875" style="1" customWidth="1"/>
    <col min="10" max="16384" width="9.125" style="4" customWidth="1"/>
  </cols>
  <sheetData>
    <row r="1" spans="8:9" ht="54" customHeight="1" hidden="1">
      <c r="H1" s="223" t="s">
        <v>163</v>
      </c>
      <c r="I1" s="223"/>
    </row>
    <row r="2" spans="8:9" ht="56.25" customHeight="1">
      <c r="H2" s="225" t="s">
        <v>240</v>
      </c>
      <c r="I2" s="225"/>
    </row>
    <row r="3" spans="1:9" ht="13.5" customHeight="1">
      <c r="A3" s="221" t="s">
        <v>245</v>
      </c>
      <c r="B3" s="222"/>
      <c r="C3" s="222"/>
      <c r="D3" s="222"/>
      <c r="E3" s="222"/>
      <c r="F3" s="222"/>
      <c r="G3" s="222"/>
      <c r="H3" s="222"/>
      <c r="I3" s="222"/>
    </row>
    <row r="4" spans="1:8" ht="12" customHeight="1">
      <c r="A4" s="5" t="s">
        <v>30</v>
      </c>
      <c r="E4" s="197" t="s">
        <v>164</v>
      </c>
      <c r="F4" s="197"/>
      <c r="G4" s="197"/>
      <c r="H4" s="197"/>
    </row>
    <row r="5" spans="5:8" ht="12.75">
      <c r="E5" s="69"/>
      <c r="F5" s="69"/>
      <c r="G5" s="69"/>
      <c r="H5" s="78"/>
    </row>
    <row r="6" spans="1:8" ht="12" customHeight="1">
      <c r="A6" s="5" t="s">
        <v>32</v>
      </c>
      <c r="E6" s="224" t="s">
        <v>58</v>
      </c>
      <c r="F6" s="224"/>
      <c r="G6" s="224"/>
      <c r="H6" s="224"/>
    </row>
    <row r="7" spans="5:8" ht="12.75">
      <c r="E7" s="69"/>
      <c r="F7" s="69"/>
      <c r="G7" s="69"/>
      <c r="H7" s="78"/>
    </row>
    <row r="8" spans="1:8" ht="12" customHeight="1">
      <c r="A8" s="5" t="s">
        <v>33</v>
      </c>
      <c r="E8" s="224" t="s">
        <v>59</v>
      </c>
      <c r="F8" s="224"/>
      <c r="G8" s="224"/>
      <c r="H8" s="224"/>
    </row>
    <row r="9" spans="1:8" ht="12" customHeight="1">
      <c r="A9" s="5"/>
      <c r="E9" s="189"/>
      <c r="F9" s="189"/>
      <c r="G9" s="189"/>
      <c r="H9" s="189"/>
    </row>
    <row r="10" spans="1:9" ht="12" customHeight="1">
      <c r="A10" s="220" t="s">
        <v>257</v>
      </c>
      <c r="B10" s="220"/>
      <c r="C10" s="220"/>
      <c r="D10" s="220"/>
      <c r="E10" s="220"/>
      <c r="F10" s="220"/>
      <c r="G10" s="220"/>
      <c r="H10" s="220"/>
      <c r="I10" s="1" t="s">
        <v>256</v>
      </c>
    </row>
    <row r="11" spans="5:8" ht="12.75">
      <c r="E11" s="69"/>
      <c r="F11" s="69"/>
      <c r="G11" s="69"/>
      <c r="H11" s="78"/>
    </row>
    <row r="12" spans="1:8" ht="12" customHeight="1">
      <c r="A12" s="5" t="s">
        <v>165</v>
      </c>
      <c r="E12" s="197" t="s">
        <v>166</v>
      </c>
      <c r="F12" s="197"/>
      <c r="G12" s="197"/>
      <c r="H12" s="197"/>
    </row>
    <row r="13" spans="1:8" ht="12" customHeight="1">
      <c r="A13" s="5"/>
      <c r="E13" s="191"/>
      <c r="F13" s="191"/>
      <c r="G13" s="191"/>
      <c r="H13" s="191"/>
    </row>
    <row r="14" spans="2:8" ht="15">
      <c r="B14" s="216" t="s">
        <v>236</v>
      </c>
      <c r="C14" s="216"/>
      <c r="D14" s="216"/>
      <c r="E14" s="216"/>
      <c r="F14" s="216"/>
      <c r="G14" s="216"/>
      <c r="H14" s="216"/>
    </row>
    <row r="15" spans="1:9" ht="15">
      <c r="A15" s="217" t="s">
        <v>254</v>
      </c>
      <c r="B15" s="217"/>
      <c r="C15" s="217"/>
      <c r="D15" s="217"/>
      <c r="E15" s="217"/>
      <c r="F15" s="217"/>
      <c r="G15" s="217"/>
      <c r="H15" s="217"/>
      <c r="I15" s="217"/>
    </row>
    <row r="16" spans="4:9" ht="12.75">
      <c r="D16" s="219"/>
      <c r="E16" s="219"/>
      <c r="F16" s="219"/>
      <c r="G16" s="219"/>
      <c r="H16" s="219"/>
      <c r="I16" s="79" t="s">
        <v>167</v>
      </c>
    </row>
    <row r="17" spans="1:9" ht="23.25" customHeight="1">
      <c r="A17" s="218" t="s">
        <v>168</v>
      </c>
      <c r="B17" s="218"/>
      <c r="C17" s="218"/>
      <c r="D17" s="218"/>
      <c r="E17" s="218"/>
      <c r="F17" s="218"/>
      <c r="G17" s="6" t="s">
        <v>36</v>
      </c>
      <c r="H17" s="6" t="s">
        <v>0</v>
      </c>
      <c r="I17" s="6" t="s">
        <v>1</v>
      </c>
    </row>
    <row r="18" spans="1:9" ht="12.75">
      <c r="A18" s="212">
        <v>1</v>
      </c>
      <c r="B18" s="212"/>
      <c r="C18" s="212"/>
      <c r="D18" s="212"/>
      <c r="E18" s="212"/>
      <c r="F18" s="212"/>
      <c r="G18" s="58">
        <v>2</v>
      </c>
      <c r="H18" s="58">
        <v>3</v>
      </c>
      <c r="I18" s="58">
        <v>4</v>
      </c>
    </row>
    <row r="19" spans="1:9" ht="19.5" customHeight="1">
      <c r="A19" s="213" t="s">
        <v>2</v>
      </c>
      <c r="B19" s="213"/>
      <c r="C19" s="213"/>
      <c r="D19" s="213"/>
      <c r="E19" s="213"/>
      <c r="F19" s="213"/>
      <c r="G19" s="59"/>
      <c r="H19" s="97"/>
      <c r="I19" s="97"/>
    </row>
    <row r="20" spans="1:9" ht="12.75">
      <c r="A20" s="199" t="s">
        <v>24</v>
      </c>
      <c r="B20" s="199"/>
      <c r="C20" s="199"/>
      <c r="D20" s="199"/>
      <c r="E20" s="199"/>
      <c r="F20" s="199"/>
      <c r="G20" s="60">
        <v>10</v>
      </c>
      <c r="H20" s="92">
        <v>319366</v>
      </c>
      <c r="I20" s="92">
        <v>125107</v>
      </c>
    </row>
    <row r="21" spans="1:9" ht="12.75">
      <c r="A21" s="214" t="s">
        <v>62</v>
      </c>
      <c r="B21" s="214"/>
      <c r="C21" s="214"/>
      <c r="D21" s="214"/>
      <c r="E21" s="214"/>
      <c r="F21" s="214"/>
      <c r="G21" s="61">
        <v>11</v>
      </c>
      <c r="H21" s="98"/>
      <c r="I21" s="98"/>
    </row>
    <row r="22" spans="1:9" ht="12.75">
      <c r="A22" s="214" t="s">
        <v>63</v>
      </c>
      <c r="B22" s="214"/>
      <c r="C22" s="214"/>
      <c r="D22" s="214"/>
      <c r="E22" s="214"/>
      <c r="F22" s="214"/>
      <c r="G22" s="61">
        <v>12</v>
      </c>
      <c r="H22" s="98"/>
      <c r="I22" s="98"/>
    </row>
    <row r="23" spans="1:9" ht="23.25" customHeight="1">
      <c r="A23" s="215" t="s">
        <v>64</v>
      </c>
      <c r="B23" s="215"/>
      <c r="C23" s="215"/>
      <c r="D23" s="215"/>
      <c r="E23" s="215"/>
      <c r="F23" s="215"/>
      <c r="G23" s="61">
        <v>13</v>
      </c>
      <c r="H23" s="98"/>
      <c r="I23" s="98"/>
    </row>
    <row r="24" spans="1:9" ht="12.75">
      <c r="A24" s="214" t="s">
        <v>65</v>
      </c>
      <c r="B24" s="214"/>
      <c r="C24" s="214"/>
      <c r="D24" s="214"/>
      <c r="E24" s="214"/>
      <c r="F24" s="214"/>
      <c r="G24" s="61">
        <v>14</v>
      </c>
      <c r="H24" s="98"/>
      <c r="I24" s="98"/>
    </row>
    <row r="25" spans="1:9" ht="12.75">
      <c r="A25" s="214" t="s">
        <v>66</v>
      </c>
      <c r="B25" s="214"/>
      <c r="C25" s="214"/>
      <c r="D25" s="214"/>
      <c r="E25" s="214"/>
      <c r="F25" s="214"/>
      <c r="G25" s="61">
        <v>15</v>
      </c>
      <c r="H25" s="98"/>
      <c r="I25" s="98"/>
    </row>
    <row r="26" spans="1:9" ht="12.75">
      <c r="A26" s="199" t="s">
        <v>67</v>
      </c>
      <c r="B26" s="199"/>
      <c r="C26" s="199"/>
      <c r="D26" s="199"/>
      <c r="E26" s="199"/>
      <c r="F26" s="199"/>
      <c r="G26" s="61">
        <v>16</v>
      </c>
      <c r="H26" s="91">
        <v>202551</v>
      </c>
      <c r="I26" s="91">
        <v>210856</v>
      </c>
    </row>
    <row r="27" spans="1:9" ht="12.75">
      <c r="A27" s="199" t="s">
        <v>177</v>
      </c>
      <c r="B27" s="199"/>
      <c r="C27" s="199"/>
      <c r="D27" s="199"/>
      <c r="E27" s="199"/>
      <c r="F27" s="199"/>
      <c r="G27" s="61">
        <v>17</v>
      </c>
      <c r="H27" s="91">
        <v>17010</v>
      </c>
      <c r="I27" s="91">
        <v>6165</v>
      </c>
    </row>
    <row r="28" spans="1:9" ht="12.75">
      <c r="A28" s="214" t="s">
        <v>3</v>
      </c>
      <c r="B28" s="214"/>
      <c r="C28" s="214"/>
      <c r="D28" s="214"/>
      <c r="E28" s="214"/>
      <c r="F28" s="214"/>
      <c r="G28" s="61">
        <v>18</v>
      </c>
      <c r="H28" s="98">
        <v>389245</v>
      </c>
      <c r="I28" s="98">
        <v>503484</v>
      </c>
    </row>
    <row r="29" spans="1:9" ht="12.75">
      <c r="A29" s="199" t="s">
        <v>4</v>
      </c>
      <c r="B29" s="199"/>
      <c r="C29" s="199"/>
      <c r="D29" s="199"/>
      <c r="E29" s="199"/>
      <c r="F29" s="199"/>
      <c r="G29" s="61">
        <v>19</v>
      </c>
      <c r="H29" s="98">
        <v>360652</v>
      </c>
      <c r="I29" s="98">
        <v>352740</v>
      </c>
    </row>
    <row r="30" spans="1:9" ht="12.75">
      <c r="A30" s="199" t="s">
        <v>68</v>
      </c>
      <c r="B30" s="199"/>
      <c r="C30" s="199"/>
      <c r="D30" s="199"/>
      <c r="E30" s="199"/>
      <c r="F30" s="199"/>
      <c r="G30" s="62">
        <v>100</v>
      </c>
      <c r="H30" s="99">
        <f>SUM(H20:H29)</f>
        <v>1288824</v>
      </c>
      <c r="I30" s="99">
        <f>SUM(I20:I29)</f>
        <v>1198352</v>
      </c>
    </row>
    <row r="31" spans="1:9" ht="23.25" customHeight="1">
      <c r="A31" s="200" t="s">
        <v>169</v>
      </c>
      <c r="B31" s="200"/>
      <c r="C31" s="200"/>
      <c r="D31" s="200"/>
      <c r="E31" s="200"/>
      <c r="F31" s="200"/>
      <c r="G31" s="57">
        <v>101</v>
      </c>
      <c r="H31" s="91"/>
      <c r="I31" s="91"/>
    </row>
    <row r="32" spans="1:9" ht="18.75" customHeight="1">
      <c r="A32" s="213" t="s">
        <v>5</v>
      </c>
      <c r="B32" s="213"/>
      <c r="C32" s="213"/>
      <c r="D32" s="213"/>
      <c r="E32" s="213"/>
      <c r="F32" s="213"/>
      <c r="G32" s="63"/>
      <c r="H32" s="89"/>
      <c r="I32" s="89"/>
    </row>
    <row r="33" spans="1:9" ht="12.75">
      <c r="A33" s="199" t="s">
        <v>62</v>
      </c>
      <c r="B33" s="199"/>
      <c r="C33" s="199"/>
      <c r="D33" s="199"/>
      <c r="E33" s="199"/>
      <c r="F33" s="199"/>
      <c r="G33" s="64">
        <v>110</v>
      </c>
      <c r="H33" s="90"/>
      <c r="I33" s="90"/>
    </row>
    <row r="34" spans="1:9" ht="12.75">
      <c r="A34" s="199" t="s">
        <v>63</v>
      </c>
      <c r="B34" s="199"/>
      <c r="C34" s="199"/>
      <c r="D34" s="199"/>
      <c r="E34" s="199"/>
      <c r="F34" s="199"/>
      <c r="G34" s="64">
        <v>111</v>
      </c>
      <c r="H34" s="91"/>
      <c r="I34" s="91"/>
    </row>
    <row r="35" spans="1:9" ht="23.25" customHeight="1">
      <c r="A35" s="200" t="s">
        <v>64</v>
      </c>
      <c r="B35" s="200"/>
      <c r="C35" s="200"/>
      <c r="D35" s="200"/>
      <c r="E35" s="200"/>
      <c r="F35" s="200"/>
      <c r="G35" s="64">
        <v>112</v>
      </c>
      <c r="H35" s="91"/>
      <c r="I35" s="91"/>
    </row>
    <row r="36" spans="1:9" ht="12.75">
      <c r="A36" s="199" t="s">
        <v>65</v>
      </c>
      <c r="B36" s="199"/>
      <c r="C36" s="199"/>
      <c r="D36" s="199"/>
      <c r="E36" s="199"/>
      <c r="F36" s="199"/>
      <c r="G36" s="64">
        <v>113</v>
      </c>
      <c r="H36" s="91"/>
      <c r="I36" s="91"/>
    </row>
    <row r="37" spans="1:9" ht="12.75">
      <c r="A37" s="199" t="s">
        <v>69</v>
      </c>
      <c r="B37" s="199"/>
      <c r="C37" s="199"/>
      <c r="D37" s="199"/>
      <c r="E37" s="199"/>
      <c r="F37" s="199"/>
      <c r="G37" s="64">
        <v>114</v>
      </c>
      <c r="H37" s="91">
        <v>423542</v>
      </c>
      <c r="I37" s="91">
        <v>408747</v>
      </c>
    </row>
    <row r="38" spans="1:9" ht="12.75">
      <c r="A38" s="199" t="s">
        <v>70</v>
      </c>
      <c r="B38" s="199"/>
      <c r="C38" s="199"/>
      <c r="D38" s="199"/>
      <c r="E38" s="199"/>
      <c r="F38" s="199"/>
      <c r="G38" s="64">
        <v>115</v>
      </c>
      <c r="H38" s="93">
        <v>11409</v>
      </c>
      <c r="I38" s="93">
        <v>10725</v>
      </c>
    </row>
    <row r="39" spans="1:9" ht="12.75">
      <c r="A39" s="199" t="s">
        <v>25</v>
      </c>
      <c r="B39" s="199"/>
      <c r="C39" s="199"/>
      <c r="D39" s="199"/>
      <c r="E39" s="199"/>
      <c r="F39" s="199"/>
      <c r="G39" s="64">
        <v>116</v>
      </c>
      <c r="H39" s="91"/>
      <c r="I39" s="91"/>
    </row>
    <row r="40" spans="1:9" ht="12.75">
      <c r="A40" s="199" t="s">
        <v>71</v>
      </c>
      <c r="B40" s="199"/>
      <c r="C40" s="199"/>
      <c r="D40" s="199"/>
      <c r="E40" s="199"/>
      <c r="F40" s="199"/>
      <c r="G40" s="64">
        <v>117</v>
      </c>
      <c r="H40" s="91"/>
      <c r="I40" s="91"/>
    </row>
    <row r="41" spans="1:9" ht="12.75">
      <c r="A41" s="199" t="s">
        <v>6</v>
      </c>
      <c r="B41" s="199"/>
      <c r="C41" s="199"/>
      <c r="D41" s="199"/>
      <c r="E41" s="199"/>
      <c r="F41" s="199"/>
      <c r="G41" s="64">
        <v>118</v>
      </c>
      <c r="H41" s="93">
        <v>2243767</v>
      </c>
      <c r="I41" s="93">
        <v>2315437</v>
      </c>
    </row>
    <row r="42" spans="1:9" ht="12.75">
      <c r="A42" s="199" t="s">
        <v>7</v>
      </c>
      <c r="B42" s="199"/>
      <c r="C42" s="199"/>
      <c r="D42" s="199"/>
      <c r="E42" s="199"/>
      <c r="F42" s="199"/>
      <c r="G42" s="64">
        <v>119</v>
      </c>
      <c r="H42" s="91"/>
      <c r="I42" s="91"/>
    </row>
    <row r="43" spans="1:9" ht="12.75">
      <c r="A43" s="199" t="s">
        <v>8</v>
      </c>
      <c r="B43" s="199"/>
      <c r="C43" s="199"/>
      <c r="D43" s="199"/>
      <c r="E43" s="199"/>
      <c r="F43" s="199"/>
      <c r="G43" s="64">
        <v>120</v>
      </c>
      <c r="H43" s="91"/>
      <c r="I43" s="91"/>
    </row>
    <row r="44" spans="1:9" ht="12.75">
      <c r="A44" s="199" t="s">
        <v>9</v>
      </c>
      <c r="B44" s="199"/>
      <c r="C44" s="199"/>
      <c r="D44" s="199"/>
      <c r="E44" s="199"/>
      <c r="F44" s="199"/>
      <c r="G44" s="64">
        <v>121</v>
      </c>
      <c r="H44" s="91">
        <v>2197</v>
      </c>
      <c r="I44" s="91"/>
    </row>
    <row r="45" spans="1:9" ht="12.75">
      <c r="A45" s="199" t="s">
        <v>26</v>
      </c>
      <c r="B45" s="199"/>
      <c r="C45" s="199"/>
      <c r="D45" s="199"/>
      <c r="E45" s="199"/>
      <c r="F45" s="199"/>
      <c r="G45" s="64">
        <v>122</v>
      </c>
      <c r="H45" s="91"/>
      <c r="I45" s="91"/>
    </row>
    <row r="46" spans="1:9" ht="12.75">
      <c r="A46" s="199" t="s">
        <v>56</v>
      </c>
      <c r="B46" s="199"/>
      <c r="C46" s="199"/>
      <c r="D46" s="199"/>
      <c r="E46" s="199"/>
      <c r="F46" s="199"/>
      <c r="G46" s="64">
        <v>123</v>
      </c>
      <c r="H46" s="94">
        <v>89514</v>
      </c>
      <c r="I46" s="94">
        <v>59079</v>
      </c>
    </row>
    <row r="47" spans="1:9" ht="12.75">
      <c r="A47" s="199" t="s">
        <v>72</v>
      </c>
      <c r="B47" s="199"/>
      <c r="C47" s="199"/>
      <c r="D47" s="199"/>
      <c r="E47" s="199"/>
      <c r="F47" s="199"/>
      <c r="G47" s="171">
        <v>200</v>
      </c>
      <c r="H47" s="172">
        <f>SUM(H37:H46)</f>
        <v>2770429</v>
      </c>
      <c r="I47" s="172">
        <f>SUM(I37:I46)</f>
        <v>2793988</v>
      </c>
    </row>
    <row r="48" spans="1:9" ht="12.75">
      <c r="A48" s="210" t="s">
        <v>170</v>
      </c>
      <c r="B48" s="210"/>
      <c r="C48" s="210"/>
      <c r="D48" s="210"/>
      <c r="E48" s="210"/>
      <c r="F48" s="210"/>
      <c r="G48" s="169"/>
      <c r="H48" s="173">
        <f>H30+H47</f>
        <v>4059253</v>
      </c>
      <c r="I48" s="174">
        <f>I30+I47</f>
        <v>3992340</v>
      </c>
    </row>
    <row r="49" spans="8:9" ht="12.75">
      <c r="H49" s="78"/>
      <c r="I49" s="78"/>
    </row>
    <row r="50" spans="8:9" ht="12.75">
      <c r="H50" s="78"/>
      <c r="I50" s="81" t="s">
        <v>167</v>
      </c>
    </row>
    <row r="51" spans="1:9" ht="23.25" customHeight="1">
      <c r="A51" s="211" t="s">
        <v>176</v>
      </c>
      <c r="B51" s="211"/>
      <c r="C51" s="211"/>
      <c r="D51" s="211"/>
      <c r="E51" s="211"/>
      <c r="F51" s="211"/>
      <c r="G51" s="6" t="s">
        <v>36</v>
      </c>
      <c r="H51" s="70" t="s">
        <v>0</v>
      </c>
      <c r="I51" s="70" t="s">
        <v>1</v>
      </c>
    </row>
    <row r="52" spans="1:9" ht="12.75">
      <c r="A52" s="212">
        <v>1</v>
      </c>
      <c r="B52" s="212"/>
      <c r="C52" s="212"/>
      <c r="D52" s="212"/>
      <c r="E52" s="212"/>
      <c r="F52" s="212"/>
      <c r="G52" s="58">
        <v>2</v>
      </c>
      <c r="H52" s="71">
        <v>3</v>
      </c>
      <c r="I52" s="71">
        <v>4</v>
      </c>
    </row>
    <row r="53" spans="1:9" ht="19.5" customHeight="1">
      <c r="A53" s="201" t="s">
        <v>10</v>
      </c>
      <c r="B53" s="201"/>
      <c r="C53" s="201"/>
      <c r="D53" s="201"/>
      <c r="E53" s="201"/>
      <c r="F53" s="201"/>
      <c r="G53" s="65"/>
      <c r="H53" s="87"/>
      <c r="I53" s="77"/>
    </row>
    <row r="54" spans="1:9" ht="12.75">
      <c r="A54" s="199" t="s">
        <v>73</v>
      </c>
      <c r="B54" s="199"/>
      <c r="C54" s="199"/>
      <c r="D54" s="199"/>
      <c r="E54" s="199"/>
      <c r="F54" s="199"/>
      <c r="G54" s="57">
        <v>210</v>
      </c>
      <c r="H54" s="80"/>
      <c r="I54" s="80"/>
    </row>
    <row r="55" spans="1:9" ht="12.75">
      <c r="A55" s="199" t="s">
        <v>63</v>
      </c>
      <c r="B55" s="199"/>
      <c r="C55" s="199"/>
      <c r="D55" s="199"/>
      <c r="E55" s="199"/>
      <c r="F55" s="199"/>
      <c r="G55" s="57">
        <v>211</v>
      </c>
      <c r="H55" s="75"/>
      <c r="I55" s="75"/>
    </row>
    <row r="56" spans="1:9" ht="12" customHeight="1">
      <c r="A56" s="200" t="s">
        <v>78</v>
      </c>
      <c r="B56" s="200"/>
      <c r="C56" s="200"/>
      <c r="D56" s="200"/>
      <c r="E56" s="200"/>
      <c r="F56" s="200"/>
      <c r="G56" s="66">
        <v>212</v>
      </c>
      <c r="H56" s="80">
        <v>114453</v>
      </c>
      <c r="I56" s="80"/>
    </row>
    <row r="57" spans="1:9" ht="12" customHeight="1">
      <c r="A57" s="200" t="s">
        <v>74</v>
      </c>
      <c r="B57" s="200"/>
      <c r="C57" s="200"/>
      <c r="D57" s="200"/>
      <c r="E57" s="200"/>
      <c r="F57" s="200"/>
      <c r="G57" s="66">
        <v>213</v>
      </c>
      <c r="H57" s="80">
        <v>68607</v>
      </c>
      <c r="I57" s="80">
        <v>351991</v>
      </c>
    </row>
    <row r="58" spans="1:9" ht="12" customHeight="1">
      <c r="A58" s="200" t="s">
        <v>179</v>
      </c>
      <c r="B58" s="200"/>
      <c r="C58" s="200"/>
      <c r="D58" s="200"/>
      <c r="E58" s="200"/>
      <c r="F58" s="200"/>
      <c r="G58" s="66">
        <v>214</v>
      </c>
      <c r="H58" s="80">
        <v>19618</v>
      </c>
      <c r="I58" s="80"/>
    </row>
    <row r="59" spans="1:9" ht="12" customHeight="1">
      <c r="A59" s="200" t="s">
        <v>178</v>
      </c>
      <c r="B59" s="200"/>
      <c r="C59" s="200"/>
      <c r="D59" s="200"/>
      <c r="E59" s="200"/>
      <c r="F59" s="200"/>
      <c r="G59" s="66">
        <v>215</v>
      </c>
      <c r="H59" s="80">
        <v>2318</v>
      </c>
      <c r="I59" s="80">
        <v>3343</v>
      </c>
    </row>
    <row r="60" spans="1:9" ht="12" customHeight="1">
      <c r="A60" s="200" t="s">
        <v>180</v>
      </c>
      <c r="B60" s="208"/>
      <c r="C60" s="208"/>
      <c r="D60" s="208"/>
      <c r="E60" s="208"/>
      <c r="F60" s="209"/>
      <c r="G60" s="66">
        <v>216</v>
      </c>
      <c r="H60" s="80">
        <v>6479</v>
      </c>
      <c r="I60" s="80"/>
    </row>
    <row r="61" spans="1:9" ht="12" customHeight="1">
      <c r="A61" s="200" t="s">
        <v>75</v>
      </c>
      <c r="B61" s="200"/>
      <c r="C61" s="200"/>
      <c r="D61" s="200"/>
      <c r="E61" s="200"/>
      <c r="F61" s="200"/>
      <c r="G61" s="66">
        <v>217</v>
      </c>
      <c r="H61" s="80"/>
      <c r="I61" s="80">
        <v>42544</v>
      </c>
    </row>
    <row r="62" spans="1:9" ht="12" customHeight="1">
      <c r="A62" s="200" t="s">
        <v>27</v>
      </c>
      <c r="B62" s="200"/>
      <c r="C62" s="200"/>
      <c r="D62" s="200"/>
      <c r="E62" s="200"/>
      <c r="F62" s="200"/>
      <c r="G62" s="66">
        <v>218</v>
      </c>
      <c r="H62" s="80">
        <v>221455</v>
      </c>
      <c r="I62" s="80">
        <v>2583</v>
      </c>
    </row>
    <row r="63" spans="1:9" ht="12" customHeight="1">
      <c r="A63" s="207" t="s">
        <v>76</v>
      </c>
      <c r="B63" s="207"/>
      <c r="C63" s="207"/>
      <c r="D63" s="207"/>
      <c r="E63" s="207"/>
      <c r="F63" s="207"/>
      <c r="G63" s="56">
        <v>300</v>
      </c>
      <c r="H63" s="76">
        <f>SUM(H56:H62)</f>
        <v>432930</v>
      </c>
      <c r="I63" s="76">
        <f>SUM(I54:I62)</f>
        <v>400461</v>
      </c>
    </row>
    <row r="64" spans="1:9" ht="23.25" customHeight="1">
      <c r="A64" s="200" t="s">
        <v>77</v>
      </c>
      <c r="B64" s="200"/>
      <c r="C64" s="200"/>
      <c r="D64" s="200"/>
      <c r="E64" s="200"/>
      <c r="F64" s="200"/>
      <c r="G64" s="57">
        <v>301</v>
      </c>
      <c r="H64" s="82"/>
      <c r="I64" s="82"/>
    </row>
    <row r="65" spans="1:9" ht="20.25" customHeight="1">
      <c r="A65" s="203" t="s">
        <v>11</v>
      </c>
      <c r="B65" s="203"/>
      <c r="C65" s="203"/>
      <c r="D65" s="203"/>
      <c r="E65" s="203"/>
      <c r="F65" s="203"/>
      <c r="G65" s="67"/>
      <c r="H65" s="83"/>
      <c r="I65" s="83"/>
    </row>
    <row r="66" spans="1:9" ht="12.75">
      <c r="A66" s="199" t="s">
        <v>182</v>
      </c>
      <c r="B66" s="199"/>
      <c r="C66" s="199"/>
      <c r="D66" s="199"/>
      <c r="E66" s="199"/>
      <c r="F66" s="199"/>
      <c r="G66" s="64">
        <v>310</v>
      </c>
      <c r="H66" s="80">
        <v>630383</v>
      </c>
      <c r="I66" s="80">
        <v>740215</v>
      </c>
    </row>
    <row r="67" spans="1:9" ht="12.75">
      <c r="A67" s="199" t="s">
        <v>181</v>
      </c>
      <c r="B67" s="199"/>
      <c r="C67" s="199"/>
      <c r="D67" s="199"/>
      <c r="E67" s="199"/>
      <c r="F67" s="199"/>
      <c r="G67" s="64">
        <v>311</v>
      </c>
      <c r="H67" s="80"/>
      <c r="I67" s="80"/>
    </row>
    <row r="68" spans="1:9" ht="12.75">
      <c r="A68" s="199" t="s">
        <v>79</v>
      </c>
      <c r="B68" s="199"/>
      <c r="C68" s="199"/>
      <c r="D68" s="199"/>
      <c r="E68" s="199"/>
      <c r="F68" s="199"/>
      <c r="G68" s="64">
        <v>312</v>
      </c>
      <c r="H68" s="75">
        <v>1124090</v>
      </c>
      <c r="I68" s="75">
        <v>1124650</v>
      </c>
    </row>
    <row r="69" spans="1:9" ht="12.75">
      <c r="A69" s="206" t="s">
        <v>80</v>
      </c>
      <c r="B69" s="206"/>
      <c r="C69" s="206"/>
      <c r="D69" s="206"/>
      <c r="E69" s="206"/>
      <c r="F69" s="206"/>
      <c r="G69" s="64">
        <v>313</v>
      </c>
      <c r="H69" s="75"/>
      <c r="I69" s="75"/>
    </row>
    <row r="70" spans="1:9" ht="12.75">
      <c r="A70" s="199" t="s">
        <v>81</v>
      </c>
      <c r="B70" s="199"/>
      <c r="C70" s="199"/>
      <c r="D70" s="199"/>
      <c r="E70" s="199"/>
      <c r="F70" s="199"/>
      <c r="G70" s="64">
        <v>314</v>
      </c>
      <c r="H70" s="75"/>
      <c r="I70" s="75"/>
    </row>
    <row r="71" spans="1:9" ht="12.75">
      <c r="A71" s="199" t="s">
        <v>171</v>
      </c>
      <c r="B71" s="199"/>
      <c r="C71" s="199"/>
      <c r="D71" s="199"/>
      <c r="E71" s="199"/>
      <c r="F71" s="199"/>
      <c r="G71" s="64">
        <v>315</v>
      </c>
      <c r="H71" s="75">
        <v>254079</v>
      </c>
      <c r="I71" s="75">
        <v>254079</v>
      </c>
    </row>
    <row r="72" spans="1:9" ht="12.75">
      <c r="A72" s="199" t="s">
        <v>28</v>
      </c>
      <c r="B72" s="199"/>
      <c r="C72" s="199"/>
      <c r="D72" s="199"/>
      <c r="E72" s="199"/>
      <c r="F72" s="199"/>
      <c r="G72" s="64">
        <v>316</v>
      </c>
      <c r="H72" s="75"/>
      <c r="I72" s="75"/>
    </row>
    <row r="73" spans="1:9" ht="12.75">
      <c r="A73" s="201" t="s">
        <v>82</v>
      </c>
      <c r="B73" s="201"/>
      <c r="C73" s="201"/>
      <c r="D73" s="201"/>
      <c r="E73" s="201"/>
      <c r="F73" s="201"/>
      <c r="G73" s="56">
        <v>400</v>
      </c>
      <c r="H73" s="76">
        <f>SUM(H66:H72)</f>
        <v>2008552</v>
      </c>
      <c r="I73" s="76">
        <f>SUM(I66:I72)</f>
        <v>2118944</v>
      </c>
    </row>
    <row r="74" spans="1:9" ht="19.5" customHeight="1">
      <c r="A74" s="203" t="s">
        <v>12</v>
      </c>
      <c r="B74" s="203"/>
      <c r="C74" s="203"/>
      <c r="D74" s="203"/>
      <c r="E74" s="203"/>
      <c r="F74" s="203"/>
      <c r="G74" s="67"/>
      <c r="H74" s="83"/>
      <c r="I74" s="83"/>
    </row>
    <row r="75" spans="1:9" ht="12.75">
      <c r="A75" s="199" t="s">
        <v>172</v>
      </c>
      <c r="B75" s="199"/>
      <c r="C75" s="199"/>
      <c r="D75" s="199"/>
      <c r="E75" s="199"/>
      <c r="F75" s="199"/>
      <c r="G75" s="64">
        <v>410</v>
      </c>
      <c r="H75" s="75">
        <v>949307</v>
      </c>
      <c r="I75" s="75">
        <v>949307</v>
      </c>
    </row>
    <row r="76" spans="1:9" ht="12.75">
      <c r="A76" s="199" t="s">
        <v>13</v>
      </c>
      <c r="B76" s="199"/>
      <c r="C76" s="199"/>
      <c r="D76" s="199"/>
      <c r="E76" s="199"/>
      <c r="F76" s="199"/>
      <c r="G76" s="64">
        <v>411</v>
      </c>
      <c r="H76" s="75">
        <v>-14363</v>
      </c>
      <c r="I76" s="75">
        <v>-14363</v>
      </c>
    </row>
    <row r="77" spans="1:9" ht="12.75">
      <c r="A77" s="199" t="s">
        <v>14</v>
      </c>
      <c r="B77" s="199"/>
      <c r="C77" s="199"/>
      <c r="D77" s="199"/>
      <c r="E77" s="199"/>
      <c r="F77" s="199"/>
      <c r="G77" s="57">
        <v>412</v>
      </c>
      <c r="H77" s="75"/>
      <c r="I77" s="75"/>
    </row>
    <row r="78" spans="1:9" ht="12.75">
      <c r="A78" s="199" t="s">
        <v>15</v>
      </c>
      <c r="B78" s="199"/>
      <c r="C78" s="199"/>
      <c r="D78" s="199"/>
      <c r="E78" s="199"/>
      <c r="F78" s="199"/>
      <c r="G78" s="57">
        <v>413</v>
      </c>
      <c r="H78" s="75">
        <v>434447</v>
      </c>
      <c r="I78" s="75">
        <v>470891</v>
      </c>
    </row>
    <row r="79" spans="1:9" ht="12.75">
      <c r="A79" s="199" t="s">
        <v>173</v>
      </c>
      <c r="B79" s="199"/>
      <c r="C79" s="199"/>
      <c r="D79" s="199"/>
      <c r="E79" s="199"/>
      <c r="F79" s="199"/>
      <c r="G79" s="57">
        <v>414</v>
      </c>
      <c r="H79" s="75">
        <v>248380</v>
      </c>
      <c r="I79" s="75">
        <v>67100</v>
      </c>
    </row>
    <row r="80" spans="1:9" ht="23.25" customHeight="1">
      <c r="A80" s="200" t="s">
        <v>83</v>
      </c>
      <c r="B80" s="200"/>
      <c r="C80" s="200"/>
      <c r="D80" s="200"/>
      <c r="E80" s="200"/>
      <c r="F80" s="200"/>
      <c r="G80" s="57">
        <v>420</v>
      </c>
      <c r="H80" s="75">
        <f>SUM(H75:H79)</f>
        <v>1617771</v>
      </c>
      <c r="I80" s="75">
        <f>SUM(I75:I79)</f>
        <v>1472935</v>
      </c>
    </row>
    <row r="81" spans="1:9" ht="12.75">
      <c r="A81" s="199" t="s">
        <v>84</v>
      </c>
      <c r="B81" s="199"/>
      <c r="C81" s="199"/>
      <c r="D81" s="199"/>
      <c r="E81" s="199"/>
      <c r="F81" s="199"/>
      <c r="G81" s="57">
        <v>421</v>
      </c>
      <c r="H81" s="84"/>
      <c r="I81" s="84"/>
    </row>
    <row r="82" spans="1:9" ht="12.75">
      <c r="A82" s="201" t="s">
        <v>174</v>
      </c>
      <c r="B82" s="201"/>
      <c r="C82" s="201"/>
      <c r="D82" s="201"/>
      <c r="E82" s="201"/>
      <c r="F82" s="201"/>
      <c r="G82" s="167">
        <v>500</v>
      </c>
      <c r="H82" s="168">
        <f>H80+H81</f>
        <v>1617771</v>
      </c>
      <c r="I82" s="168">
        <f>I80+I81</f>
        <v>1472935</v>
      </c>
    </row>
    <row r="83" spans="1:9" ht="12.75">
      <c r="A83" s="202" t="s">
        <v>175</v>
      </c>
      <c r="B83" s="202"/>
      <c r="C83" s="202"/>
      <c r="D83" s="202"/>
      <c r="E83" s="202"/>
      <c r="F83" s="202"/>
      <c r="G83" s="169"/>
      <c r="H83" s="170">
        <f>H63+H73+H82</f>
        <v>4059253</v>
      </c>
      <c r="I83" s="170">
        <f>I63+I73+I82</f>
        <v>3992340</v>
      </c>
    </row>
    <row r="84" spans="1:9" ht="12.75">
      <c r="A84" s="195"/>
      <c r="B84" s="195"/>
      <c r="C84" s="195"/>
      <c r="D84" s="195"/>
      <c r="E84" s="195"/>
      <c r="F84" s="195"/>
      <c r="G84" s="195"/>
      <c r="H84" s="85">
        <f>H48-H83</f>
        <v>0</v>
      </c>
      <c r="I84" s="85"/>
    </row>
    <row r="85" spans="4:9" ht="12.75">
      <c r="D85" s="69"/>
      <c r="E85" s="69"/>
      <c r="F85" s="69"/>
      <c r="H85" s="78"/>
      <c r="I85" s="78"/>
    </row>
    <row r="86" spans="1:9" ht="12.75">
      <c r="A86" s="205" t="s">
        <v>183</v>
      </c>
      <c r="B86" s="205"/>
      <c r="D86" s="69"/>
      <c r="E86" s="69"/>
      <c r="F86" s="69"/>
      <c r="H86" s="78"/>
      <c r="I86" s="78"/>
    </row>
    <row r="87" spans="1:9" ht="12" customHeight="1">
      <c r="A87" s="204" t="s">
        <v>258</v>
      </c>
      <c r="B87" s="204"/>
      <c r="C87" s="198" t="s">
        <v>251</v>
      </c>
      <c r="D87" s="198"/>
      <c r="E87" s="198"/>
      <c r="F87" s="198"/>
      <c r="H87" s="86"/>
      <c r="I87" s="86"/>
    </row>
    <row r="88" spans="3:9" ht="12.75">
      <c r="C88" s="196" t="s">
        <v>52</v>
      </c>
      <c r="D88" s="196"/>
      <c r="E88" s="196"/>
      <c r="F88" s="69"/>
      <c r="H88" s="196" t="s">
        <v>53</v>
      </c>
      <c r="I88" s="196"/>
    </row>
    <row r="89" spans="3:9" ht="12.75">
      <c r="C89" s="69"/>
      <c r="D89" s="69"/>
      <c r="E89" s="69"/>
      <c r="F89" s="69"/>
      <c r="H89" s="78"/>
      <c r="I89" s="78"/>
    </row>
    <row r="90" spans="3:9" ht="12.75">
      <c r="C90" s="69"/>
      <c r="D90" s="69"/>
      <c r="E90" s="69"/>
      <c r="F90" s="69"/>
      <c r="H90" s="78"/>
      <c r="I90" s="78"/>
    </row>
    <row r="91" spans="1:9" ht="12" customHeight="1">
      <c r="A91" s="19" t="s">
        <v>54</v>
      </c>
      <c r="C91" s="197" t="s">
        <v>55</v>
      </c>
      <c r="D91" s="197"/>
      <c r="E91" s="197"/>
      <c r="F91" s="197"/>
      <c r="H91" s="86"/>
      <c r="I91" s="86"/>
    </row>
    <row r="92" spans="3:9" ht="12.75">
      <c r="C92" s="196" t="s">
        <v>52</v>
      </c>
      <c r="D92" s="196"/>
      <c r="E92" s="196"/>
      <c r="F92" s="69"/>
      <c r="H92" s="196" t="s">
        <v>53</v>
      </c>
      <c r="I92" s="196"/>
    </row>
    <row r="93" spans="3:9" ht="12.75">
      <c r="C93" s="69"/>
      <c r="D93" s="69"/>
      <c r="E93" s="69"/>
      <c r="F93" s="69"/>
      <c r="H93" s="78"/>
      <c r="I93" s="78"/>
    </row>
    <row r="94" spans="8:9" ht="12.75">
      <c r="H94" s="78"/>
      <c r="I94" s="78"/>
    </row>
    <row r="95" spans="1:9" ht="12.75">
      <c r="A95" s="4" t="s">
        <v>57</v>
      </c>
      <c r="H95" s="78"/>
      <c r="I95" s="78"/>
    </row>
  </sheetData>
  <sheetProtection/>
  <mergeCells count="85">
    <mergeCell ref="A10:H10"/>
    <mergeCell ref="A3:I3"/>
    <mergeCell ref="H1:I1"/>
    <mergeCell ref="E4:H4"/>
    <mergeCell ref="E6:H6"/>
    <mergeCell ref="E8:H8"/>
    <mergeCell ref="H2:I2"/>
    <mergeCell ref="E12:H12"/>
    <mergeCell ref="B14:H14"/>
    <mergeCell ref="A15:I15"/>
    <mergeCell ref="A17:F17"/>
    <mergeCell ref="A18:F18"/>
    <mergeCell ref="A19:F19"/>
    <mergeCell ref="D16:H16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9:F39"/>
    <mergeCell ref="A40:F40"/>
    <mergeCell ref="A41:F41"/>
    <mergeCell ref="A42:F42"/>
    <mergeCell ref="A43:F43"/>
    <mergeCell ref="A35:F35"/>
    <mergeCell ref="A36:F36"/>
    <mergeCell ref="A37:F37"/>
    <mergeCell ref="A38:F38"/>
    <mergeCell ref="A44:F44"/>
    <mergeCell ref="A46:F46"/>
    <mergeCell ref="A47:F47"/>
    <mergeCell ref="A48:F48"/>
    <mergeCell ref="A51:F51"/>
    <mergeCell ref="A52:F52"/>
    <mergeCell ref="A45:F45"/>
    <mergeCell ref="A53:F53"/>
    <mergeCell ref="A54:F54"/>
    <mergeCell ref="A55:F55"/>
    <mergeCell ref="A56:F56"/>
    <mergeCell ref="A57:F57"/>
    <mergeCell ref="A58:F58"/>
    <mergeCell ref="A59:F59"/>
    <mergeCell ref="A61:F61"/>
    <mergeCell ref="A62:F62"/>
    <mergeCell ref="A63:F63"/>
    <mergeCell ref="A64:F64"/>
    <mergeCell ref="A65:F65"/>
    <mergeCell ref="A60:F60"/>
    <mergeCell ref="A77:F77"/>
    <mergeCell ref="A78:F78"/>
    <mergeCell ref="A87:B87"/>
    <mergeCell ref="A86:B86"/>
    <mergeCell ref="A66:F66"/>
    <mergeCell ref="A67:F67"/>
    <mergeCell ref="A68:F68"/>
    <mergeCell ref="A69:F69"/>
    <mergeCell ref="A70:F70"/>
    <mergeCell ref="A71:F71"/>
    <mergeCell ref="A79:F79"/>
    <mergeCell ref="A80:F80"/>
    <mergeCell ref="A81:F81"/>
    <mergeCell ref="A82:F82"/>
    <mergeCell ref="A83:F83"/>
    <mergeCell ref="A72:F72"/>
    <mergeCell ref="A73:F73"/>
    <mergeCell ref="A74:F74"/>
    <mergeCell ref="A75:F75"/>
    <mergeCell ref="A76:F76"/>
    <mergeCell ref="A84:G84"/>
    <mergeCell ref="C88:E88"/>
    <mergeCell ref="H88:I88"/>
    <mergeCell ref="C91:F91"/>
    <mergeCell ref="C92:E92"/>
    <mergeCell ref="H92:I92"/>
    <mergeCell ref="C87:F87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2"/>
  <sheetViews>
    <sheetView tabSelected="1" workbookViewId="0" topLeftCell="A1">
      <selection activeCell="G85" sqref="G85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22" customWidth="1"/>
    <col min="6" max="6" width="15.00390625" style="22" customWidth="1"/>
    <col min="7" max="7" width="11.125" style="0" customWidth="1"/>
  </cols>
  <sheetData>
    <row r="1" spans="2:6" ht="12.75">
      <c r="B1" s="1"/>
      <c r="D1" s="3"/>
      <c r="E1" s="231" t="s">
        <v>240</v>
      </c>
      <c r="F1" s="231"/>
    </row>
    <row r="2" spans="2:6" ht="34.5" customHeight="1">
      <c r="B2" s="1"/>
      <c r="D2" s="3"/>
      <c r="E2" s="231"/>
      <c r="F2" s="231"/>
    </row>
    <row r="3" spans="2:4" ht="12.75" customHeight="1">
      <c r="B3" s="1"/>
      <c r="D3" s="3"/>
    </row>
    <row r="4" spans="1:6" ht="15">
      <c r="A4" s="216" t="s">
        <v>241</v>
      </c>
      <c r="B4" s="216"/>
      <c r="C4" s="216"/>
      <c r="D4" s="216"/>
      <c r="E4" s="216"/>
      <c r="F4" s="216"/>
    </row>
    <row r="5" spans="1:6" ht="15">
      <c r="A5" s="216" t="s">
        <v>253</v>
      </c>
      <c r="B5" s="216"/>
      <c r="C5" s="216"/>
      <c r="D5" s="216"/>
      <c r="E5" s="216"/>
      <c r="F5" s="216"/>
    </row>
    <row r="6" spans="1:6" ht="14.25">
      <c r="A6" s="232" t="s">
        <v>244</v>
      </c>
      <c r="B6" s="232"/>
      <c r="C6" s="232"/>
      <c r="D6" s="232"/>
      <c r="E6" s="232"/>
      <c r="F6" s="232"/>
    </row>
    <row r="7" spans="1:6" ht="15" customHeight="1">
      <c r="A7" s="5" t="s">
        <v>30</v>
      </c>
      <c r="B7" s="4"/>
      <c r="C7" s="224" t="s">
        <v>31</v>
      </c>
      <c r="D7" s="224"/>
      <c r="E7" s="224"/>
      <c r="F7" s="224"/>
    </row>
    <row r="8" spans="1:6" ht="12.75">
      <c r="A8" s="4"/>
      <c r="B8" s="4"/>
      <c r="C8" s="20"/>
      <c r="D8" s="20"/>
      <c r="E8" s="20"/>
      <c r="F8" s="20"/>
    </row>
    <row r="9" spans="1:6" ht="12.75">
      <c r="A9" s="5" t="s">
        <v>32</v>
      </c>
      <c r="B9" s="4"/>
      <c r="C9" s="224" t="s">
        <v>58</v>
      </c>
      <c r="D9" s="224"/>
      <c r="E9" s="224"/>
      <c r="F9" s="224"/>
    </row>
    <row r="10" spans="1:6" ht="12.75">
      <c r="A10" s="4"/>
      <c r="B10" s="4"/>
      <c r="C10" s="20"/>
      <c r="D10" s="20"/>
      <c r="E10" s="20"/>
      <c r="F10" s="20"/>
    </row>
    <row r="11" spans="1:6" ht="12.75">
      <c r="A11" s="5" t="s">
        <v>33</v>
      </c>
      <c r="B11" s="4"/>
      <c r="C11" s="224" t="s">
        <v>59</v>
      </c>
      <c r="D11" s="224"/>
      <c r="E11" s="224"/>
      <c r="F11" s="224"/>
    </row>
    <row r="12" spans="1:6" ht="12.75">
      <c r="A12" s="4"/>
      <c r="B12" s="4"/>
      <c r="C12" s="20"/>
      <c r="D12" s="20"/>
      <c r="E12" s="20"/>
      <c r="F12" s="20"/>
    </row>
    <row r="13" spans="1:6" ht="12.75" customHeight="1">
      <c r="A13" s="5" t="s">
        <v>34</v>
      </c>
      <c r="B13" s="4"/>
      <c r="C13" s="224" t="s">
        <v>60</v>
      </c>
      <c r="D13" s="224"/>
      <c r="E13" s="224"/>
      <c r="F13" s="224"/>
    </row>
    <row r="14" spans="1:6" ht="18.75" customHeight="1">
      <c r="A14" s="219"/>
      <c r="B14" s="219"/>
      <c r="C14" s="219"/>
      <c r="D14" s="219"/>
      <c r="E14" s="20"/>
      <c r="F14" s="29" t="s">
        <v>35</v>
      </c>
    </row>
    <row r="15" spans="1:6" ht="32.25" customHeight="1">
      <c r="A15" s="233" t="s">
        <v>16</v>
      </c>
      <c r="B15" s="233"/>
      <c r="C15" s="233"/>
      <c r="D15" s="6" t="s">
        <v>36</v>
      </c>
      <c r="E15" s="30" t="s">
        <v>17</v>
      </c>
      <c r="F15" s="30" t="s">
        <v>18</v>
      </c>
    </row>
    <row r="16" spans="1:6" ht="18.75" customHeight="1">
      <c r="A16" s="226">
        <v>1</v>
      </c>
      <c r="B16" s="226"/>
      <c r="C16" s="226"/>
      <c r="D16" s="7">
        <v>2</v>
      </c>
      <c r="E16" s="31">
        <v>3</v>
      </c>
      <c r="F16" s="31">
        <v>4</v>
      </c>
    </row>
    <row r="17" spans="1:6" ht="18.75" customHeight="1">
      <c r="A17" s="43" t="s">
        <v>85</v>
      </c>
      <c r="B17" s="43" t="s">
        <v>85</v>
      </c>
      <c r="C17" s="43" t="s">
        <v>85</v>
      </c>
      <c r="D17" s="61">
        <v>10</v>
      </c>
      <c r="E17" s="103">
        <v>859772</v>
      </c>
      <c r="F17" s="25">
        <v>599809</v>
      </c>
    </row>
    <row r="18" spans="1:6" ht="18.75" customHeight="1">
      <c r="A18" s="44" t="s">
        <v>86</v>
      </c>
      <c r="B18" s="44" t="s">
        <v>86</v>
      </c>
      <c r="C18" s="44" t="s">
        <v>86</v>
      </c>
      <c r="D18" s="13">
        <v>11</v>
      </c>
      <c r="E18" s="187">
        <v>525843</v>
      </c>
      <c r="F18" s="26">
        <v>247760</v>
      </c>
    </row>
    <row r="19" spans="1:6" ht="18.75" customHeight="1">
      <c r="A19" s="43" t="s">
        <v>87</v>
      </c>
      <c r="B19" s="43" t="s">
        <v>87</v>
      </c>
      <c r="C19" s="43" t="s">
        <v>87</v>
      </c>
      <c r="D19" s="49">
        <v>12</v>
      </c>
      <c r="E19" s="100">
        <f>E17-E18</f>
        <v>333929</v>
      </c>
      <c r="F19" s="50">
        <f>F17-F18</f>
        <v>352049</v>
      </c>
    </row>
    <row r="20" spans="1:6" ht="18.75" customHeight="1">
      <c r="A20" s="44" t="s">
        <v>88</v>
      </c>
      <c r="B20" s="44" t="s">
        <v>88</v>
      </c>
      <c r="C20" s="44" t="s">
        <v>88</v>
      </c>
      <c r="D20" s="10">
        <v>13</v>
      </c>
      <c r="E20" s="101">
        <v>15645</v>
      </c>
      <c r="F20" s="88">
        <v>24092</v>
      </c>
    </row>
    <row r="21" spans="1:6" ht="18.75" customHeight="1">
      <c r="A21" s="43" t="s">
        <v>89</v>
      </c>
      <c r="B21" s="43" t="s">
        <v>89</v>
      </c>
      <c r="C21" s="43" t="s">
        <v>89</v>
      </c>
      <c r="D21" s="10">
        <v>14</v>
      </c>
      <c r="E21" s="101">
        <v>79628</v>
      </c>
      <c r="F21" s="88">
        <v>66327</v>
      </c>
    </row>
    <row r="22" spans="1:6" ht="18.75" customHeight="1">
      <c r="A22" s="45" t="s">
        <v>90</v>
      </c>
      <c r="B22" s="45" t="s">
        <v>90</v>
      </c>
      <c r="C22" s="45" t="s">
        <v>90</v>
      </c>
      <c r="D22" s="10">
        <v>15</v>
      </c>
      <c r="E22" s="101">
        <v>60784</v>
      </c>
      <c r="F22" s="88">
        <v>25731</v>
      </c>
    </row>
    <row r="23" spans="1:6" ht="18.75" customHeight="1">
      <c r="A23" s="45" t="s">
        <v>19</v>
      </c>
      <c r="B23" s="45" t="s">
        <v>19</v>
      </c>
      <c r="C23" s="45" t="s">
        <v>19</v>
      </c>
      <c r="D23" s="10">
        <v>16</v>
      </c>
      <c r="E23" s="101">
        <v>67644</v>
      </c>
      <c r="F23" s="88">
        <v>24485</v>
      </c>
    </row>
    <row r="24" spans="1:6" ht="26.25" customHeight="1">
      <c r="A24" s="45" t="s">
        <v>91</v>
      </c>
      <c r="B24" s="45" t="s">
        <v>91</v>
      </c>
      <c r="C24" s="45" t="s">
        <v>91</v>
      </c>
      <c r="D24" s="49">
        <v>20</v>
      </c>
      <c r="E24" s="100">
        <f>E19-E20-E21-E22+E23</f>
        <v>245516</v>
      </c>
      <c r="F24" s="50">
        <f>F19-F20-F21-F22+F23</f>
        <v>260384</v>
      </c>
    </row>
    <row r="25" spans="1:6" ht="18.75" customHeight="1">
      <c r="A25" s="43" t="s">
        <v>92</v>
      </c>
      <c r="B25" s="43" t="s">
        <v>92</v>
      </c>
      <c r="C25" s="43" t="s">
        <v>92</v>
      </c>
      <c r="D25" s="10">
        <v>21</v>
      </c>
      <c r="E25" s="102"/>
      <c r="F25" s="25"/>
    </row>
    <row r="26" spans="1:6" ht="18.75" customHeight="1">
      <c r="A26" s="43" t="s">
        <v>93</v>
      </c>
      <c r="B26" s="43" t="s">
        <v>93</v>
      </c>
      <c r="C26" s="43" t="s">
        <v>93</v>
      </c>
      <c r="D26" s="10">
        <v>22</v>
      </c>
      <c r="E26" s="102">
        <v>23132</v>
      </c>
      <c r="F26" s="25">
        <v>51156</v>
      </c>
    </row>
    <row r="27" spans="1:6" ht="27.75" customHeight="1">
      <c r="A27" s="43" t="s">
        <v>94</v>
      </c>
      <c r="B27" s="43" t="s">
        <v>94</v>
      </c>
      <c r="C27" s="43" t="s">
        <v>94</v>
      </c>
      <c r="D27" s="10">
        <v>23</v>
      </c>
      <c r="E27" s="102"/>
      <c r="F27" s="25"/>
    </row>
    <row r="28" spans="1:6" ht="18.75" customHeight="1">
      <c r="A28" s="43" t="s">
        <v>95</v>
      </c>
      <c r="B28" s="43" t="s">
        <v>95</v>
      </c>
      <c r="C28" s="43" t="s">
        <v>95</v>
      </c>
      <c r="D28" s="10">
        <v>24</v>
      </c>
      <c r="E28" s="102"/>
      <c r="F28" s="25"/>
    </row>
    <row r="29" spans="1:6" ht="18.75" customHeight="1">
      <c r="A29" s="43" t="s">
        <v>96</v>
      </c>
      <c r="B29" s="43" t="s">
        <v>96</v>
      </c>
      <c r="C29" s="43" t="s">
        <v>96</v>
      </c>
      <c r="D29" s="10">
        <v>25</v>
      </c>
      <c r="E29" s="102"/>
      <c r="F29" s="25"/>
    </row>
    <row r="30" spans="1:6" ht="24.75" customHeight="1">
      <c r="A30" s="43" t="s">
        <v>97</v>
      </c>
      <c r="B30" s="43" t="s">
        <v>97</v>
      </c>
      <c r="C30" s="43" t="s">
        <v>97</v>
      </c>
      <c r="D30" s="49">
        <v>100</v>
      </c>
      <c r="E30" s="100">
        <f>E24-E26</f>
        <v>222384</v>
      </c>
      <c r="F30" s="50">
        <v>209227</v>
      </c>
    </row>
    <row r="31" spans="1:6" ht="18.75" customHeight="1">
      <c r="A31" s="43" t="s">
        <v>98</v>
      </c>
      <c r="B31" s="43" t="s">
        <v>98</v>
      </c>
      <c r="C31" s="43" t="s">
        <v>98</v>
      </c>
      <c r="D31" s="10">
        <v>101</v>
      </c>
      <c r="E31" s="102"/>
      <c r="F31" s="25"/>
    </row>
    <row r="32" spans="1:6" ht="36.75" customHeight="1">
      <c r="A32" s="43" t="s">
        <v>99</v>
      </c>
      <c r="B32" s="43" t="s">
        <v>99</v>
      </c>
      <c r="C32" s="43" t="s">
        <v>99</v>
      </c>
      <c r="D32" s="49">
        <v>200</v>
      </c>
      <c r="E32" s="100">
        <f>E30</f>
        <v>222384</v>
      </c>
      <c r="F32" s="50">
        <f>F30-F31</f>
        <v>209227</v>
      </c>
    </row>
    <row r="33" spans="1:6" ht="29.25" customHeight="1">
      <c r="A33" s="43" t="s">
        <v>100</v>
      </c>
      <c r="B33" s="43" t="s">
        <v>100</v>
      </c>
      <c r="C33" s="43" t="s">
        <v>100</v>
      </c>
      <c r="D33" s="10">
        <v>201</v>
      </c>
      <c r="E33" s="102"/>
      <c r="F33" s="25"/>
    </row>
    <row r="34" spans="1:6" ht="25.5" customHeight="1">
      <c r="A34" s="43" t="s">
        <v>101</v>
      </c>
      <c r="B34" s="43" t="s">
        <v>101</v>
      </c>
      <c r="C34" s="43" t="s">
        <v>101</v>
      </c>
      <c r="D34" s="49">
        <v>300</v>
      </c>
      <c r="E34" s="100">
        <f>E32</f>
        <v>222384</v>
      </c>
      <c r="F34" s="50">
        <f>F32</f>
        <v>209227</v>
      </c>
    </row>
    <row r="35" spans="1:6" ht="18.75" customHeight="1">
      <c r="A35" s="43" t="s">
        <v>102</v>
      </c>
      <c r="B35" s="43" t="s">
        <v>102</v>
      </c>
      <c r="C35" s="43" t="s">
        <v>102</v>
      </c>
      <c r="D35" s="10"/>
      <c r="E35" s="102"/>
      <c r="F35" s="25"/>
    </row>
    <row r="36" spans="1:6" ht="18.75" customHeight="1">
      <c r="A36" s="43" t="s">
        <v>103</v>
      </c>
      <c r="B36" s="43" t="s">
        <v>103</v>
      </c>
      <c r="C36" s="43" t="s">
        <v>103</v>
      </c>
      <c r="D36" s="10"/>
      <c r="E36" s="102"/>
      <c r="F36" s="25"/>
    </row>
    <row r="37" spans="1:6" ht="25.5" customHeight="1">
      <c r="A37" s="43" t="s">
        <v>104</v>
      </c>
      <c r="B37" s="43" t="s">
        <v>104</v>
      </c>
      <c r="C37" s="43" t="s">
        <v>104</v>
      </c>
      <c r="D37" s="49">
        <v>400</v>
      </c>
      <c r="E37" s="100"/>
      <c r="F37" s="50">
        <f>F39</f>
        <v>0</v>
      </c>
    </row>
    <row r="38" spans="1:6" ht="18.75" customHeight="1">
      <c r="A38" s="43" t="s">
        <v>21</v>
      </c>
      <c r="B38" s="43" t="s">
        <v>21</v>
      </c>
      <c r="C38" s="43" t="s">
        <v>21</v>
      </c>
      <c r="D38" s="10"/>
      <c r="E38" s="102"/>
      <c r="F38" s="25"/>
    </row>
    <row r="39" spans="1:6" ht="18.75" customHeight="1">
      <c r="A39" s="43" t="s">
        <v>105</v>
      </c>
      <c r="B39" s="43" t="s">
        <v>105</v>
      </c>
      <c r="C39" s="43" t="s">
        <v>105</v>
      </c>
      <c r="D39" s="10">
        <v>410</v>
      </c>
      <c r="E39" s="102"/>
      <c r="F39" s="25"/>
    </row>
    <row r="40" spans="1:6" ht="22.5" customHeight="1">
      <c r="A40" s="43" t="s">
        <v>106</v>
      </c>
      <c r="B40" s="43" t="s">
        <v>106</v>
      </c>
      <c r="C40" s="43" t="s">
        <v>106</v>
      </c>
      <c r="D40" s="10">
        <v>411</v>
      </c>
      <c r="E40" s="102"/>
      <c r="F40" s="25"/>
    </row>
    <row r="41" spans="1:6" ht="23.25" customHeight="1">
      <c r="A41" s="43" t="s">
        <v>107</v>
      </c>
      <c r="B41" s="43" t="s">
        <v>107</v>
      </c>
      <c r="C41" s="43" t="s">
        <v>107</v>
      </c>
      <c r="D41" s="10">
        <v>412</v>
      </c>
      <c r="E41" s="102"/>
      <c r="F41" s="25"/>
    </row>
    <row r="42" spans="1:6" ht="26.25" customHeight="1">
      <c r="A42" s="43" t="s">
        <v>108</v>
      </c>
      <c r="B42" s="43" t="s">
        <v>108</v>
      </c>
      <c r="C42" s="43" t="s">
        <v>108</v>
      </c>
      <c r="D42" s="10">
        <v>413</v>
      </c>
      <c r="E42" s="102"/>
      <c r="F42" s="25"/>
    </row>
    <row r="43" spans="1:6" ht="24" customHeight="1">
      <c r="A43" s="43" t="s">
        <v>109</v>
      </c>
      <c r="B43" s="43" t="s">
        <v>109</v>
      </c>
      <c r="C43" s="43" t="s">
        <v>109</v>
      </c>
      <c r="D43" s="10">
        <v>414</v>
      </c>
      <c r="E43" s="102"/>
      <c r="F43" s="25"/>
    </row>
    <row r="44" spans="1:6" ht="18.75" customHeight="1">
      <c r="A44" s="43" t="s">
        <v>61</v>
      </c>
      <c r="B44" s="43" t="s">
        <v>61</v>
      </c>
      <c r="C44" s="43" t="s">
        <v>61</v>
      </c>
      <c r="D44" s="10">
        <v>415</v>
      </c>
      <c r="E44" s="102"/>
      <c r="F44" s="25"/>
    </row>
    <row r="45" spans="1:6" ht="24.75" customHeight="1">
      <c r="A45" s="43" t="s">
        <v>110</v>
      </c>
      <c r="B45" s="43" t="s">
        <v>110</v>
      </c>
      <c r="C45" s="43" t="s">
        <v>110</v>
      </c>
      <c r="D45" s="10">
        <v>416</v>
      </c>
      <c r="E45" s="102"/>
      <c r="F45" s="25"/>
    </row>
    <row r="46" spans="1:6" ht="23.25" customHeight="1">
      <c r="A46" s="43" t="s">
        <v>111</v>
      </c>
      <c r="B46" s="43" t="s">
        <v>111</v>
      </c>
      <c r="C46" s="43" t="s">
        <v>111</v>
      </c>
      <c r="D46" s="10">
        <v>417</v>
      </c>
      <c r="E46" s="102"/>
      <c r="F46" s="25"/>
    </row>
    <row r="47" spans="1:6" ht="18.75" customHeight="1">
      <c r="A47" s="43" t="s">
        <v>112</v>
      </c>
      <c r="B47" s="43" t="s">
        <v>112</v>
      </c>
      <c r="C47" s="43" t="s">
        <v>112</v>
      </c>
      <c r="D47" s="10">
        <v>418</v>
      </c>
      <c r="E47" s="102"/>
      <c r="F47" s="25"/>
    </row>
    <row r="48" spans="1:6" ht="27" customHeight="1">
      <c r="A48" s="43" t="s">
        <v>113</v>
      </c>
      <c r="B48" s="43" t="s">
        <v>113</v>
      </c>
      <c r="C48" s="43" t="s">
        <v>113</v>
      </c>
      <c r="D48" s="10">
        <v>419</v>
      </c>
      <c r="E48" s="102"/>
      <c r="F48" s="25"/>
    </row>
    <row r="49" spans="1:6" ht="25.5" customHeight="1">
      <c r="A49" s="43" t="s">
        <v>114</v>
      </c>
      <c r="B49" s="43" t="s">
        <v>114</v>
      </c>
      <c r="C49" s="43" t="s">
        <v>114</v>
      </c>
      <c r="D49" s="10">
        <v>420</v>
      </c>
      <c r="E49" s="102"/>
      <c r="F49" s="25"/>
    </row>
    <row r="50" spans="1:6" ht="18.75" customHeight="1">
      <c r="A50" s="43" t="s">
        <v>115</v>
      </c>
      <c r="B50" s="43" t="s">
        <v>115</v>
      </c>
      <c r="C50" s="43" t="s">
        <v>115</v>
      </c>
      <c r="D50" s="49">
        <v>500</v>
      </c>
      <c r="E50" s="100">
        <f>E34</f>
        <v>222384</v>
      </c>
      <c r="F50" s="50">
        <f>F34+F37</f>
        <v>209227</v>
      </c>
    </row>
    <row r="51" spans="1:6" ht="18.75" customHeight="1">
      <c r="A51" s="43" t="s">
        <v>116</v>
      </c>
      <c r="B51" s="46"/>
      <c r="C51" s="47"/>
      <c r="D51" s="10"/>
      <c r="E51" s="102"/>
      <c r="F51" s="25"/>
    </row>
    <row r="52" spans="1:6" ht="18.75" customHeight="1">
      <c r="A52" s="43" t="s">
        <v>117</v>
      </c>
      <c r="B52" s="46"/>
      <c r="C52" s="47"/>
      <c r="D52" s="10"/>
      <c r="E52" s="102"/>
      <c r="F52" s="25"/>
    </row>
    <row r="53" spans="1:6" ht="18.75" customHeight="1">
      <c r="A53" s="43" t="s">
        <v>118</v>
      </c>
      <c r="B53" s="46"/>
      <c r="C53" s="47"/>
      <c r="D53" s="10"/>
      <c r="E53" s="102"/>
      <c r="F53" s="25"/>
    </row>
    <row r="54" spans="1:6" ht="18.75" customHeight="1">
      <c r="A54" s="43" t="s">
        <v>119</v>
      </c>
      <c r="B54" s="46"/>
      <c r="C54" s="47"/>
      <c r="D54" s="49">
        <v>600</v>
      </c>
      <c r="E54" s="185"/>
      <c r="F54" s="95"/>
    </row>
    <row r="55" spans="1:6" ht="18.75" customHeight="1">
      <c r="A55" s="45" t="s">
        <v>120</v>
      </c>
      <c r="B55" s="46"/>
      <c r="C55" s="47"/>
      <c r="D55" s="10"/>
      <c r="E55" s="186"/>
      <c r="F55" s="96"/>
    </row>
    <row r="56" spans="1:6" ht="18.75" customHeight="1">
      <c r="A56" s="45" t="s">
        <v>121</v>
      </c>
      <c r="B56" s="46"/>
      <c r="C56" s="47"/>
      <c r="D56" s="10"/>
      <c r="E56" s="186"/>
      <c r="F56" s="96"/>
    </row>
    <row r="57" spans="1:6" ht="18.75" customHeight="1">
      <c r="A57" s="45" t="s">
        <v>122</v>
      </c>
      <c r="B57" s="46"/>
      <c r="C57" s="47"/>
      <c r="D57" s="10"/>
      <c r="E57" s="102"/>
      <c r="F57" s="25"/>
    </row>
    <row r="58" spans="1:6" ht="18.75" customHeight="1">
      <c r="A58" s="45" t="s">
        <v>123</v>
      </c>
      <c r="B58" s="46"/>
      <c r="C58" s="47"/>
      <c r="D58" s="10"/>
      <c r="E58" s="102"/>
      <c r="F58" s="25"/>
    </row>
    <row r="59" spans="1:6" ht="18.75" customHeight="1">
      <c r="A59" s="45" t="s">
        <v>121</v>
      </c>
      <c r="B59" s="46"/>
      <c r="C59" s="47"/>
      <c r="D59" s="10"/>
      <c r="E59" s="102"/>
      <c r="F59" s="25"/>
    </row>
    <row r="60" spans="1:6" ht="18.75" customHeight="1" thickBot="1">
      <c r="A60" s="48" t="s">
        <v>122</v>
      </c>
      <c r="B60" s="46"/>
      <c r="C60" s="47"/>
      <c r="D60" s="10"/>
      <c r="E60" s="102" t="s">
        <v>37</v>
      </c>
      <c r="F60" s="25"/>
    </row>
    <row r="61" spans="1:6" ht="18.75" customHeight="1">
      <c r="A61" s="72"/>
      <c r="B61" s="68"/>
      <c r="C61" s="68"/>
      <c r="D61" s="73"/>
      <c r="E61" s="74"/>
      <c r="F61" s="74"/>
    </row>
    <row r="62" spans="1:6" ht="12.75">
      <c r="A62" s="4"/>
      <c r="B62" s="4"/>
      <c r="C62" s="4"/>
      <c r="D62" s="4"/>
      <c r="E62" s="20"/>
      <c r="F62" s="20"/>
    </row>
    <row r="63" spans="1:6" ht="12.75" customHeight="1">
      <c r="A63" s="18" t="s">
        <v>184</v>
      </c>
      <c r="B63" s="227" t="s">
        <v>51</v>
      </c>
      <c r="C63" s="227"/>
      <c r="D63" s="229" t="s">
        <v>251</v>
      </c>
      <c r="E63" s="229"/>
      <c r="F63" s="229"/>
    </row>
    <row r="64" spans="1:6" ht="12.75">
      <c r="A64" s="4"/>
      <c r="B64" s="228" t="s">
        <v>52</v>
      </c>
      <c r="C64" s="228"/>
      <c r="D64" s="230" t="s">
        <v>52</v>
      </c>
      <c r="E64" s="230"/>
      <c r="F64" s="230"/>
    </row>
    <row r="65" spans="1:6" ht="12.75">
      <c r="A65" s="4"/>
      <c r="B65" s="4"/>
      <c r="C65" s="4"/>
      <c r="D65" s="20"/>
      <c r="E65" s="20"/>
      <c r="F65" s="20"/>
    </row>
    <row r="66" spans="1:6" ht="12.75">
      <c r="A66" s="4"/>
      <c r="B66" s="4"/>
      <c r="C66" s="4"/>
      <c r="D66" s="20"/>
      <c r="E66" s="20"/>
      <c r="F66" s="20"/>
    </row>
    <row r="67" spans="1:6" ht="12.75" customHeight="1">
      <c r="A67" s="19" t="s">
        <v>54</v>
      </c>
      <c r="B67" s="227" t="s">
        <v>55</v>
      </c>
      <c r="C67" s="227"/>
      <c r="D67" s="229" t="s">
        <v>55</v>
      </c>
      <c r="E67" s="229"/>
      <c r="F67" s="229"/>
    </row>
    <row r="68" spans="1:6" ht="12.75">
      <c r="A68" s="4"/>
      <c r="B68" s="228" t="s">
        <v>52</v>
      </c>
      <c r="C68" s="228"/>
      <c r="D68" s="230" t="s">
        <v>52</v>
      </c>
      <c r="E68" s="230"/>
      <c r="F68" s="230"/>
    </row>
    <row r="69" spans="1:6" ht="12.75">
      <c r="A69" s="4" t="s">
        <v>57</v>
      </c>
      <c r="B69" s="4"/>
      <c r="C69" s="4"/>
      <c r="D69" s="4"/>
      <c r="E69" s="20"/>
      <c r="F69" s="20"/>
    </row>
    <row r="70" spans="1:6" ht="12.75">
      <c r="A70" s="4"/>
      <c r="B70" s="4"/>
      <c r="C70" s="4"/>
      <c r="D70" s="4"/>
      <c r="E70" s="20"/>
      <c r="F70" s="20"/>
    </row>
    <row r="71" spans="1:6" ht="12.75">
      <c r="A71" s="4"/>
      <c r="B71" s="4"/>
      <c r="C71" s="4"/>
      <c r="D71" s="4"/>
      <c r="E71" s="20"/>
      <c r="F71" s="20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spans="1:2" ht="12.75">
      <c r="A773" s="2"/>
      <c r="B773" s="1"/>
    </row>
    <row r="774" spans="1:2" ht="12.75">
      <c r="A774" s="2"/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</sheetData>
  <sheetProtection/>
  <mergeCells count="19">
    <mergeCell ref="A4:F4"/>
    <mergeCell ref="E1:F2"/>
    <mergeCell ref="A5:F5"/>
    <mergeCell ref="A6:F6"/>
    <mergeCell ref="D64:F64"/>
    <mergeCell ref="C7:F7"/>
    <mergeCell ref="C9:F9"/>
    <mergeCell ref="C11:F11"/>
    <mergeCell ref="C13:F13"/>
    <mergeCell ref="A15:C15"/>
    <mergeCell ref="A16:C16"/>
    <mergeCell ref="A14:D14"/>
    <mergeCell ref="B67:C67"/>
    <mergeCell ref="B68:C68"/>
    <mergeCell ref="B63:C63"/>
    <mergeCell ref="B64:C64"/>
    <mergeCell ref="D67:F67"/>
    <mergeCell ref="D68:F68"/>
    <mergeCell ref="D63:F63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95"/>
  <sheetViews>
    <sheetView zoomScalePageLayoutView="0" workbookViewId="0" topLeftCell="A64">
      <selection activeCell="E88" sqref="E88"/>
    </sheetView>
  </sheetViews>
  <sheetFormatPr defaultColWidth="9.00390625" defaultRowHeight="12.75"/>
  <cols>
    <col min="1" max="1" width="28.00390625" style="0" customWidth="1"/>
    <col min="2" max="2" width="16.75390625" style="0" customWidth="1"/>
    <col min="3" max="3" width="11.625" style="0" customWidth="1"/>
    <col min="5" max="6" width="16.25390625" style="22" customWidth="1"/>
    <col min="7" max="7" width="13.125" style="0" customWidth="1"/>
  </cols>
  <sheetData>
    <row r="1" spans="2:6" ht="12.75" customHeight="1">
      <c r="B1" s="1"/>
      <c r="C1" s="225" t="s">
        <v>243</v>
      </c>
      <c r="D1" s="225"/>
      <c r="E1" s="225"/>
      <c r="F1" s="225"/>
    </row>
    <row r="2" spans="2:6" ht="33" customHeight="1">
      <c r="B2" s="1"/>
      <c r="C2" s="225"/>
      <c r="D2" s="225"/>
      <c r="E2" s="225"/>
      <c r="F2" s="225"/>
    </row>
    <row r="3" spans="2:4" ht="12.75">
      <c r="B3" s="1"/>
      <c r="D3" s="3"/>
    </row>
    <row r="4" spans="1:6" ht="15">
      <c r="A4" s="216" t="s">
        <v>242</v>
      </c>
      <c r="B4" s="216"/>
      <c r="C4" s="216"/>
      <c r="D4" s="216"/>
      <c r="E4" s="216"/>
      <c r="F4" s="216"/>
    </row>
    <row r="5" spans="1:6" ht="15">
      <c r="A5" s="216" t="s">
        <v>253</v>
      </c>
      <c r="B5" s="216"/>
      <c r="C5" s="216"/>
      <c r="D5" s="216"/>
      <c r="E5" s="216"/>
      <c r="F5" s="216"/>
    </row>
    <row r="6" spans="1:14" ht="15.75" customHeight="1">
      <c r="A6" s="4"/>
      <c r="B6" s="248" t="s">
        <v>185</v>
      </c>
      <c r="C6" s="248"/>
      <c r="D6" s="248"/>
      <c r="E6" s="20"/>
      <c r="F6" s="20"/>
      <c r="J6" s="1"/>
      <c r="L6" s="3"/>
      <c r="M6" s="231"/>
      <c r="N6" s="231"/>
    </row>
    <row r="7" spans="1:14" ht="12.75">
      <c r="A7" s="5" t="s">
        <v>32</v>
      </c>
      <c r="B7" s="4"/>
      <c r="C7" s="224" t="s">
        <v>58</v>
      </c>
      <c r="D7" s="224"/>
      <c r="E7" s="224"/>
      <c r="F7" s="224"/>
      <c r="J7" s="1"/>
      <c r="L7" s="3"/>
      <c r="M7" s="231"/>
      <c r="N7" s="231"/>
    </row>
    <row r="8" spans="1:14" ht="12.75">
      <c r="A8" s="4"/>
      <c r="B8" s="4"/>
      <c r="C8" s="20"/>
      <c r="D8" s="20"/>
      <c r="E8" s="20"/>
      <c r="F8" s="20"/>
      <c r="J8" s="1"/>
      <c r="L8" s="3"/>
      <c r="M8" s="22"/>
      <c r="N8" s="22"/>
    </row>
    <row r="9" spans="1:14" ht="15">
      <c r="A9" s="5" t="s">
        <v>33</v>
      </c>
      <c r="B9" s="4"/>
      <c r="C9" s="224" t="s">
        <v>59</v>
      </c>
      <c r="D9" s="224"/>
      <c r="E9" s="224"/>
      <c r="F9" s="224"/>
      <c r="I9" s="216"/>
      <c r="J9" s="216"/>
      <c r="K9" s="216"/>
      <c r="L9" s="216"/>
      <c r="M9" s="216"/>
      <c r="N9" s="216"/>
    </row>
    <row r="10" spans="1:14" ht="15">
      <c r="A10" s="4"/>
      <c r="B10" s="4"/>
      <c r="C10" s="20"/>
      <c r="D10" s="20"/>
      <c r="E10" s="20"/>
      <c r="F10" s="20"/>
      <c r="I10" s="216"/>
      <c r="J10" s="216"/>
      <c r="K10" s="216"/>
      <c r="L10" s="216"/>
      <c r="M10" s="216"/>
      <c r="N10" s="216"/>
    </row>
    <row r="11" spans="1:6" ht="12.75">
      <c r="A11" s="5" t="s">
        <v>34</v>
      </c>
      <c r="B11" s="4"/>
      <c r="C11" s="224" t="s">
        <v>60</v>
      </c>
      <c r="D11" s="224"/>
      <c r="E11" s="224"/>
      <c r="F11" s="224"/>
    </row>
    <row r="12" spans="1:6" ht="12.75">
      <c r="A12" s="4"/>
      <c r="B12" s="4"/>
      <c r="C12" s="20"/>
      <c r="D12" s="20"/>
      <c r="E12" s="20"/>
      <c r="F12" s="20"/>
    </row>
    <row r="13" spans="1:6" ht="12.75">
      <c r="A13" s="4"/>
      <c r="B13" s="4"/>
      <c r="C13" s="4"/>
      <c r="D13" s="4"/>
      <c r="E13" s="20"/>
      <c r="F13" s="29" t="s">
        <v>35</v>
      </c>
    </row>
    <row r="14" spans="1:6" ht="24">
      <c r="A14" s="233" t="s">
        <v>16</v>
      </c>
      <c r="B14" s="233"/>
      <c r="C14" s="233"/>
      <c r="D14" s="6" t="s">
        <v>36</v>
      </c>
      <c r="E14" s="30" t="s">
        <v>17</v>
      </c>
      <c r="F14" s="30" t="s">
        <v>18</v>
      </c>
    </row>
    <row r="15" spans="1:6" ht="12.75">
      <c r="A15" s="226">
        <v>1</v>
      </c>
      <c r="B15" s="226"/>
      <c r="C15" s="226"/>
      <c r="D15" s="7">
        <v>2</v>
      </c>
      <c r="E15" s="31">
        <v>3</v>
      </c>
      <c r="F15" s="31">
        <v>4</v>
      </c>
    </row>
    <row r="16" spans="1:6" ht="12.75">
      <c r="A16" s="235" t="s">
        <v>20</v>
      </c>
      <c r="B16" s="235"/>
      <c r="C16" s="235"/>
      <c r="D16" s="235"/>
      <c r="E16" s="235"/>
      <c r="F16" s="235"/>
    </row>
    <row r="17" spans="1:6" ht="12.75">
      <c r="A17" s="238" t="s">
        <v>124</v>
      </c>
      <c r="B17" s="238"/>
      <c r="C17" s="238"/>
      <c r="D17" s="8">
        <v>10</v>
      </c>
      <c r="E17" s="50">
        <f>E19+E21+E24</f>
        <v>1157920</v>
      </c>
      <c r="F17" s="50">
        <v>5637200</v>
      </c>
    </row>
    <row r="18" spans="1:6" ht="12.75">
      <c r="A18" s="239" t="s">
        <v>21</v>
      </c>
      <c r="B18" s="239"/>
      <c r="C18" s="239"/>
      <c r="D18" s="9"/>
      <c r="E18" s="39"/>
      <c r="F18" s="39"/>
    </row>
    <row r="19" spans="1:6" ht="12.75">
      <c r="A19" s="238" t="s">
        <v>125</v>
      </c>
      <c r="B19" s="238"/>
      <c r="C19" s="238"/>
      <c r="D19" s="10">
        <v>11</v>
      </c>
      <c r="E19" s="25">
        <v>845216</v>
      </c>
      <c r="F19" s="25">
        <v>2036968</v>
      </c>
    </row>
    <row r="20" spans="1:6" ht="12.75">
      <c r="A20" s="238" t="s">
        <v>126</v>
      </c>
      <c r="B20" s="238"/>
      <c r="C20" s="238"/>
      <c r="D20" s="10">
        <v>12</v>
      </c>
      <c r="E20" s="25"/>
      <c r="F20" s="25"/>
    </row>
    <row r="21" spans="1:6" ht="12.75">
      <c r="A21" s="238" t="s">
        <v>129</v>
      </c>
      <c r="B21" s="238"/>
      <c r="C21" s="238"/>
      <c r="D21" s="10">
        <v>13</v>
      </c>
      <c r="E21" s="25"/>
      <c r="F21" s="25"/>
    </row>
    <row r="22" spans="1:6" ht="12.75">
      <c r="A22" s="238" t="s">
        <v>127</v>
      </c>
      <c r="B22" s="238"/>
      <c r="C22" s="238"/>
      <c r="D22" s="11">
        <v>14</v>
      </c>
      <c r="E22" s="25"/>
      <c r="F22" s="25"/>
    </row>
    <row r="23" spans="1:6" ht="12.75">
      <c r="A23" s="199" t="s">
        <v>128</v>
      </c>
      <c r="B23" s="236"/>
      <c r="C23" s="237"/>
      <c r="D23" s="11">
        <v>15</v>
      </c>
      <c r="E23" s="25"/>
      <c r="F23" s="25"/>
    </row>
    <row r="24" spans="1:6" ht="12.75">
      <c r="A24" s="238" t="s">
        <v>38</v>
      </c>
      <c r="B24" s="238"/>
      <c r="C24" s="238"/>
      <c r="D24" s="10">
        <v>16</v>
      </c>
      <c r="E24" s="25">
        <v>312704</v>
      </c>
      <c r="F24" s="25">
        <v>3600231</v>
      </c>
    </row>
    <row r="25" spans="1:6" ht="12.75">
      <c r="A25" s="238" t="s">
        <v>131</v>
      </c>
      <c r="B25" s="238"/>
      <c r="C25" s="238"/>
      <c r="D25" s="12">
        <v>20</v>
      </c>
      <c r="E25" s="51">
        <f>E27+E28+E29+E30+E31+E32+E33</f>
        <v>940706</v>
      </c>
      <c r="F25" s="51">
        <f>F27+F28+F29+F30+F31+F32+F33</f>
        <v>5097260</v>
      </c>
    </row>
    <row r="26" spans="1:6" ht="12.75">
      <c r="A26" s="239" t="s">
        <v>21</v>
      </c>
      <c r="B26" s="239"/>
      <c r="C26" s="239"/>
      <c r="D26" s="9"/>
      <c r="E26" s="24"/>
      <c r="F26" s="24"/>
    </row>
    <row r="27" spans="1:6" ht="12.75">
      <c r="A27" s="238" t="s">
        <v>39</v>
      </c>
      <c r="B27" s="238"/>
      <c r="C27" s="238"/>
      <c r="D27" s="10">
        <v>21</v>
      </c>
      <c r="E27" s="25">
        <v>366214</v>
      </c>
      <c r="F27" s="25">
        <v>947305</v>
      </c>
    </row>
    <row r="28" spans="1:6" ht="12.75">
      <c r="A28" s="238" t="s">
        <v>130</v>
      </c>
      <c r="B28" s="238"/>
      <c r="C28" s="238"/>
      <c r="D28" s="10">
        <v>22</v>
      </c>
      <c r="E28" s="25"/>
      <c r="F28" s="25"/>
    </row>
    <row r="29" spans="1:6" ht="12.75">
      <c r="A29" s="238" t="s">
        <v>132</v>
      </c>
      <c r="B29" s="238"/>
      <c r="C29" s="238"/>
      <c r="D29" s="10">
        <v>23</v>
      </c>
      <c r="E29" s="25">
        <v>94978</v>
      </c>
      <c r="F29" s="25">
        <v>198759</v>
      </c>
    </row>
    <row r="30" spans="1:6" ht="12.75">
      <c r="A30" s="238" t="s">
        <v>133</v>
      </c>
      <c r="B30" s="238"/>
      <c r="C30" s="238"/>
      <c r="D30" s="11">
        <v>24</v>
      </c>
      <c r="E30" s="25"/>
      <c r="F30" s="25">
        <v>47077</v>
      </c>
    </row>
    <row r="31" spans="1:6" ht="12.75">
      <c r="A31" s="199" t="s">
        <v>134</v>
      </c>
      <c r="B31" s="236"/>
      <c r="C31" s="237"/>
      <c r="D31" s="11">
        <v>25</v>
      </c>
      <c r="E31" s="25"/>
      <c r="F31" s="25"/>
    </row>
    <row r="32" spans="1:6" ht="12.75">
      <c r="A32" s="238" t="s">
        <v>135</v>
      </c>
      <c r="B32" s="238"/>
      <c r="C32" s="238"/>
      <c r="D32" s="10">
        <v>26</v>
      </c>
      <c r="E32" s="25">
        <v>48734</v>
      </c>
      <c r="F32" s="25">
        <v>196225</v>
      </c>
    </row>
    <row r="33" spans="1:6" ht="12.75">
      <c r="A33" s="238" t="s">
        <v>40</v>
      </c>
      <c r="B33" s="238"/>
      <c r="C33" s="238"/>
      <c r="D33" s="13">
        <v>27</v>
      </c>
      <c r="E33" s="26">
        <v>430780</v>
      </c>
      <c r="F33" s="26">
        <v>3707894</v>
      </c>
    </row>
    <row r="34" spans="1:6" ht="29.25" customHeight="1">
      <c r="A34" s="234" t="s">
        <v>29</v>
      </c>
      <c r="B34" s="234"/>
      <c r="C34" s="234"/>
      <c r="D34" s="12">
        <v>30</v>
      </c>
      <c r="E34" s="51">
        <f>E17-E25</f>
        <v>217214</v>
      </c>
      <c r="F34" s="51">
        <f>F17-F25</f>
        <v>539940</v>
      </c>
    </row>
    <row r="35" spans="1:6" ht="12.75">
      <c r="A35" s="235" t="s">
        <v>22</v>
      </c>
      <c r="B35" s="235"/>
      <c r="C35" s="235"/>
      <c r="D35" s="235"/>
      <c r="E35" s="235"/>
      <c r="F35" s="235"/>
    </row>
    <row r="36" spans="1:6" ht="12.75">
      <c r="A36" s="238" t="s">
        <v>136</v>
      </c>
      <c r="B36" s="238"/>
      <c r="C36" s="238"/>
      <c r="D36" s="8">
        <v>40</v>
      </c>
      <c r="E36" s="50">
        <f>E39</f>
        <v>101</v>
      </c>
      <c r="F36" s="53">
        <f>F38+F48</f>
        <v>165</v>
      </c>
    </row>
    <row r="37" spans="1:6" ht="13.5" thickBot="1">
      <c r="A37" s="241" t="s">
        <v>21</v>
      </c>
      <c r="B37" s="241"/>
      <c r="C37" s="241"/>
      <c r="D37" s="14"/>
      <c r="E37" s="21"/>
      <c r="F37" s="27"/>
    </row>
    <row r="38" spans="1:6" ht="12.75">
      <c r="A38" s="238" t="s">
        <v>41</v>
      </c>
      <c r="B38" s="238"/>
      <c r="C38" s="238"/>
      <c r="D38" s="15">
        <v>41</v>
      </c>
      <c r="E38" s="23"/>
      <c r="F38" s="35">
        <v>150</v>
      </c>
    </row>
    <row r="39" spans="1:6" ht="12.75">
      <c r="A39" s="238" t="s">
        <v>42</v>
      </c>
      <c r="B39" s="238"/>
      <c r="C39" s="238"/>
      <c r="D39" s="11">
        <v>42</v>
      </c>
      <c r="E39" s="26">
        <v>101</v>
      </c>
      <c r="F39" s="38"/>
    </row>
    <row r="40" spans="1:6" ht="12.75">
      <c r="A40" s="238" t="s">
        <v>43</v>
      </c>
      <c r="B40" s="238"/>
      <c r="C40" s="238"/>
      <c r="D40" s="13">
        <v>43</v>
      </c>
      <c r="E40" s="26"/>
      <c r="F40" s="38"/>
    </row>
    <row r="41" spans="1:6" ht="27" customHeight="1">
      <c r="A41" s="200" t="s">
        <v>137</v>
      </c>
      <c r="B41" s="208"/>
      <c r="C41" s="240"/>
      <c r="D41" s="10">
        <v>44</v>
      </c>
      <c r="E41" s="25"/>
      <c r="F41" s="37"/>
    </row>
    <row r="42" spans="1:6" ht="12.75">
      <c r="A42" s="234" t="s">
        <v>138</v>
      </c>
      <c r="B42" s="234"/>
      <c r="C42" s="234"/>
      <c r="D42" s="13">
        <v>45</v>
      </c>
      <c r="E42" s="26"/>
      <c r="F42" s="38"/>
    </row>
    <row r="43" spans="1:6" ht="24.75" customHeight="1">
      <c r="A43" s="200" t="s">
        <v>139</v>
      </c>
      <c r="B43" s="208"/>
      <c r="C43" s="240"/>
      <c r="D43" s="13">
        <v>46</v>
      </c>
      <c r="E43" s="26"/>
      <c r="F43" s="38"/>
    </row>
    <row r="44" spans="1:6" ht="12.75">
      <c r="A44" s="200" t="s">
        <v>140</v>
      </c>
      <c r="B44" s="208"/>
      <c r="C44" s="240"/>
      <c r="D44" s="13">
        <v>47</v>
      </c>
      <c r="E44" s="26"/>
      <c r="F44" s="38"/>
    </row>
    <row r="45" spans="1:6" ht="12.75">
      <c r="A45" s="200" t="s">
        <v>141</v>
      </c>
      <c r="B45" s="208"/>
      <c r="C45" s="240"/>
      <c r="D45" s="13">
        <v>48</v>
      </c>
      <c r="E45" s="26"/>
      <c r="F45" s="38"/>
    </row>
    <row r="46" spans="1:6" ht="12.75">
      <c r="A46" s="199" t="s">
        <v>142</v>
      </c>
      <c r="B46" s="236"/>
      <c r="C46" s="237"/>
      <c r="D46" s="13">
        <v>49</v>
      </c>
      <c r="E46" s="26"/>
      <c r="F46" s="38"/>
    </row>
    <row r="47" spans="1:6" ht="12.75">
      <c r="A47" s="199" t="s">
        <v>128</v>
      </c>
      <c r="B47" s="236"/>
      <c r="C47" s="237"/>
      <c r="D47" s="13">
        <v>50</v>
      </c>
      <c r="E47" s="26"/>
      <c r="F47" s="38"/>
    </row>
    <row r="48" spans="1:6" ht="12.75">
      <c r="A48" s="238" t="s">
        <v>38</v>
      </c>
      <c r="B48" s="238"/>
      <c r="C48" s="238"/>
      <c r="D48" s="13">
        <v>51</v>
      </c>
      <c r="E48" s="26"/>
      <c r="F48" s="38">
        <v>15</v>
      </c>
    </row>
    <row r="49" spans="1:6" ht="12.75">
      <c r="A49" s="238" t="s">
        <v>143</v>
      </c>
      <c r="B49" s="238"/>
      <c r="C49" s="238"/>
      <c r="D49" s="12">
        <v>60</v>
      </c>
      <c r="E49" s="51">
        <f>E51+E52</f>
        <v>0</v>
      </c>
      <c r="F49" s="52">
        <f>F51+F52</f>
        <v>40845</v>
      </c>
    </row>
    <row r="50" spans="1:6" ht="12.75">
      <c r="A50" s="242" t="s">
        <v>21</v>
      </c>
      <c r="B50" s="242"/>
      <c r="C50" s="242"/>
      <c r="D50" s="34"/>
      <c r="E50" s="24"/>
      <c r="F50" s="36"/>
    </row>
    <row r="51" spans="1:6" ht="12.75">
      <c r="A51" s="243" t="s">
        <v>45</v>
      </c>
      <c r="B51" s="244"/>
      <c r="C51" s="245"/>
      <c r="D51" s="13">
        <v>61</v>
      </c>
      <c r="E51" s="26"/>
      <c r="F51" s="38">
        <v>40845</v>
      </c>
    </row>
    <row r="52" spans="1:6" ht="12.75">
      <c r="A52" s="238" t="s">
        <v>46</v>
      </c>
      <c r="B52" s="238"/>
      <c r="C52" s="238"/>
      <c r="D52" s="13">
        <v>62</v>
      </c>
      <c r="E52" s="26"/>
      <c r="F52" s="38"/>
    </row>
    <row r="53" spans="1:6" ht="12.75">
      <c r="A53" s="238" t="s">
        <v>47</v>
      </c>
      <c r="B53" s="238"/>
      <c r="C53" s="238"/>
      <c r="D53" s="10">
        <v>63</v>
      </c>
      <c r="E53" s="25"/>
      <c r="F53" s="37"/>
    </row>
    <row r="54" spans="1:6" ht="36.75" customHeight="1">
      <c r="A54" s="200" t="s">
        <v>144</v>
      </c>
      <c r="B54" s="208"/>
      <c r="C54" s="240"/>
      <c r="D54" s="10">
        <v>64</v>
      </c>
      <c r="E54" s="25"/>
      <c r="F54" s="37"/>
    </row>
    <row r="55" spans="1:6" ht="12.75">
      <c r="A55" s="234" t="s">
        <v>145</v>
      </c>
      <c r="B55" s="234"/>
      <c r="C55" s="234"/>
      <c r="D55" s="10">
        <v>65</v>
      </c>
      <c r="E55" s="25"/>
      <c r="F55" s="37"/>
    </row>
    <row r="56" spans="1:6" ht="12.75">
      <c r="A56" s="200" t="s">
        <v>146</v>
      </c>
      <c r="B56" s="208"/>
      <c r="C56" s="240"/>
      <c r="D56" s="10">
        <v>66</v>
      </c>
      <c r="E56" s="25"/>
      <c r="F56" s="37"/>
    </row>
    <row r="57" spans="1:6" ht="12.75" customHeight="1">
      <c r="A57" s="200" t="s">
        <v>147</v>
      </c>
      <c r="B57" s="208"/>
      <c r="C57" s="240"/>
      <c r="D57" s="10">
        <v>67</v>
      </c>
      <c r="E57" s="25"/>
      <c r="F57" s="37"/>
    </row>
    <row r="58" spans="1:6" ht="12.75">
      <c r="A58" s="199" t="s">
        <v>148</v>
      </c>
      <c r="B58" s="236"/>
      <c r="C58" s="237"/>
      <c r="D58" s="10">
        <v>68</v>
      </c>
      <c r="E58" s="25"/>
      <c r="F58" s="37"/>
    </row>
    <row r="59" spans="1:6" ht="12.75">
      <c r="A59" s="234" t="s">
        <v>44</v>
      </c>
      <c r="B59" s="234"/>
      <c r="C59" s="234"/>
      <c r="D59" s="10">
        <v>69</v>
      </c>
      <c r="E59" s="25"/>
      <c r="F59" s="37"/>
    </row>
    <row r="60" spans="1:6" ht="12.75">
      <c r="A60" s="234" t="s">
        <v>149</v>
      </c>
      <c r="B60" s="234"/>
      <c r="C60" s="234"/>
      <c r="D60" s="10">
        <v>70</v>
      </c>
      <c r="E60" s="25"/>
      <c r="F60" s="37"/>
    </row>
    <row r="61" spans="1:6" ht="12.75">
      <c r="A61" s="238" t="s">
        <v>40</v>
      </c>
      <c r="B61" s="238"/>
      <c r="C61" s="238"/>
      <c r="D61" s="10">
        <v>71</v>
      </c>
      <c r="E61" s="25"/>
      <c r="F61" s="37"/>
    </row>
    <row r="62" spans="1:6" ht="32.25" customHeight="1">
      <c r="A62" s="234" t="s">
        <v>150</v>
      </c>
      <c r="B62" s="234"/>
      <c r="C62" s="234"/>
      <c r="D62" s="12">
        <v>80</v>
      </c>
      <c r="E62" s="33">
        <f>E36-E49</f>
        <v>101</v>
      </c>
      <c r="F62" s="40">
        <f>F36-F49</f>
        <v>-40680</v>
      </c>
    </row>
    <row r="63" spans="1:6" ht="24">
      <c r="A63" s="233" t="s">
        <v>16</v>
      </c>
      <c r="B63" s="233"/>
      <c r="C63" s="233"/>
      <c r="D63" s="6" t="s">
        <v>36</v>
      </c>
      <c r="E63" s="30"/>
      <c r="F63" s="30"/>
    </row>
    <row r="64" spans="1:6" ht="12.75">
      <c r="A64" s="226">
        <v>1</v>
      </c>
      <c r="B64" s="226"/>
      <c r="C64" s="226"/>
      <c r="D64" s="7">
        <v>2</v>
      </c>
      <c r="E64" s="31">
        <v>3</v>
      </c>
      <c r="F64" s="31">
        <v>4</v>
      </c>
    </row>
    <row r="65" spans="1:6" ht="12.75">
      <c r="A65" s="235" t="s">
        <v>23</v>
      </c>
      <c r="B65" s="235"/>
      <c r="C65" s="235"/>
      <c r="D65" s="235"/>
      <c r="E65" s="235"/>
      <c r="F65" s="235"/>
    </row>
    <row r="66" spans="1:6" ht="12.75">
      <c r="A66" s="238" t="s">
        <v>153</v>
      </c>
      <c r="B66" s="238"/>
      <c r="C66" s="238"/>
      <c r="D66" s="8">
        <v>90</v>
      </c>
      <c r="E66" s="50">
        <f>E71</f>
        <v>1202</v>
      </c>
      <c r="F66" s="50">
        <f>F71</f>
        <v>2573</v>
      </c>
    </row>
    <row r="67" spans="1:6" ht="12.75">
      <c r="A67" s="239" t="s">
        <v>21</v>
      </c>
      <c r="B67" s="239"/>
      <c r="C67" s="239"/>
      <c r="D67" s="9"/>
      <c r="E67" s="24"/>
      <c r="F67" s="24"/>
    </row>
    <row r="68" spans="1:6" ht="12.75">
      <c r="A68" s="238" t="s">
        <v>151</v>
      </c>
      <c r="B68" s="238"/>
      <c r="C68" s="238"/>
      <c r="D68" s="10">
        <v>91</v>
      </c>
      <c r="E68" s="25"/>
      <c r="F68" s="25"/>
    </row>
    <row r="69" spans="1:6" ht="12.75">
      <c r="A69" s="238" t="s">
        <v>48</v>
      </c>
      <c r="B69" s="238"/>
      <c r="C69" s="238"/>
      <c r="D69" s="10">
        <v>92</v>
      </c>
      <c r="E69" s="25"/>
      <c r="F69" s="25"/>
    </row>
    <row r="70" spans="1:6" ht="14.25" customHeight="1">
      <c r="A70" s="200" t="s">
        <v>152</v>
      </c>
      <c r="B70" s="208"/>
      <c r="C70" s="240"/>
      <c r="D70" s="10">
        <v>93</v>
      </c>
      <c r="E70" s="25"/>
      <c r="F70" s="25"/>
    </row>
    <row r="71" spans="1:6" ht="12.75">
      <c r="A71" s="238" t="s">
        <v>38</v>
      </c>
      <c r="B71" s="238"/>
      <c r="C71" s="238"/>
      <c r="D71" s="11">
        <v>94</v>
      </c>
      <c r="E71" s="25">
        <v>1202</v>
      </c>
      <c r="F71" s="25">
        <v>2573</v>
      </c>
    </row>
    <row r="72" spans="1:6" ht="12.75">
      <c r="A72" s="238" t="s">
        <v>154</v>
      </c>
      <c r="B72" s="238"/>
      <c r="C72" s="238"/>
      <c r="D72" s="12">
        <v>100</v>
      </c>
      <c r="E72" s="51">
        <f>E74+E75+E76+E77+E78</f>
        <v>22997</v>
      </c>
      <c r="F72" s="51">
        <f>F73+F74+F75+F76+F77+F78</f>
        <v>475579</v>
      </c>
    </row>
    <row r="73" spans="1:6" ht="12.75">
      <c r="A73" s="239" t="s">
        <v>21</v>
      </c>
      <c r="B73" s="239"/>
      <c r="C73" s="239"/>
      <c r="D73" s="9"/>
      <c r="E73" s="24"/>
      <c r="F73" s="24"/>
    </row>
    <row r="74" spans="1:6" ht="12.75">
      <c r="A74" s="238" t="s">
        <v>49</v>
      </c>
      <c r="B74" s="238"/>
      <c r="C74" s="238"/>
      <c r="D74" s="10">
        <v>101</v>
      </c>
      <c r="E74" s="25">
        <v>22438</v>
      </c>
      <c r="F74" s="25">
        <v>269455</v>
      </c>
    </row>
    <row r="75" spans="1:6" ht="12.75">
      <c r="A75" s="238" t="s">
        <v>155</v>
      </c>
      <c r="B75" s="238"/>
      <c r="C75" s="238"/>
      <c r="D75" s="10">
        <v>102</v>
      </c>
      <c r="E75" s="25"/>
      <c r="F75" s="25"/>
    </row>
    <row r="76" spans="1:6" ht="12.75">
      <c r="A76" s="238" t="s">
        <v>50</v>
      </c>
      <c r="B76" s="238"/>
      <c r="C76" s="238"/>
      <c r="D76" s="10">
        <v>103</v>
      </c>
      <c r="E76" s="25">
        <v>559</v>
      </c>
      <c r="F76" s="25"/>
    </row>
    <row r="77" spans="1:6" ht="12.75">
      <c r="A77" s="238" t="s">
        <v>156</v>
      </c>
      <c r="B77" s="238"/>
      <c r="C77" s="238"/>
      <c r="D77" s="10">
        <v>104</v>
      </c>
      <c r="E77" s="25"/>
      <c r="F77" s="25"/>
    </row>
    <row r="78" spans="1:6" ht="12.75">
      <c r="A78" s="238" t="s">
        <v>157</v>
      </c>
      <c r="B78" s="238"/>
      <c r="C78" s="238"/>
      <c r="D78" s="10">
        <v>105</v>
      </c>
      <c r="E78" s="25"/>
      <c r="F78" s="25">
        <v>206124</v>
      </c>
    </row>
    <row r="79" spans="1:6" ht="29.25" customHeight="1">
      <c r="A79" s="234" t="s">
        <v>158</v>
      </c>
      <c r="B79" s="234"/>
      <c r="C79" s="234"/>
      <c r="D79" s="12">
        <v>110</v>
      </c>
      <c r="E79" s="51">
        <f>E66-E72</f>
        <v>-21795</v>
      </c>
      <c r="F79" s="51">
        <f>F66-F72</f>
        <v>-473006</v>
      </c>
    </row>
    <row r="80" spans="1:6" ht="12.75">
      <c r="A80" s="200" t="s">
        <v>159</v>
      </c>
      <c r="B80" s="208"/>
      <c r="C80" s="240"/>
      <c r="D80" s="54">
        <v>120</v>
      </c>
      <c r="E80" s="55">
        <v>2796</v>
      </c>
      <c r="F80" s="55">
        <v>-374</v>
      </c>
    </row>
    <row r="81" spans="1:6" ht="28.5" customHeight="1" thickBot="1">
      <c r="A81" s="246" t="s">
        <v>160</v>
      </c>
      <c r="B81" s="246"/>
      <c r="C81" s="246"/>
      <c r="D81" s="16">
        <v>130</v>
      </c>
      <c r="E81" s="41">
        <f>E34+E62+E79</f>
        <v>195520</v>
      </c>
      <c r="F81" s="41">
        <f>F62+F34++F79</f>
        <v>26254</v>
      </c>
    </row>
    <row r="82" spans="1:6" ht="12.75">
      <c r="A82" s="4"/>
      <c r="B82" s="4"/>
      <c r="C82" s="4"/>
      <c r="D82" s="4"/>
      <c r="E82" s="20"/>
      <c r="F82" s="175"/>
    </row>
    <row r="83" spans="1:6" ht="24">
      <c r="A83" s="233" t="s">
        <v>16</v>
      </c>
      <c r="B83" s="233"/>
      <c r="C83" s="233"/>
      <c r="D83" s="6" t="s">
        <v>36</v>
      </c>
      <c r="E83" s="30" t="s">
        <v>17</v>
      </c>
      <c r="F83" s="30" t="s">
        <v>18</v>
      </c>
    </row>
    <row r="84" spans="1:6" ht="13.5" thickBot="1">
      <c r="A84" s="226">
        <v>1</v>
      </c>
      <c r="B84" s="226"/>
      <c r="C84" s="226"/>
      <c r="D84" s="7">
        <v>2</v>
      </c>
      <c r="E84" s="31">
        <v>3</v>
      </c>
      <c r="F84" s="31">
        <v>4</v>
      </c>
    </row>
    <row r="85" spans="1:6" ht="27.75" customHeight="1">
      <c r="A85" s="234" t="s">
        <v>161</v>
      </c>
      <c r="B85" s="234"/>
      <c r="C85" s="234"/>
      <c r="D85" s="17"/>
      <c r="E85" s="23">
        <v>121051</v>
      </c>
      <c r="F85" s="23">
        <v>832</v>
      </c>
    </row>
    <row r="86" spans="1:7" ht="30.75" customHeight="1" thickBot="1">
      <c r="A86" s="247" t="s">
        <v>162</v>
      </c>
      <c r="B86" s="247"/>
      <c r="C86" s="247"/>
      <c r="D86" s="14"/>
      <c r="E86" s="42">
        <v>319366</v>
      </c>
      <c r="F86" s="42">
        <v>26712</v>
      </c>
      <c r="G86" s="104"/>
    </row>
    <row r="87" spans="1:6" ht="12.75">
      <c r="A87" s="4"/>
      <c r="B87" s="4"/>
      <c r="C87" s="4"/>
      <c r="D87" s="4"/>
      <c r="E87" s="20"/>
      <c r="F87" s="20"/>
    </row>
    <row r="88" spans="1:6" ht="12.75">
      <c r="A88" s="4"/>
      <c r="B88" s="4"/>
      <c r="C88" s="4"/>
      <c r="D88" s="4"/>
      <c r="E88" s="20"/>
      <c r="F88" s="20"/>
    </row>
    <row r="89" spans="1:6" ht="12.75">
      <c r="A89" s="18" t="s">
        <v>184</v>
      </c>
      <c r="B89" s="229" t="s">
        <v>251</v>
      </c>
      <c r="C89" s="229"/>
      <c r="D89" s="229"/>
      <c r="E89" s="32"/>
      <c r="F89" s="20"/>
    </row>
    <row r="90" spans="1:6" ht="12.75">
      <c r="A90" s="4"/>
      <c r="B90" s="230" t="s">
        <v>52</v>
      </c>
      <c r="C90" s="230"/>
      <c r="D90" s="230"/>
      <c r="E90" s="28" t="s">
        <v>53</v>
      </c>
      <c r="F90" s="20"/>
    </row>
    <row r="91" spans="1:6" ht="12.75">
      <c r="A91" s="4"/>
      <c r="B91" s="20"/>
      <c r="C91" s="20"/>
      <c r="D91" s="20"/>
      <c r="E91" s="20"/>
      <c r="F91" s="20"/>
    </row>
    <row r="92" spans="1:6" ht="12.75">
      <c r="A92" s="4"/>
      <c r="B92" s="20"/>
      <c r="C92" s="20"/>
      <c r="D92" s="20"/>
      <c r="E92" s="20"/>
      <c r="F92" s="20"/>
    </row>
    <row r="93" spans="1:6" ht="12.75">
      <c r="A93" s="19" t="s">
        <v>54</v>
      </c>
      <c r="B93" s="229" t="s">
        <v>55</v>
      </c>
      <c r="C93" s="229"/>
      <c r="D93" s="229"/>
      <c r="E93" s="32"/>
      <c r="F93" s="20"/>
    </row>
    <row r="94" spans="1:6" ht="12.75">
      <c r="A94" s="4"/>
      <c r="B94" s="230" t="s">
        <v>52</v>
      </c>
      <c r="C94" s="230"/>
      <c r="D94" s="230"/>
      <c r="E94" s="28" t="s">
        <v>53</v>
      </c>
      <c r="F94" s="20"/>
    </row>
    <row r="95" spans="2:4" ht="12.75">
      <c r="B95" s="22"/>
      <c r="C95" s="22"/>
      <c r="D95" s="22"/>
    </row>
  </sheetData>
  <sheetProtection/>
  <mergeCells count="86">
    <mergeCell ref="C1:F2"/>
    <mergeCell ref="M6:N7"/>
    <mergeCell ref="I9:N9"/>
    <mergeCell ref="I10:N10"/>
    <mergeCell ref="A4:F4"/>
    <mergeCell ref="A5:F5"/>
    <mergeCell ref="B6:D6"/>
    <mergeCell ref="B93:D93"/>
    <mergeCell ref="B94:D94"/>
    <mergeCell ref="A83:C83"/>
    <mergeCell ref="A84:C84"/>
    <mergeCell ref="A85:C85"/>
    <mergeCell ref="A86:C86"/>
    <mergeCell ref="B89:D89"/>
    <mergeCell ref="B90:D90"/>
    <mergeCell ref="A72:C72"/>
    <mergeCell ref="A73:C73"/>
    <mergeCell ref="A74:C74"/>
    <mergeCell ref="A75:C75"/>
    <mergeCell ref="A79:C79"/>
    <mergeCell ref="A81:C81"/>
    <mergeCell ref="A77:C77"/>
    <mergeCell ref="A78:C78"/>
    <mergeCell ref="A76:C76"/>
    <mergeCell ref="A80:C80"/>
    <mergeCell ref="A66:C66"/>
    <mergeCell ref="A67:C67"/>
    <mergeCell ref="A63:C63"/>
    <mergeCell ref="A64:C64"/>
    <mergeCell ref="A68:C68"/>
    <mergeCell ref="A69:C69"/>
    <mergeCell ref="A70:C70"/>
    <mergeCell ref="A71:C71"/>
    <mergeCell ref="A51:C51"/>
    <mergeCell ref="A52:C52"/>
    <mergeCell ref="A53:C53"/>
    <mergeCell ref="A54:C54"/>
    <mergeCell ref="A55:C55"/>
    <mergeCell ref="A57:C57"/>
    <mergeCell ref="A58:C58"/>
    <mergeCell ref="A59:C59"/>
    <mergeCell ref="A43:C43"/>
    <mergeCell ref="A48:C48"/>
    <mergeCell ref="A49:C49"/>
    <mergeCell ref="A50:C50"/>
    <mergeCell ref="A40:C40"/>
    <mergeCell ref="A41:C41"/>
    <mergeCell ref="A44:C44"/>
    <mergeCell ref="A45:C45"/>
    <mergeCell ref="A46:C46"/>
    <mergeCell ref="A23:C23"/>
    <mergeCell ref="A31:C31"/>
    <mergeCell ref="A33:C33"/>
    <mergeCell ref="A34:C34"/>
    <mergeCell ref="A35:F35"/>
    <mergeCell ref="A36:C36"/>
    <mergeCell ref="A28:C28"/>
    <mergeCell ref="A29:C29"/>
    <mergeCell ref="A30:C30"/>
    <mergeCell ref="A32:C32"/>
    <mergeCell ref="A17:C17"/>
    <mergeCell ref="A18:C18"/>
    <mergeCell ref="A19:C19"/>
    <mergeCell ref="A20:C20"/>
    <mergeCell ref="A21:C21"/>
    <mergeCell ref="A22:C22"/>
    <mergeCell ref="A60:C60"/>
    <mergeCell ref="A61:C61"/>
    <mergeCell ref="C7:F7"/>
    <mergeCell ref="C9:F9"/>
    <mergeCell ref="C11:F11"/>
    <mergeCell ref="A14:C14"/>
    <mergeCell ref="A15:C15"/>
    <mergeCell ref="A16:F16"/>
    <mergeCell ref="A38:C38"/>
    <mergeCell ref="A39:C39"/>
    <mergeCell ref="A62:C62"/>
    <mergeCell ref="A65:F65"/>
    <mergeCell ref="A47:C47"/>
    <mergeCell ref="A24:C24"/>
    <mergeCell ref="A25:C25"/>
    <mergeCell ref="A26:C26"/>
    <mergeCell ref="A27:C27"/>
    <mergeCell ref="A56:C56"/>
    <mergeCell ref="A37:C37"/>
    <mergeCell ref="A42:C42"/>
  </mergeCells>
  <printOptions/>
  <pageMargins left="1.141732283464567" right="0.4724409448818898" top="1.0236220472440944" bottom="1.0236220472440944" header="0.5118110236220472" footer="0.5118110236220472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76">
      <selection activeCell="F87" sqref="F87"/>
    </sheetView>
  </sheetViews>
  <sheetFormatPr defaultColWidth="9.00390625" defaultRowHeight="12.75"/>
  <cols>
    <col min="1" max="1" width="42.875" style="0" customWidth="1"/>
    <col min="2" max="2" width="11.25390625" style="0" customWidth="1"/>
    <col min="3" max="4" width="14.875" style="0" customWidth="1"/>
    <col min="5" max="5" width="14.25390625" style="0" customWidth="1"/>
    <col min="6" max="6" width="12.875" style="0" customWidth="1"/>
    <col min="7" max="7" width="13.75390625" style="0" customWidth="1"/>
    <col min="8" max="8" width="14.375" style="0" customWidth="1"/>
    <col min="9" max="9" width="16.25390625" style="106" customWidth="1"/>
    <col min="10" max="10" width="9.75390625" style="0" bestFit="1" customWidth="1"/>
  </cols>
  <sheetData>
    <row r="1" spans="2:8" ht="12.75">
      <c r="B1" s="1"/>
      <c r="F1" s="104"/>
      <c r="H1" s="3" t="s">
        <v>246</v>
      </c>
    </row>
    <row r="2" spans="2:8" ht="12.75">
      <c r="B2" s="1"/>
      <c r="F2" s="104"/>
      <c r="H2" s="3" t="s">
        <v>247</v>
      </c>
    </row>
    <row r="3" spans="2:8" ht="12.75">
      <c r="B3" s="1"/>
      <c r="F3" s="104"/>
      <c r="H3" s="3" t="s">
        <v>248</v>
      </c>
    </row>
    <row r="4" spans="2:8" ht="12.75">
      <c r="B4" s="1"/>
      <c r="F4" s="104"/>
      <c r="H4" s="192" t="s">
        <v>249</v>
      </c>
    </row>
    <row r="5" spans="2:8" ht="12.75">
      <c r="B5" s="1"/>
      <c r="F5" s="104"/>
      <c r="H5" s="192"/>
    </row>
    <row r="6" spans="1:8" ht="15.75">
      <c r="A6" s="253" t="s">
        <v>250</v>
      </c>
      <c r="B6" s="253"/>
      <c r="C6" s="253"/>
      <c r="D6" s="253"/>
      <c r="E6" s="253"/>
      <c r="F6" s="253"/>
      <c r="G6" s="253"/>
      <c r="H6" s="253"/>
    </row>
    <row r="7" spans="1:8" ht="15">
      <c r="A7" s="190" t="s">
        <v>255</v>
      </c>
      <c r="B7" s="190"/>
      <c r="C7" s="190"/>
      <c r="D7" s="190"/>
      <c r="E7" s="190"/>
      <c r="F7" s="190"/>
      <c r="G7" s="190"/>
      <c r="H7" s="190"/>
    </row>
    <row r="8" spans="1:6" ht="12.75">
      <c r="A8" t="s">
        <v>186</v>
      </c>
      <c r="B8" s="1"/>
      <c r="F8" s="104"/>
    </row>
    <row r="9" spans="1:6" ht="12.75">
      <c r="A9" t="s">
        <v>187</v>
      </c>
      <c r="B9" s="1"/>
      <c r="F9" s="104"/>
    </row>
    <row r="10" spans="1:8" ht="12.75">
      <c r="A10" s="106"/>
      <c r="B10" s="1"/>
      <c r="F10" s="104"/>
      <c r="H10" s="107" t="s">
        <v>188</v>
      </c>
    </row>
    <row r="11" spans="1:9" ht="12.75">
      <c r="A11" s="250"/>
      <c r="B11" s="251" t="s">
        <v>189</v>
      </c>
      <c r="C11" s="252" t="s">
        <v>190</v>
      </c>
      <c r="D11" s="252"/>
      <c r="E11" s="252"/>
      <c r="F11" s="252"/>
      <c r="G11" s="252"/>
      <c r="H11" s="252" t="s">
        <v>84</v>
      </c>
      <c r="I11" s="249" t="s">
        <v>191</v>
      </c>
    </row>
    <row r="12" spans="1:9" ht="42.75" customHeight="1">
      <c r="A12" s="250"/>
      <c r="B12" s="251"/>
      <c r="C12" s="108" t="s">
        <v>192</v>
      </c>
      <c r="D12" s="108" t="s">
        <v>13</v>
      </c>
      <c r="E12" s="108" t="s">
        <v>14</v>
      </c>
      <c r="F12" s="109" t="s">
        <v>15</v>
      </c>
      <c r="G12" s="108" t="s">
        <v>193</v>
      </c>
      <c r="H12" s="252"/>
      <c r="I12" s="249"/>
    </row>
    <row r="13" spans="1:9" ht="24.75" customHeight="1">
      <c r="A13" s="110">
        <v>1</v>
      </c>
      <c r="B13" s="111" t="s">
        <v>194</v>
      </c>
      <c r="C13" s="112"/>
      <c r="D13" s="112"/>
      <c r="E13" s="112"/>
      <c r="F13" s="113"/>
      <c r="G13" s="112"/>
      <c r="H13" s="112"/>
      <c r="I13" s="176"/>
    </row>
    <row r="14" spans="1:9" ht="24.75" customHeight="1">
      <c r="A14" s="114" t="s">
        <v>237</v>
      </c>
      <c r="B14" s="115" t="s">
        <v>195</v>
      </c>
      <c r="C14" s="116">
        <v>949307</v>
      </c>
      <c r="D14" s="116">
        <f>D16</f>
        <v>-14363</v>
      </c>
      <c r="E14" s="116"/>
      <c r="F14" s="116">
        <f>F16</f>
        <v>451950</v>
      </c>
      <c r="G14" s="116">
        <f>G16</f>
        <v>433541</v>
      </c>
      <c r="H14" s="116">
        <f>H16</f>
        <v>0</v>
      </c>
      <c r="I14" s="177">
        <f>SUM(C14:H14)</f>
        <v>1820435</v>
      </c>
    </row>
    <row r="15" spans="1:9" ht="24.75" customHeight="1">
      <c r="A15" s="117" t="s">
        <v>196</v>
      </c>
      <c r="B15" s="118" t="s">
        <v>197</v>
      </c>
      <c r="C15" s="119"/>
      <c r="D15" s="119"/>
      <c r="E15" s="119"/>
      <c r="F15" s="120"/>
      <c r="G15" s="121"/>
      <c r="H15" s="119"/>
      <c r="I15" s="178"/>
    </row>
    <row r="16" spans="1:9" ht="24.75" customHeight="1">
      <c r="A16" s="122" t="s">
        <v>198</v>
      </c>
      <c r="B16" s="123" t="s">
        <v>199</v>
      </c>
      <c r="C16" s="116">
        <f>C14</f>
        <v>949307</v>
      </c>
      <c r="D16" s="116">
        <v>-14363</v>
      </c>
      <c r="E16" s="116"/>
      <c r="F16" s="124">
        <v>451950</v>
      </c>
      <c r="G16" s="116">
        <v>433541</v>
      </c>
      <c r="H16" s="125"/>
      <c r="I16" s="177">
        <f>SUM(C16:H16)</f>
        <v>1820435</v>
      </c>
    </row>
    <row r="17" spans="1:9" ht="24.75" customHeight="1">
      <c r="A17" s="127" t="s">
        <v>200</v>
      </c>
      <c r="B17" s="118" t="s">
        <v>201</v>
      </c>
      <c r="C17" s="125"/>
      <c r="D17" s="125"/>
      <c r="E17" s="125"/>
      <c r="F17" s="124"/>
      <c r="G17" s="124">
        <f>G18</f>
        <v>-415647</v>
      </c>
      <c r="H17" s="125"/>
      <c r="I17" s="177">
        <f>SUM(F17:H17)</f>
        <v>-415647</v>
      </c>
    </row>
    <row r="18" spans="1:9" ht="24.75" customHeight="1">
      <c r="A18" s="122" t="s">
        <v>202</v>
      </c>
      <c r="B18" s="118" t="s">
        <v>203</v>
      </c>
      <c r="C18" s="119"/>
      <c r="D18" s="119"/>
      <c r="E18" s="119"/>
      <c r="F18" s="120"/>
      <c r="G18" s="120">
        <v>-415647</v>
      </c>
      <c r="H18" s="119"/>
      <c r="I18" s="177">
        <f>SUM(F18:H18)</f>
        <v>-415647</v>
      </c>
    </row>
    <row r="19" spans="1:9" ht="24.75" customHeight="1">
      <c r="A19" s="114" t="s">
        <v>204</v>
      </c>
      <c r="B19" s="128" t="s">
        <v>205</v>
      </c>
      <c r="C19" s="125"/>
      <c r="D19" s="125"/>
      <c r="E19" s="125"/>
      <c r="F19" s="124">
        <f>F21</f>
        <v>0</v>
      </c>
      <c r="G19" s="116"/>
      <c r="H19" s="125"/>
      <c r="I19" s="177">
        <f>SUM(F19:H19)</f>
        <v>0</v>
      </c>
    </row>
    <row r="20" spans="1:9" ht="24.75" customHeight="1">
      <c r="A20" s="122" t="s">
        <v>21</v>
      </c>
      <c r="B20" s="129"/>
      <c r="C20" s="119"/>
      <c r="D20" s="119"/>
      <c r="E20" s="119"/>
      <c r="F20" s="120"/>
      <c r="G20" s="119"/>
      <c r="H20" s="119"/>
      <c r="I20" s="177"/>
    </row>
    <row r="21" spans="1:9" ht="24.75" customHeight="1">
      <c r="A21" s="122" t="s">
        <v>206</v>
      </c>
      <c r="B21" s="57">
        <v>221</v>
      </c>
      <c r="C21" s="119"/>
      <c r="D21" s="119"/>
      <c r="E21" s="119"/>
      <c r="F21" s="120"/>
      <c r="G21" s="130"/>
      <c r="H21" s="119"/>
      <c r="I21" s="177">
        <f>SUM(F21:H21)</f>
        <v>0</v>
      </c>
    </row>
    <row r="22" spans="1:9" ht="24.75" customHeight="1">
      <c r="A22" s="122" t="s">
        <v>207</v>
      </c>
      <c r="B22" s="131">
        <v>222</v>
      </c>
      <c r="C22" s="130"/>
      <c r="D22" s="130"/>
      <c r="E22" s="130"/>
      <c r="F22" s="120"/>
      <c r="G22" s="130"/>
      <c r="H22" s="130"/>
      <c r="I22" s="177"/>
    </row>
    <row r="23" spans="1:9" ht="24.75" customHeight="1">
      <c r="A23" s="122" t="s">
        <v>208</v>
      </c>
      <c r="B23" s="132">
        <v>223</v>
      </c>
      <c r="C23" s="119"/>
      <c r="D23" s="119"/>
      <c r="E23" s="119"/>
      <c r="F23" s="120"/>
      <c r="G23" s="119"/>
      <c r="H23" s="119"/>
      <c r="I23" s="177"/>
    </row>
    <row r="24" spans="1:9" ht="24.75" customHeight="1">
      <c r="A24" s="122" t="s">
        <v>107</v>
      </c>
      <c r="B24" s="57">
        <v>224</v>
      </c>
      <c r="C24" s="133"/>
      <c r="D24" s="133"/>
      <c r="E24" s="133"/>
      <c r="F24" s="134"/>
      <c r="G24" s="135"/>
      <c r="H24" s="135"/>
      <c r="I24" s="177"/>
    </row>
    <row r="25" spans="1:9" ht="24.75" customHeight="1">
      <c r="A25" s="122" t="s">
        <v>108</v>
      </c>
      <c r="B25" s="57">
        <v>225</v>
      </c>
      <c r="C25" s="135"/>
      <c r="D25" s="135"/>
      <c r="E25" s="135"/>
      <c r="F25" s="134"/>
      <c r="G25" s="135"/>
      <c r="H25" s="135"/>
      <c r="I25" s="177"/>
    </row>
    <row r="26" spans="1:9" ht="24.75" customHeight="1">
      <c r="A26" s="122" t="s">
        <v>109</v>
      </c>
      <c r="B26" s="57">
        <v>226</v>
      </c>
      <c r="C26" s="136"/>
      <c r="D26" s="136"/>
      <c r="E26" s="136"/>
      <c r="F26" s="137"/>
      <c r="G26" s="136"/>
      <c r="H26" s="138"/>
      <c r="I26" s="177"/>
    </row>
    <row r="27" spans="1:9" ht="24.75" customHeight="1">
      <c r="A27" s="122" t="s">
        <v>209</v>
      </c>
      <c r="B27" s="57">
        <v>227</v>
      </c>
      <c r="C27" s="136"/>
      <c r="D27" s="136"/>
      <c r="E27" s="136"/>
      <c r="F27" s="137"/>
      <c r="G27" s="136"/>
      <c r="H27" s="138"/>
      <c r="I27" s="177"/>
    </row>
    <row r="28" spans="1:9" ht="24.75" customHeight="1">
      <c r="A28" s="122" t="s">
        <v>110</v>
      </c>
      <c r="B28" s="132">
        <v>228</v>
      </c>
      <c r="C28" s="135"/>
      <c r="D28" s="135"/>
      <c r="E28" s="135"/>
      <c r="F28" s="134"/>
      <c r="G28" s="134"/>
      <c r="H28" s="135"/>
      <c r="I28" s="177"/>
    </row>
    <row r="29" spans="1:9" ht="24.75" customHeight="1">
      <c r="A29" s="122" t="s">
        <v>111</v>
      </c>
      <c r="B29" s="56">
        <v>229</v>
      </c>
      <c r="C29" s="133">
        <f>C27+C28</f>
        <v>0</v>
      </c>
      <c r="D29" s="133"/>
      <c r="E29" s="133"/>
      <c r="F29" s="134"/>
      <c r="G29" s="133">
        <f>G27+G28</f>
        <v>0</v>
      </c>
      <c r="H29" s="135"/>
      <c r="I29" s="177"/>
    </row>
    <row r="30" spans="1:9" ht="47.25" customHeight="1">
      <c r="A30" s="139"/>
      <c r="B30" s="140"/>
      <c r="C30" s="141"/>
      <c r="D30" s="141"/>
      <c r="E30" s="141"/>
      <c r="F30" s="142"/>
      <c r="G30" s="141"/>
      <c r="H30" s="143"/>
      <c r="I30" s="179"/>
    </row>
    <row r="31" spans="1:9" ht="20.25" customHeight="1">
      <c r="A31" s="250"/>
      <c r="B31" s="251" t="s">
        <v>189</v>
      </c>
      <c r="C31" s="252" t="s">
        <v>190</v>
      </c>
      <c r="D31" s="252"/>
      <c r="E31" s="252"/>
      <c r="F31" s="252"/>
      <c r="G31" s="252"/>
      <c r="H31" s="252" t="s">
        <v>84</v>
      </c>
      <c r="I31" s="249" t="s">
        <v>191</v>
      </c>
    </row>
    <row r="32" spans="1:9" ht="51" customHeight="1">
      <c r="A32" s="250"/>
      <c r="B32" s="251"/>
      <c r="C32" s="108" t="s">
        <v>192</v>
      </c>
      <c r="D32" s="108" t="s">
        <v>13</v>
      </c>
      <c r="E32" s="108" t="s">
        <v>14</v>
      </c>
      <c r="F32" s="109" t="s">
        <v>15</v>
      </c>
      <c r="G32" s="108" t="s">
        <v>193</v>
      </c>
      <c r="H32" s="252"/>
      <c r="I32" s="249"/>
    </row>
    <row r="33" spans="1:9" ht="24" customHeight="1">
      <c r="A33" s="112">
        <v>1</v>
      </c>
      <c r="B33" s="111" t="s">
        <v>194</v>
      </c>
      <c r="C33" s="112">
        <v>3</v>
      </c>
      <c r="D33" s="112">
        <v>4</v>
      </c>
      <c r="E33" s="112">
        <v>5</v>
      </c>
      <c r="F33" s="113">
        <v>6</v>
      </c>
      <c r="G33" s="112">
        <v>7</v>
      </c>
      <c r="H33" s="112">
        <v>8</v>
      </c>
      <c r="I33" s="176">
        <v>9</v>
      </c>
    </row>
    <row r="34" spans="1:9" ht="24" customHeight="1">
      <c r="A34" s="114" t="s">
        <v>210</v>
      </c>
      <c r="B34" s="56">
        <v>300</v>
      </c>
      <c r="C34" s="116"/>
      <c r="D34" s="144"/>
      <c r="E34" s="144"/>
      <c r="F34" s="145">
        <f>F48</f>
        <v>-9401</v>
      </c>
      <c r="G34" s="144"/>
      <c r="H34" s="146"/>
      <c r="I34" s="177">
        <f>SUM(C34:H34)</f>
        <v>-9401</v>
      </c>
    </row>
    <row r="35" spans="1:9" ht="24" customHeight="1">
      <c r="A35" s="122" t="s">
        <v>21</v>
      </c>
      <c r="B35" s="34"/>
      <c r="C35" s="133"/>
      <c r="D35" s="133"/>
      <c r="E35" s="133"/>
      <c r="F35" s="134"/>
      <c r="G35" s="133"/>
      <c r="H35" s="135"/>
      <c r="I35" s="177"/>
    </row>
    <row r="36" spans="1:9" ht="24" customHeight="1">
      <c r="A36" s="122" t="s">
        <v>211</v>
      </c>
      <c r="B36" s="57">
        <v>310</v>
      </c>
      <c r="C36" s="133"/>
      <c r="D36" s="133"/>
      <c r="E36" s="133"/>
      <c r="F36" s="134"/>
      <c r="G36" s="133"/>
      <c r="H36" s="135"/>
      <c r="I36" s="177"/>
    </row>
    <row r="37" spans="1:9" ht="24" customHeight="1">
      <c r="A37" s="122" t="s">
        <v>21</v>
      </c>
      <c r="B37" s="34"/>
      <c r="C37" s="133"/>
      <c r="D37" s="133"/>
      <c r="E37" s="133"/>
      <c r="F37" s="134"/>
      <c r="G37" s="133"/>
      <c r="H37" s="135"/>
      <c r="I37" s="177"/>
    </row>
    <row r="38" spans="1:9" ht="24" customHeight="1">
      <c r="A38" s="122" t="s">
        <v>212</v>
      </c>
      <c r="B38" s="34"/>
      <c r="C38" s="133"/>
      <c r="D38" s="133"/>
      <c r="E38" s="133"/>
      <c r="F38" s="134"/>
      <c r="G38" s="133"/>
      <c r="H38" s="135"/>
      <c r="I38" s="177"/>
    </row>
    <row r="39" spans="1:9" ht="24" customHeight="1">
      <c r="A39" s="122" t="s">
        <v>213</v>
      </c>
      <c r="B39" s="34"/>
      <c r="C39" s="133"/>
      <c r="D39" s="133"/>
      <c r="E39" s="133"/>
      <c r="F39" s="134"/>
      <c r="G39" s="133"/>
      <c r="H39" s="135"/>
      <c r="I39" s="177"/>
    </row>
    <row r="40" spans="1:9" ht="24" customHeight="1">
      <c r="A40" s="122" t="s">
        <v>214</v>
      </c>
      <c r="B40" s="34"/>
      <c r="C40" s="133"/>
      <c r="D40" s="133"/>
      <c r="E40" s="133"/>
      <c r="F40" s="134"/>
      <c r="G40" s="133"/>
      <c r="H40" s="135"/>
      <c r="I40" s="177"/>
    </row>
    <row r="41" spans="1:9" ht="24" customHeight="1">
      <c r="A41" s="122" t="s">
        <v>215</v>
      </c>
      <c r="B41" s="57">
        <v>311</v>
      </c>
      <c r="C41" s="133"/>
      <c r="D41" s="133"/>
      <c r="E41" s="133"/>
      <c r="F41" s="134"/>
      <c r="G41" s="133"/>
      <c r="H41" s="135"/>
      <c r="I41" s="177"/>
    </row>
    <row r="42" spans="1:9" ht="24" customHeight="1">
      <c r="A42" s="122" t="s">
        <v>216</v>
      </c>
      <c r="B42" s="57">
        <v>312</v>
      </c>
      <c r="C42" s="133"/>
      <c r="D42" s="133"/>
      <c r="E42" s="133"/>
      <c r="F42" s="134"/>
      <c r="G42" s="133"/>
      <c r="H42" s="135"/>
      <c r="I42" s="180">
        <f>SUM(D42:H42)</f>
        <v>0</v>
      </c>
    </row>
    <row r="43" spans="1:9" ht="24" customHeight="1">
      <c r="A43" s="122" t="s">
        <v>217</v>
      </c>
      <c r="B43" s="57">
        <v>313</v>
      </c>
      <c r="C43" s="133"/>
      <c r="D43" s="133"/>
      <c r="E43" s="133"/>
      <c r="F43" s="134"/>
      <c r="G43" s="133"/>
      <c r="H43" s="135"/>
      <c r="I43" s="177">
        <f>SUM(D43:H43)</f>
        <v>0</v>
      </c>
    </row>
    <row r="44" spans="1:9" ht="24" customHeight="1">
      <c r="A44" s="122" t="s">
        <v>218</v>
      </c>
      <c r="B44" s="57">
        <v>314</v>
      </c>
      <c r="C44" s="133"/>
      <c r="D44" s="133"/>
      <c r="E44" s="133"/>
      <c r="F44" s="134"/>
      <c r="G44" s="133"/>
      <c r="H44" s="135"/>
      <c r="I44" s="177"/>
    </row>
    <row r="45" spans="1:9" ht="24" customHeight="1">
      <c r="A45" s="122" t="s">
        <v>219</v>
      </c>
      <c r="B45" s="57">
        <v>315</v>
      </c>
      <c r="C45" s="133"/>
      <c r="D45" s="133"/>
      <c r="E45" s="133"/>
      <c r="F45" s="134"/>
      <c r="G45" s="133"/>
      <c r="H45" s="135"/>
      <c r="I45" s="177"/>
    </row>
    <row r="46" spans="1:9" ht="24" customHeight="1">
      <c r="A46" s="122" t="s">
        <v>220</v>
      </c>
      <c r="B46" s="57">
        <v>316</v>
      </c>
      <c r="C46" s="133"/>
      <c r="D46" s="133"/>
      <c r="E46" s="133"/>
      <c r="F46" s="134"/>
      <c r="G46" s="133"/>
      <c r="H46" s="135"/>
      <c r="I46" s="177"/>
    </row>
    <row r="47" spans="1:9" ht="24" customHeight="1">
      <c r="A47" s="122" t="s">
        <v>221</v>
      </c>
      <c r="B47" s="57">
        <v>317</v>
      </c>
      <c r="C47" s="133"/>
      <c r="D47" s="133"/>
      <c r="E47" s="133"/>
      <c r="F47" s="134"/>
      <c r="G47" s="133"/>
      <c r="H47" s="135"/>
      <c r="I47" s="177">
        <f>SUM(D47:H47)</f>
        <v>0</v>
      </c>
    </row>
    <row r="48" spans="1:9" ht="24" customHeight="1">
      <c r="A48" s="122" t="s">
        <v>222</v>
      </c>
      <c r="B48" s="57">
        <v>318</v>
      </c>
      <c r="C48" s="133"/>
      <c r="D48" s="133"/>
      <c r="E48" s="133"/>
      <c r="F48" s="134">
        <v>-9401</v>
      </c>
      <c r="G48" s="134"/>
      <c r="H48" s="134"/>
      <c r="I48" s="134">
        <v>-9401</v>
      </c>
    </row>
    <row r="49" spans="1:9" ht="24" customHeight="1">
      <c r="A49" s="114" t="s">
        <v>239</v>
      </c>
      <c r="B49" s="56">
        <v>400</v>
      </c>
      <c r="C49" s="116">
        <f>C16+C17</f>
        <v>949307</v>
      </c>
      <c r="D49" s="116">
        <v>-14363</v>
      </c>
      <c r="E49" s="116"/>
      <c r="F49" s="124">
        <f>F51</f>
        <v>442548</v>
      </c>
      <c r="G49" s="116">
        <f>G51</f>
        <v>17894</v>
      </c>
      <c r="H49" s="116"/>
      <c r="I49" s="177">
        <f>SUM(C49:H49)</f>
        <v>1395386</v>
      </c>
    </row>
    <row r="50" spans="1:9" ht="24" customHeight="1">
      <c r="A50" s="122" t="s">
        <v>223</v>
      </c>
      <c r="B50" s="57">
        <v>401</v>
      </c>
      <c r="C50" s="133"/>
      <c r="D50" s="133"/>
      <c r="E50" s="133"/>
      <c r="F50" s="134"/>
      <c r="G50" s="133"/>
      <c r="H50" s="135"/>
      <c r="I50" s="180"/>
    </row>
    <row r="51" spans="1:9" ht="24" customHeight="1">
      <c r="A51" s="114" t="s">
        <v>224</v>
      </c>
      <c r="B51" s="56">
        <v>500</v>
      </c>
      <c r="C51" s="116">
        <f>C49</f>
        <v>949307</v>
      </c>
      <c r="D51" s="116">
        <v>-14363</v>
      </c>
      <c r="E51" s="116"/>
      <c r="F51" s="116">
        <v>442548</v>
      </c>
      <c r="G51" s="116">
        <v>17894</v>
      </c>
      <c r="H51" s="116"/>
      <c r="I51" s="177">
        <f>SUM(C51:H51)</f>
        <v>1395386</v>
      </c>
    </row>
    <row r="52" spans="1:10" ht="24" customHeight="1">
      <c r="A52" s="114" t="s">
        <v>225</v>
      </c>
      <c r="B52" s="56">
        <v>600</v>
      </c>
      <c r="C52" s="116"/>
      <c r="D52" s="116"/>
      <c r="E52" s="116"/>
      <c r="F52" s="147">
        <f>F54</f>
        <v>0</v>
      </c>
      <c r="G52" s="124">
        <f>G53</f>
        <v>230488</v>
      </c>
      <c r="H52" s="125"/>
      <c r="I52" s="177">
        <f>SUM(C52:H52)</f>
        <v>230488</v>
      </c>
      <c r="J52" s="194"/>
    </row>
    <row r="53" spans="1:10" ht="24" customHeight="1">
      <c r="A53" s="122" t="s">
        <v>226</v>
      </c>
      <c r="B53" s="57">
        <v>610</v>
      </c>
      <c r="C53" s="133"/>
      <c r="D53" s="133"/>
      <c r="E53" s="133"/>
      <c r="F53" s="134"/>
      <c r="G53" s="133">
        <v>230488</v>
      </c>
      <c r="H53" s="133"/>
      <c r="I53" s="181">
        <f>SUM(G53:H53)</f>
        <v>230488</v>
      </c>
      <c r="J53" s="194"/>
    </row>
    <row r="54" spans="1:9" ht="24" customHeight="1">
      <c r="A54" s="114" t="s">
        <v>227</v>
      </c>
      <c r="B54" s="56">
        <v>620</v>
      </c>
      <c r="C54" s="116"/>
      <c r="D54" s="116"/>
      <c r="E54" s="116"/>
      <c r="F54" s="147">
        <f>F57</f>
        <v>0</v>
      </c>
      <c r="G54" s="193"/>
      <c r="H54" s="125"/>
      <c r="I54" s="177"/>
    </row>
    <row r="55" spans="1:9" ht="24" customHeight="1">
      <c r="A55" s="122" t="s">
        <v>21</v>
      </c>
      <c r="B55" s="129"/>
      <c r="C55" s="133"/>
      <c r="D55" s="133"/>
      <c r="E55" s="133"/>
      <c r="F55" s="148"/>
      <c r="G55" s="133"/>
      <c r="H55" s="135"/>
      <c r="I55" s="180"/>
    </row>
    <row r="56" spans="1:9" ht="24" customHeight="1">
      <c r="A56" s="122" t="s">
        <v>206</v>
      </c>
      <c r="B56" s="57">
        <v>621</v>
      </c>
      <c r="C56" s="133"/>
      <c r="D56" s="133"/>
      <c r="E56" s="133"/>
      <c r="F56" s="148"/>
      <c r="G56" s="133"/>
      <c r="H56" s="135"/>
      <c r="I56" s="180">
        <f>F56</f>
        <v>0</v>
      </c>
    </row>
    <row r="57" spans="1:10" ht="24" customHeight="1">
      <c r="A57" s="122" t="s">
        <v>207</v>
      </c>
      <c r="B57" s="132">
        <v>622</v>
      </c>
      <c r="C57" s="133"/>
      <c r="D57" s="133"/>
      <c r="E57" s="133"/>
      <c r="F57" s="148"/>
      <c r="G57" s="133"/>
      <c r="H57" s="135"/>
      <c r="I57" s="177">
        <f>SUM(C57:H57)</f>
        <v>0</v>
      </c>
      <c r="J57" s="194"/>
    </row>
    <row r="58" spans="1:9" ht="24" customHeight="1">
      <c r="A58" s="122" t="s">
        <v>208</v>
      </c>
      <c r="B58" s="132">
        <v>623</v>
      </c>
      <c r="C58" s="133"/>
      <c r="D58" s="133"/>
      <c r="E58" s="133"/>
      <c r="F58" s="134"/>
      <c r="G58" s="133"/>
      <c r="H58" s="135"/>
      <c r="I58" s="177"/>
    </row>
    <row r="59" spans="1:9" ht="24.75" customHeight="1">
      <c r="A59" s="139"/>
      <c r="B59" s="149"/>
      <c r="C59" s="141"/>
      <c r="D59" s="141"/>
      <c r="E59" s="141"/>
      <c r="F59" s="142"/>
      <c r="G59" s="141"/>
      <c r="H59" s="143"/>
      <c r="I59" s="179"/>
    </row>
    <row r="60" spans="1:9" ht="11.25" customHeight="1">
      <c r="A60" s="250"/>
      <c r="B60" s="251" t="s">
        <v>189</v>
      </c>
      <c r="C60" s="252"/>
      <c r="D60" s="252"/>
      <c r="E60" s="252"/>
      <c r="F60" s="252"/>
      <c r="G60" s="252"/>
      <c r="H60" s="252"/>
      <c r="I60" s="249"/>
    </row>
    <row r="61" spans="1:9" ht="17.25" customHeight="1">
      <c r="A61" s="250"/>
      <c r="B61" s="251"/>
      <c r="C61" s="108"/>
      <c r="D61" s="108"/>
      <c r="E61" s="108"/>
      <c r="F61" s="109"/>
      <c r="G61" s="108"/>
      <c r="H61" s="252"/>
      <c r="I61" s="249"/>
    </row>
    <row r="62" spans="1:9" ht="18" customHeight="1">
      <c r="A62" s="112">
        <v>1</v>
      </c>
      <c r="B62" s="111" t="s">
        <v>194</v>
      </c>
      <c r="C62" s="112"/>
      <c r="D62" s="112"/>
      <c r="E62" s="112"/>
      <c r="F62" s="113"/>
      <c r="G62" s="112"/>
      <c r="H62" s="112"/>
      <c r="I62" s="176"/>
    </row>
    <row r="63" spans="1:9" ht="30.75" customHeight="1">
      <c r="A63" s="122" t="s">
        <v>107</v>
      </c>
      <c r="B63" s="57">
        <v>624</v>
      </c>
      <c r="C63" s="133"/>
      <c r="D63" s="133"/>
      <c r="E63" s="133"/>
      <c r="F63" s="134"/>
      <c r="G63" s="133"/>
      <c r="H63" s="135"/>
      <c r="I63" s="177"/>
    </row>
    <row r="64" spans="1:9" ht="30.75" customHeight="1">
      <c r="A64" s="122" t="s">
        <v>108</v>
      </c>
      <c r="B64" s="57">
        <v>625</v>
      </c>
      <c r="C64" s="133"/>
      <c r="D64" s="133"/>
      <c r="E64" s="133"/>
      <c r="F64" s="134"/>
      <c r="G64" s="133"/>
      <c r="H64" s="135"/>
      <c r="I64" s="177"/>
    </row>
    <row r="65" spans="1:9" ht="30.75" customHeight="1">
      <c r="A65" s="122" t="s">
        <v>228</v>
      </c>
      <c r="B65" s="57">
        <v>626</v>
      </c>
      <c r="C65" s="133"/>
      <c r="D65" s="133"/>
      <c r="E65" s="133"/>
      <c r="F65" s="134"/>
      <c r="G65" s="133"/>
      <c r="H65" s="135"/>
      <c r="I65" s="177"/>
    </row>
    <row r="66" spans="1:9" ht="30.75" customHeight="1">
      <c r="A66" s="122" t="s">
        <v>209</v>
      </c>
      <c r="B66" s="57">
        <v>627</v>
      </c>
      <c r="C66" s="133"/>
      <c r="D66" s="133"/>
      <c r="E66" s="133"/>
      <c r="F66" s="134"/>
      <c r="G66" s="133"/>
      <c r="H66" s="135"/>
      <c r="I66" s="177"/>
    </row>
    <row r="67" spans="1:9" ht="30.75" customHeight="1">
      <c r="A67" s="122" t="s">
        <v>229</v>
      </c>
      <c r="B67" s="57">
        <v>628</v>
      </c>
      <c r="C67" s="133"/>
      <c r="D67" s="133"/>
      <c r="E67" s="133"/>
      <c r="F67" s="134"/>
      <c r="G67" s="133"/>
      <c r="H67" s="135"/>
      <c r="I67" s="177"/>
    </row>
    <row r="68" spans="1:9" ht="30.75" customHeight="1">
      <c r="A68" s="122" t="s">
        <v>111</v>
      </c>
      <c r="B68" s="57">
        <v>629</v>
      </c>
      <c r="C68" s="133"/>
      <c r="D68" s="133"/>
      <c r="E68" s="133"/>
      <c r="F68" s="134"/>
      <c r="G68" s="133"/>
      <c r="H68" s="135"/>
      <c r="I68" s="177"/>
    </row>
    <row r="69" spans="1:9" ht="31.5" customHeight="1">
      <c r="A69" s="114" t="s">
        <v>230</v>
      </c>
      <c r="B69" s="56">
        <v>700</v>
      </c>
      <c r="C69" s="144"/>
      <c r="D69" s="144"/>
      <c r="E69" s="144"/>
      <c r="F69" s="145">
        <v>-8104</v>
      </c>
      <c r="G69" s="144"/>
      <c r="H69" s="144"/>
      <c r="I69" s="177">
        <f>F69</f>
        <v>-8104</v>
      </c>
    </row>
    <row r="70" spans="1:9" ht="23.25" customHeight="1">
      <c r="A70" s="122" t="s">
        <v>21</v>
      </c>
      <c r="B70" s="34"/>
      <c r="C70" s="133"/>
      <c r="D70" s="133"/>
      <c r="E70" s="133"/>
      <c r="F70" s="134"/>
      <c r="G70" s="133"/>
      <c r="H70" s="135"/>
      <c r="I70" s="177"/>
    </row>
    <row r="71" spans="1:9" ht="23.25" customHeight="1">
      <c r="A71" s="122" t="s">
        <v>231</v>
      </c>
      <c r="B71" s="57">
        <v>710</v>
      </c>
      <c r="C71" s="133"/>
      <c r="D71" s="133"/>
      <c r="E71" s="133"/>
      <c r="F71" s="134"/>
      <c r="G71" s="133"/>
      <c r="H71" s="135"/>
      <c r="I71" s="177"/>
    </row>
    <row r="72" spans="1:9" ht="23.25" customHeight="1">
      <c r="A72" s="122" t="s">
        <v>212</v>
      </c>
      <c r="B72" s="34"/>
      <c r="C72" s="133"/>
      <c r="D72" s="133"/>
      <c r="E72" s="133"/>
      <c r="F72" s="134"/>
      <c r="G72" s="133"/>
      <c r="H72" s="135"/>
      <c r="I72" s="177"/>
    </row>
    <row r="73" spans="1:9" ht="23.25" customHeight="1">
      <c r="A73" s="122" t="s">
        <v>213</v>
      </c>
      <c r="B73" s="34"/>
      <c r="C73" s="133"/>
      <c r="D73" s="133"/>
      <c r="E73" s="133"/>
      <c r="F73" s="134"/>
      <c r="G73" s="133"/>
      <c r="H73" s="135"/>
      <c r="I73" s="177"/>
    </row>
    <row r="74" spans="1:9" ht="23.25" customHeight="1">
      <c r="A74" s="122" t="s">
        <v>214</v>
      </c>
      <c r="B74" s="34"/>
      <c r="C74" s="133"/>
      <c r="D74" s="133"/>
      <c r="E74" s="133"/>
      <c r="F74" s="134"/>
      <c r="G74" s="133"/>
      <c r="H74" s="135"/>
      <c r="I74" s="177"/>
    </row>
    <row r="75" spans="1:9" ht="23.25" customHeight="1">
      <c r="A75" s="122" t="s">
        <v>215</v>
      </c>
      <c r="B75" s="57">
        <v>711</v>
      </c>
      <c r="C75" s="133"/>
      <c r="D75" s="133"/>
      <c r="E75" s="133"/>
      <c r="F75" s="134"/>
      <c r="G75" s="133"/>
      <c r="H75" s="135"/>
      <c r="I75" s="177"/>
    </row>
    <row r="76" spans="1:9" ht="23.25" customHeight="1">
      <c r="A76" s="122" t="s">
        <v>216</v>
      </c>
      <c r="B76" s="57">
        <v>712</v>
      </c>
      <c r="C76" s="133"/>
      <c r="D76" s="133"/>
      <c r="E76" s="133"/>
      <c r="F76" s="134"/>
      <c r="G76" s="133"/>
      <c r="H76" s="135"/>
      <c r="I76" s="177"/>
    </row>
    <row r="77" spans="1:9" ht="23.25" customHeight="1">
      <c r="A77" s="122" t="s">
        <v>217</v>
      </c>
      <c r="B77" s="57">
        <v>713</v>
      </c>
      <c r="C77" s="133"/>
      <c r="D77" s="133"/>
      <c r="E77" s="133"/>
      <c r="F77" s="134"/>
      <c r="G77" s="133"/>
      <c r="H77" s="135"/>
      <c r="I77" s="177"/>
    </row>
    <row r="78" spans="1:9" ht="23.25" customHeight="1">
      <c r="A78" s="122" t="s">
        <v>218</v>
      </c>
      <c r="B78" s="57">
        <v>714</v>
      </c>
      <c r="C78" s="133"/>
      <c r="D78" s="133"/>
      <c r="E78" s="133"/>
      <c r="F78" s="134"/>
      <c r="G78" s="133"/>
      <c r="H78" s="135"/>
      <c r="I78" s="177"/>
    </row>
    <row r="79" spans="1:9" ht="23.25" customHeight="1">
      <c r="A79" s="122" t="s">
        <v>219</v>
      </c>
      <c r="B79" s="57">
        <v>715</v>
      </c>
      <c r="C79" s="133"/>
      <c r="D79" s="133"/>
      <c r="E79" s="133"/>
      <c r="F79" s="134"/>
      <c r="G79" s="133"/>
      <c r="H79" s="135"/>
      <c r="I79" s="177"/>
    </row>
    <row r="80" spans="1:9" ht="23.25" customHeight="1">
      <c r="A80" s="122" t="s">
        <v>220</v>
      </c>
      <c r="B80" s="57">
        <v>716</v>
      </c>
      <c r="C80" s="133"/>
      <c r="D80" s="133"/>
      <c r="E80" s="133"/>
      <c r="F80" s="134"/>
      <c r="G80" s="133"/>
      <c r="H80" s="135"/>
      <c r="I80" s="177"/>
    </row>
    <row r="81" spans="1:9" ht="23.25" customHeight="1">
      <c r="A81" s="122" t="s">
        <v>221</v>
      </c>
      <c r="B81" s="57">
        <v>717</v>
      </c>
      <c r="C81" s="133"/>
      <c r="D81" s="133"/>
      <c r="E81" s="133"/>
      <c r="F81" s="134">
        <v>-8104</v>
      </c>
      <c r="G81" s="133"/>
      <c r="H81" s="135"/>
      <c r="I81" s="180">
        <f>SUM(C81:H81)</f>
        <v>-8104</v>
      </c>
    </row>
    <row r="82" spans="1:9" ht="24.75" customHeight="1">
      <c r="A82" s="139"/>
      <c r="B82" s="150"/>
      <c r="C82" s="141"/>
      <c r="D82" s="141"/>
      <c r="E82" s="141"/>
      <c r="F82" s="142"/>
      <c r="G82" s="141"/>
      <c r="H82" s="143"/>
      <c r="I82" s="182"/>
    </row>
    <row r="83" spans="1:9" ht="27.75" customHeight="1">
      <c r="A83" s="250"/>
      <c r="B83" s="251" t="s">
        <v>189</v>
      </c>
      <c r="C83" s="252" t="s">
        <v>190</v>
      </c>
      <c r="D83" s="252"/>
      <c r="E83" s="252"/>
      <c r="F83" s="252"/>
      <c r="G83" s="252"/>
      <c r="H83" s="252" t="s">
        <v>84</v>
      </c>
      <c r="I83" s="249" t="s">
        <v>191</v>
      </c>
    </row>
    <row r="84" spans="1:9" ht="43.5" customHeight="1">
      <c r="A84" s="250"/>
      <c r="B84" s="251"/>
      <c r="C84" s="108" t="s">
        <v>192</v>
      </c>
      <c r="D84" s="108" t="s">
        <v>13</v>
      </c>
      <c r="E84" s="108" t="s">
        <v>14</v>
      </c>
      <c r="F84" s="109" t="s">
        <v>15</v>
      </c>
      <c r="G84" s="108" t="s">
        <v>193</v>
      </c>
      <c r="H84" s="252"/>
      <c r="I84" s="249"/>
    </row>
    <row r="85" spans="1:9" ht="17.25" customHeight="1">
      <c r="A85" s="151">
        <v>1</v>
      </c>
      <c r="B85" s="111" t="s">
        <v>194</v>
      </c>
      <c r="C85" s="112">
        <v>3</v>
      </c>
      <c r="D85" s="112">
        <v>4</v>
      </c>
      <c r="E85" s="112">
        <v>5</v>
      </c>
      <c r="F85" s="113">
        <v>6</v>
      </c>
      <c r="G85" s="112">
        <v>7</v>
      </c>
      <c r="H85" s="112">
        <v>8</v>
      </c>
      <c r="I85" s="176">
        <v>9</v>
      </c>
    </row>
    <row r="86" spans="1:9" ht="24.75" customHeight="1">
      <c r="A86" s="122" t="s">
        <v>222</v>
      </c>
      <c r="B86" s="152">
        <v>718</v>
      </c>
      <c r="C86" s="133"/>
      <c r="D86" s="133"/>
      <c r="E86" s="133"/>
      <c r="F86" s="134"/>
      <c r="G86" s="133"/>
      <c r="H86" s="135"/>
      <c r="I86" s="177"/>
    </row>
    <row r="87" spans="1:9" ht="28.5" customHeight="1">
      <c r="A87" s="153" t="s">
        <v>238</v>
      </c>
      <c r="B87" s="154">
        <v>800</v>
      </c>
      <c r="C87" s="126">
        <f>C49</f>
        <v>949307</v>
      </c>
      <c r="D87" s="126">
        <f>D49</f>
        <v>-14363</v>
      </c>
      <c r="E87" s="126"/>
      <c r="F87" s="147">
        <f>F49+F69</f>
        <v>434444</v>
      </c>
      <c r="G87" s="126">
        <f>G51+G52</f>
        <v>248382</v>
      </c>
      <c r="H87" s="126">
        <f>H51+H52+H69</f>
        <v>0</v>
      </c>
      <c r="I87" s="126">
        <f>I49+I52+I69</f>
        <v>1617770</v>
      </c>
    </row>
    <row r="88" spans="1:9" ht="12.75">
      <c r="A88" s="155"/>
      <c r="B88" s="140"/>
      <c r="C88" s="165"/>
      <c r="D88" s="165"/>
      <c r="E88" s="165"/>
      <c r="F88" s="166"/>
      <c r="G88" s="165"/>
      <c r="H88" s="165"/>
      <c r="I88" s="183"/>
    </row>
    <row r="89" spans="1:9" ht="12.75">
      <c r="A89" s="156"/>
      <c r="B89" s="157"/>
      <c r="C89" s="158"/>
      <c r="D89" s="159"/>
      <c r="E89" s="158"/>
      <c r="F89" s="160"/>
      <c r="G89" s="158"/>
      <c r="H89" s="158"/>
      <c r="I89" s="184"/>
    </row>
    <row r="90" spans="1:8" ht="12.75">
      <c r="A90" s="2"/>
      <c r="B90" s="161"/>
      <c r="C90" s="1"/>
      <c r="D90" s="1"/>
      <c r="E90" s="1"/>
      <c r="F90" s="162"/>
      <c r="G90" s="1"/>
      <c r="H90" s="1"/>
    </row>
    <row r="91" spans="1:6" ht="12.75">
      <c r="A91" s="163" t="s">
        <v>252</v>
      </c>
      <c r="B91" s="1"/>
      <c r="F91" s="104"/>
    </row>
    <row r="92" spans="1:6" ht="12.75">
      <c r="A92" s="105" t="s">
        <v>232</v>
      </c>
      <c r="B92" s="1"/>
      <c r="F92" s="104"/>
    </row>
    <row r="93" spans="1:6" ht="12.75">
      <c r="A93" s="163" t="s">
        <v>233</v>
      </c>
      <c r="B93" s="1"/>
      <c r="F93" s="104"/>
    </row>
    <row r="94" spans="1:6" ht="12.75">
      <c r="A94" s="105" t="s">
        <v>234</v>
      </c>
      <c r="B94" s="1"/>
      <c r="F94" s="104"/>
    </row>
    <row r="95" spans="1:6" ht="12.75">
      <c r="A95" s="164" t="s">
        <v>235</v>
      </c>
      <c r="B95" s="1"/>
      <c r="F95" s="104"/>
    </row>
    <row r="96" spans="1:6" ht="12.75">
      <c r="A96" s="164"/>
      <c r="B96" s="1"/>
      <c r="F96" s="104"/>
    </row>
    <row r="106" ht="12.75">
      <c r="C106" s="188"/>
    </row>
  </sheetData>
  <sheetProtection/>
  <mergeCells count="21">
    <mergeCell ref="I60:I61"/>
    <mergeCell ref="I31:I32"/>
    <mergeCell ref="B83:B84"/>
    <mergeCell ref="C83:G83"/>
    <mergeCell ref="H83:H84"/>
    <mergeCell ref="I83:I84"/>
    <mergeCell ref="H60:H61"/>
    <mergeCell ref="A83:A84"/>
    <mergeCell ref="A60:A61"/>
    <mergeCell ref="A6:H6"/>
    <mergeCell ref="B60:B61"/>
    <mergeCell ref="C60:G60"/>
    <mergeCell ref="C11:G11"/>
    <mergeCell ref="H11:H12"/>
    <mergeCell ref="I11:I12"/>
    <mergeCell ref="A31:A32"/>
    <mergeCell ref="B31:B32"/>
    <mergeCell ref="C31:G31"/>
    <mergeCell ref="H31:H32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Akmaral</cp:lastModifiedBy>
  <cp:lastPrinted>2014-04-29T11:07:08Z</cp:lastPrinted>
  <dcterms:created xsi:type="dcterms:W3CDTF">2006-06-12T10:58:12Z</dcterms:created>
  <dcterms:modified xsi:type="dcterms:W3CDTF">2014-04-29T11:23:01Z</dcterms:modified>
  <cp:category/>
  <cp:version/>
  <cp:contentType/>
  <cp:contentStatus/>
</cp:coreProperties>
</file>