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metov\Desktop\"/>
    </mc:Choice>
  </mc:AlternateContent>
  <bookViews>
    <workbookView xWindow="240" yWindow="105" windowWidth="21075" windowHeight="8505" activeTab="3"/>
  </bookViews>
  <sheets>
    <sheet name="ББ" sheetId="1" r:id="rId1"/>
    <sheet name="ОПиУ" sheetId="2" r:id="rId2"/>
    <sheet name="Капитал" sheetId="3" r:id="rId3"/>
    <sheet name="ДДС" sheetId="4" r:id="rId4"/>
  </sheets>
  <definedNames>
    <definedName name="Changes" localSheetId="2">Капитал!$A$6</definedName>
    <definedName name="_xlnm.Print_Area" localSheetId="2">Капитал!$A$1:$I$37</definedName>
  </definedNames>
  <calcPr calcId="152511"/>
</workbook>
</file>

<file path=xl/calcChain.xml><?xml version="1.0" encoding="utf-8"?>
<calcChain xmlns="http://schemas.openxmlformats.org/spreadsheetml/2006/main">
  <c r="D48" i="4" l="1"/>
  <c r="D65" i="4" s="1"/>
  <c r="C48" i="4"/>
  <c r="D20" i="4"/>
  <c r="D36" i="4" s="1"/>
  <c r="C20" i="4"/>
  <c r="C36" i="4" s="1"/>
  <c r="D62" i="4"/>
  <c r="C62" i="4"/>
  <c r="D49" i="2"/>
  <c r="C49" i="2"/>
  <c r="D38" i="2"/>
  <c r="C38" i="2"/>
  <c r="D27" i="2"/>
  <c r="C27" i="2"/>
  <c r="C12" i="2"/>
  <c r="D18" i="2"/>
  <c r="C18" i="2"/>
  <c r="D12" i="2"/>
  <c r="D19" i="2" s="1"/>
  <c r="D22" i="2" s="1"/>
  <c r="D39" i="2" s="1"/>
  <c r="D42" i="2" s="1"/>
  <c r="D42" i="1"/>
  <c r="D45" i="1" s="1"/>
  <c r="C42" i="1"/>
  <c r="C45" i="1" s="1"/>
  <c r="C46" i="1" s="1"/>
  <c r="D34" i="1"/>
  <c r="C34" i="1"/>
  <c r="D20" i="1"/>
  <c r="C20" i="1"/>
  <c r="C19" i="2" l="1"/>
  <c r="C22" i="2" s="1"/>
  <c r="C39" i="2" s="1"/>
  <c r="C42" i="2" s="1"/>
  <c r="D46" i="1"/>
  <c r="C65" i="4"/>
</calcChain>
</file>

<file path=xl/sharedStrings.xml><?xml version="1.0" encoding="utf-8"?>
<sst xmlns="http://schemas.openxmlformats.org/spreadsheetml/2006/main" count="313" uniqueCount="152">
  <si>
    <t>Прим.</t>
  </si>
  <si>
    <t>Процентные доходы</t>
  </si>
  <si>
    <t>Кредиты, предоставленные клиентам</t>
  </si>
  <si>
    <t>Денежные средства и их эквиваленты</t>
  </si>
  <si>
    <t>Средства в кредитных организациях</t>
  </si>
  <si>
    <t xml:space="preserve"> </t>
  </si>
  <si>
    <t>Процентные расходы</t>
  </si>
  <si>
    <t>Итого процентные расходы</t>
  </si>
  <si>
    <t>Чистый процентный доход</t>
  </si>
  <si>
    <t>Агентское вознаграждение по сельской ипотеке</t>
  </si>
  <si>
    <t>Прочие доходы</t>
  </si>
  <si>
    <t>Непроцентные доходы</t>
  </si>
  <si>
    <t>Расходы на персонал</t>
  </si>
  <si>
    <t>Командировочные и сопутствующие расходы</t>
  </si>
  <si>
    <t>Износ и амортизация</t>
  </si>
  <si>
    <t>Расходы по налогам, кроме корпоративного подоходного налога</t>
  </si>
  <si>
    <t>Итого</t>
  </si>
  <si>
    <t>Активы</t>
  </si>
  <si>
    <t xml:space="preserve">Средства в кредитных организациях </t>
  </si>
  <si>
    <t xml:space="preserve">Кредиты, предоставленные клиентам </t>
  </si>
  <si>
    <t>Дебиторская задолженность по финансовой аренде</t>
  </si>
  <si>
    <t>Инвестиции в ассоциированные компании</t>
  </si>
  <si>
    <t>Основные средства</t>
  </si>
  <si>
    <t>Нематериальные активы</t>
  </si>
  <si>
    <t>Авансы выданные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</si>
  <si>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</si>
  <si>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</si>
  <si>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</si>
  <si>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</si>
  <si>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Задолженность перед Акционером</t>
  </si>
  <si>
    <t xml:space="preserve">Займы, полученные от Исламского Банка Развития </t>
  </si>
  <si>
    <t xml:space="preserve">Займы, полученные от Организации Объединенных Наций </t>
  </si>
  <si>
    <t>Текущие обязательства по корпоративному подоходному налогу</t>
  </si>
  <si>
    <t>Обязательство по налогу на добавленную стоимость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</si>
  <si>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</si>
  <si>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</si>
  <si>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</si>
  <si>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</si>
  <si>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</si>
  <si>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</si>
  <si>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</si>
  <si>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</si>
  <si>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Итого капитал</t>
  </si>
  <si>
    <t xml:space="preserve">Итого обязательства и капитал </t>
  </si>
  <si>
    <t>На 30 июня 2017 года (неаудировано)</t>
  </si>
  <si>
    <t>2016 год</t>
  </si>
  <si>
    <t>Активы, предназначенные для продажи</t>
  </si>
  <si>
    <t>Активы, предназначенные для финансовой аренды</t>
  </si>
  <si>
    <t>Займы, полученные от местных исполнительных органов</t>
  </si>
  <si>
    <t>Выпущенные долговые ценные бумаги</t>
  </si>
  <si>
    <t>–</t>
  </si>
  <si>
    <t xml:space="preserve">Отложенное обязательство по корпоративному подоходному налогу </t>
  </si>
  <si>
    <t>Итого капитал, приходящийся на акционера Фонда</t>
  </si>
  <si>
    <t>Неконтрольные доли участия</t>
  </si>
  <si>
    <t>Балансовая стоимость одной простой акции (в тенге)</t>
  </si>
  <si>
    <t>Прим</t>
  </si>
  <si>
    <t>За шестимесячный период, закончившийся  30 июня</t>
  </si>
  <si>
    <t>2017 года (неаудировано)</t>
  </si>
  <si>
    <t>2016 года (неаудировано)</t>
  </si>
  <si>
    <t>Итого процентные доходы</t>
  </si>
  <si>
    <t>Займы, полученные от Исламского Банка Развития</t>
  </si>
  <si>
    <t>Резерв под обесценение кредитов, предоставленных клиентам, и дебиторской задолженности по финансовой аренде</t>
  </si>
  <si>
    <t>Чистый процентный доход за вычетом резерва под обесценение кредитов, предоставленных клиентам и дебиторской задолженности по финансовой аренде</t>
  </si>
  <si>
    <t>Чистый доход от курсовой разницы</t>
  </si>
  <si>
    <t>-</t>
  </si>
  <si>
    <t>Прочие операционные расходы</t>
  </si>
  <si>
    <t>Прочие расходы от обесценения и создания резервов</t>
  </si>
  <si>
    <t>Чистый расход от курсовой разницы</t>
  </si>
  <si>
    <t>Расходы от реализации или безвозмездной передачи активов</t>
  </si>
  <si>
    <t>Доля в прибыли ассоциированных компаний</t>
  </si>
  <si>
    <t>Непроцентные расходы</t>
  </si>
  <si>
    <t>Прибыль до расходов по корпоративному подоходному налогу</t>
  </si>
  <si>
    <t xml:space="preserve">Расходы по корпоративному подоходному налогу </t>
  </si>
  <si>
    <t>Прибыль за год</t>
  </si>
  <si>
    <t>Прочий совокупный доход за год</t>
  </si>
  <si>
    <t>Итого совокупный доход за год</t>
  </si>
  <si>
    <t>Приходящийся на:</t>
  </si>
  <si>
    <t>- акционера Фонда</t>
  </si>
  <si>
    <t>- неконтрольные доли участия</t>
  </si>
  <si>
    <t>Базовая и разводнённая прибыль на простую акцию (в тенге)</t>
  </si>
  <si>
    <t>Капитал, приходящийся на акционера Фонда</t>
  </si>
  <si>
    <t>Дополни-тельный оплаченный капитал</t>
  </si>
  <si>
    <t>Нераспре-делённая прибыль</t>
  </si>
  <si>
    <t xml:space="preserve">Неконтрольные доли участия </t>
  </si>
  <si>
    <t>капитал</t>
  </si>
  <si>
    <t xml:space="preserve">На 1 января  2016 года </t>
  </si>
  <si>
    <r>
      <t xml:space="preserve">Дивиденды объявленные </t>
    </r>
    <r>
      <rPr>
        <i/>
        <sz val="8"/>
        <color theme="1"/>
        <rFont val="Garamond"/>
        <family val="1"/>
        <charset val="204"/>
      </rPr>
      <t>(Примечание 19)</t>
    </r>
  </si>
  <si>
    <r>
      <t xml:space="preserve">Увеличение уставного капитала </t>
    </r>
    <r>
      <rPr>
        <i/>
        <sz val="8"/>
        <color theme="1"/>
        <rFont val="Garamond"/>
        <family val="1"/>
        <charset val="204"/>
      </rPr>
      <t>(Примечание 19)</t>
    </r>
  </si>
  <si>
    <r>
      <t xml:space="preserve">Доход от первоначального признания займов, полученных от местных исполнительных органов, по справедливой стоимости, за вычетом налога </t>
    </r>
    <r>
      <rPr>
        <i/>
        <sz val="8"/>
        <color theme="1"/>
        <rFont val="Garamond"/>
        <family val="1"/>
        <charset val="204"/>
      </rPr>
      <t>(Примечание 19)</t>
    </r>
  </si>
  <si>
    <r>
      <t xml:space="preserve">Резерв по условному распределению за год, за вычетом налога </t>
    </r>
    <r>
      <rPr>
        <i/>
        <sz val="8"/>
        <color theme="1"/>
        <rFont val="Garamond"/>
        <family val="1"/>
        <charset val="204"/>
      </rPr>
      <t>(Примечание 19)</t>
    </r>
  </si>
  <si>
    <t xml:space="preserve">На 30 июня 2016 года </t>
  </si>
  <si>
    <t>На 1 января  2017 года</t>
  </si>
  <si>
    <r>
      <t xml:space="preserve">Резерв по условному распределению за год, за вычетом налога </t>
    </r>
    <r>
      <rPr>
        <i/>
        <sz val="8"/>
        <color theme="1"/>
        <rFont val="Garamond"/>
        <family val="1"/>
        <charset val="204"/>
      </rPr>
      <t>(Примечание 19)</t>
    </r>
    <r>
      <rPr>
        <sz val="8"/>
        <color theme="1"/>
        <rFont val="Garamond"/>
        <family val="1"/>
        <charset val="204"/>
      </rPr>
      <t xml:space="preserve"> </t>
    </r>
  </si>
  <si>
    <t>На 30 июня 2017 года</t>
  </si>
  <si>
    <t>Подписано и утверждено к выпуску от имени Правления Фонда:</t>
  </si>
  <si>
    <t>Омаров Жандар</t>
  </si>
  <si>
    <t>Председатель Правления</t>
  </si>
  <si>
    <t>Исатаева Гульмира</t>
  </si>
  <si>
    <t>Главный бухгалтер</t>
  </si>
  <si>
    <t>20 июля 2017 года</t>
  </si>
  <si>
    <t>КОНСОЛИДИРОВАННЫЙ ОТЧЁТ ОБ ИЗМЕНЕНИЯХ В КАПИТАЛЕ</t>
  </si>
  <si>
    <t>2017 год</t>
  </si>
  <si>
    <t>Движение денежных средств от операционной деятельности</t>
  </si>
  <si>
    <t xml:space="preserve">Прибыль до расходов по корпоративному подоходному налогу </t>
  </si>
  <si>
    <t>Корректировки на:</t>
  </si>
  <si>
    <t xml:space="preserve">Износ и амортизацию </t>
  </si>
  <si>
    <t>Долю в прибыли ассоциированных компаний</t>
  </si>
  <si>
    <t>Резерв по неиспользованным отпускам</t>
  </si>
  <si>
    <t xml:space="preserve">Начисленные процентные доходы </t>
  </si>
  <si>
    <t>Начисленные процентные расходы</t>
  </si>
  <si>
    <t>Нереализованный доход от курсовой разницы</t>
  </si>
  <si>
    <t>Денежные потоки, использованные в операционной деятельности до изменений в операционных активах и обязательствах</t>
  </si>
  <si>
    <t>Чистое (увеличение)/уменьшение операционных активов:</t>
  </si>
  <si>
    <t xml:space="preserve">Активы, предназначенные для финансовой аренды </t>
  </si>
  <si>
    <t>Чистое (уменьшение)/увеличение операционных обязательств:</t>
  </si>
  <si>
    <t>Обязательства по налогу на добавленную стоимость</t>
  </si>
  <si>
    <t>Чистое использование денежных средств в операционной деятельности до корпоративного подоходного налога</t>
  </si>
  <si>
    <t xml:space="preserve">Корпоративный подоходный налог уплаченный </t>
  </si>
  <si>
    <t>Проценты полученные</t>
  </si>
  <si>
    <t>Проценты уплаченные</t>
  </si>
  <si>
    <t>Чистое использование денежных средств в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</si>
  <si>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</si>
  <si>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</si>
  <si>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</si>
  <si>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основных средств</t>
  </si>
  <si>
    <t>Поступления от продажи ассоциированных компаний</t>
  </si>
  <si>
    <t>Чистое использование денежных средств в инвестиционной деятельности</t>
  </si>
  <si>
    <t>2017 год</t>
  </si>
  <si>
    <t>Денежные потоки от финансовой деятельности</t>
  </si>
  <si>
    <t>Поступление займов от местных исполнительных органов</t>
  </si>
  <si>
    <t>Погашение займов, полученных от местных исполнительных органов</t>
  </si>
  <si>
    <t>Поступление займов от Организации Объединенных Наций</t>
  </si>
  <si>
    <t>Погашение займов, полученных от Организации Объединенных Наций</t>
  </si>
  <si>
    <t>Погашение займов, полученных от Акционера</t>
  </si>
  <si>
    <t>Погашение займов, полученных от Исламского Банка Развития</t>
  </si>
  <si>
    <t>Поступление от выпущенных долговых ценных бумаг</t>
  </si>
  <si>
    <t>Поступление от выпуска акций</t>
  </si>
  <si>
    <t>Выплата дивидендов Акционеру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</si>
  <si>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</si>
  <si>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</si>
  <si>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Изменение денежных средств и их эквивалентов за год</t>
  </si>
  <si>
    <t>Денежные средства и их эквиваленты, на начало года</t>
  </si>
  <si>
    <t>Денежные средства и их эквиваленты, на конец периода</t>
  </si>
  <si>
    <t>За шестимесячный период закончившийся  30 июня</t>
  </si>
  <si>
    <t>Акционерное общество «Фонд финансовой поддержки сельского хозяйства» Консолидированная финансовая отчётность за период, закончившийся 30 июня  2017 года, неаудироовано</t>
  </si>
  <si>
    <t xml:space="preserve">                      КОНСОЛИДИРОВАННЫЙ ОТЧЁТ О ДВИЖЕНИИ ДЕНЕЖНЫХ СРЕДСТВ                                                
</t>
  </si>
  <si>
    <t>КОНСОЛИДИРОВАННЫЙ ОТЧЁТ О СОВОКУПНОМ ДОХОДЕ</t>
  </si>
  <si>
    <t xml:space="preserve">КОНСОЛИДИРОВАННЫЙ ОТЧЁТ О ФИНАНСОВОМ ПОЛОЖЕНИИ
</t>
  </si>
  <si>
    <r>
      <t>за</t>
    </r>
    <r>
      <rPr>
        <b/>
        <sz val="12"/>
        <color theme="1"/>
        <rFont val="Garamond"/>
        <family val="1"/>
        <charset val="204"/>
      </rPr>
      <t xml:space="preserve"> </t>
    </r>
    <r>
      <rPr>
        <b/>
        <sz val="10"/>
        <color theme="1"/>
        <rFont val="Garamond"/>
        <family val="1"/>
        <charset val="204"/>
      </rPr>
      <t>период, закончившийся 30 июня 2017 года</t>
    </r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(в тысячах тенге)</t>
    </r>
  </si>
  <si>
    <r>
      <t>за</t>
    </r>
    <r>
      <rPr>
        <b/>
        <sz val="12"/>
        <color theme="1"/>
        <rFont val="Garamond"/>
        <family val="1"/>
        <charset val="204"/>
      </rPr>
      <t xml:space="preserve"> </t>
    </r>
    <r>
      <rPr>
        <b/>
        <sz val="10"/>
        <color theme="1"/>
        <rFont val="Garamond"/>
        <family val="1"/>
        <charset val="204"/>
      </rPr>
      <t>период, закончившийся 30 июня 2017 года</t>
    </r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(в тысячах тенге)</t>
    </r>
  </si>
  <si>
    <r>
      <t>за</t>
    </r>
    <r>
      <rPr>
        <b/>
        <sz val="12"/>
        <color theme="1"/>
        <rFont val="Garamond"/>
        <family val="1"/>
        <charset val="204"/>
      </rPr>
      <t xml:space="preserve"> </t>
    </r>
    <r>
      <rPr>
        <b/>
        <sz val="10"/>
        <color theme="1"/>
        <rFont val="Garamond"/>
        <family val="1"/>
        <charset val="204"/>
      </rPr>
      <t>период, закончившийся 30 июня 2017 года</t>
    </r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(в тысячах тенге)</t>
    </r>
  </si>
  <si>
    <r>
      <t>за</t>
    </r>
    <r>
      <rPr>
        <b/>
        <sz val="12"/>
        <color theme="1"/>
        <rFont val="Garamond"/>
        <family val="1"/>
        <charset val="204"/>
      </rPr>
      <t xml:space="preserve"> </t>
    </r>
    <r>
      <rPr>
        <b/>
        <sz val="10"/>
        <color theme="1"/>
        <rFont val="Garamond"/>
        <family val="1"/>
        <charset val="204"/>
      </rPr>
      <t>период, закончившийся 30 июня 2017 года</t>
    </r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       (в тысячах тенге)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</si>
</sst>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Garamond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.5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8"/>
      <color theme="1"/>
      <name val="Garamond"/>
      <family val="1"/>
      <charset val="204"/>
    </font>
    <font>
      <b/>
      <sz val="10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Fill="1" applyBorder="1"/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A5" sqref="A5"/>
    </sheetView>
  </sheetViews>
  <sheetFormatPr defaultRowHeight="15" x14ac:dyDescent="0.25"/>
  <cols>
    <col min="1" max="1" width="56.28515625" customWidth="1"/>
    <col min="2" max="2" width="6.5703125" customWidth="1"/>
    <col min="3" max="3" width="15.5703125" customWidth="1"/>
    <col min="4" max="4" width="16.7109375" customWidth="1"/>
    <col min="257" max="257" width="56.28515625" customWidth="1"/>
    <col min="258" max="258" width="6.5703125" customWidth="1"/>
    <col min="259" max="259" width="15.5703125" customWidth="1"/>
    <col min="260" max="260" width="16.7109375" customWidth="1"/>
    <col min="513" max="513" width="56.28515625" customWidth="1"/>
    <col min="514" max="514" width="6.5703125" customWidth="1"/>
    <col min="515" max="515" width="15.5703125" customWidth="1"/>
    <col min="516" max="516" width="16.7109375" customWidth="1"/>
    <col min="769" max="769" width="56.28515625" customWidth="1"/>
    <col min="770" max="770" width="6.5703125" customWidth="1"/>
    <col min="771" max="771" width="15.5703125" customWidth="1"/>
    <col min="772" max="772" width="16.7109375" customWidth="1"/>
    <col min="1025" max="1025" width="56.28515625" customWidth="1"/>
    <col min="1026" max="1026" width="6.5703125" customWidth="1"/>
    <col min="1027" max="1027" width="15.5703125" customWidth="1"/>
    <col min="1028" max="1028" width="16.7109375" customWidth="1"/>
    <col min="1281" max="1281" width="56.28515625" customWidth="1"/>
    <col min="1282" max="1282" width="6.5703125" customWidth="1"/>
    <col min="1283" max="1283" width="15.5703125" customWidth="1"/>
    <col min="1284" max="1284" width="16.7109375" customWidth="1"/>
    <col min="1537" max="1537" width="56.28515625" customWidth="1"/>
    <col min="1538" max="1538" width="6.5703125" customWidth="1"/>
    <col min="1539" max="1539" width="15.5703125" customWidth="1"/>
    <col min="1540" max="1540" width="16.7109375" customWidth="1"/>
    <col min="1793" max="1793" width="56.28515625" customWidth="1"/>
    <col min="1794" max="1794" width="6.5703125" customWidth="1"/>
    <col min="1795" max="1795" width="15.5703125" customWidth="1"/>
    <col min="1796" max="1796" width="16.7109375" customWidth="1"/>
    <col min="2049" max="2049" width="56.28515625" customWidth="1"/>
    <col min="2050" max="2050" width="6.5703125" customWidth="1"/>
    <col min="2051" max="2051" width="15.5703125" customWidth="1"/>
    <col min="2052" max="2052" width="16.7109375" customWidth="1"/>
    <col min="2305" max="2305" width="56.28515625" customWidth="1"/>
    <col min="2306" max="2306" width="6.5703125" customWidth="1"/>
    <col min="2307" max="2307" width="15.5703125" customWidth="1"/>
    <col min="2308" max="2308" width="16.7109375" customWidth="1"/>
    <col min="2561" max="2561" width="56.28515625" customWidth="1"/>
    <col min="2562" max="2562" width="6.5703125" customWidth="1"/>
    <col min="2563" max="2563" width="15.5703125" customWidth="1"/>
    <col min="2564" max="2564" width="16.7109375" customWidth="1"/>
    <col min="2817" max="2817" width="56.28515625" customWidth="1"/>
    <col min="2818" max="2818" width="6.5703125" customWidth="1"/>
    <col min="2819" max="2819" width="15.5703125" customWidth="1"/>
    <col min="2820" max="2820" width="16.7109375" customWidth="1"/>
    <col min="3073" max="3073" width="56.28515625" customWidth="1"/>
    <col min="3074" max="3074" width="6.5703125" customWidth="1"/>
    <col min="3075" max="3075" width="15.5703125" customWidth="1"/>
    <col min="3076" max="3076" width="16.7109375" customWidth="1"/>
    <col min="3329" max="3329" width="56.28515625" customWidth="1"/>
    <col min="3330" max="3330" width="6.5703125" customWidth="1"/>
    <col min="3331" max="3331" width="15.5703125" customWidth="1"/>
    <col min="3332" max="3332" width="16.7109375" customWidth="1"/>
    <col min="3585" max="3585" width="56.28515625" customWidth="1"/>
    <col min="3586" max="3586" width="6.5703125" customWidth="1"/>
    <col min="3587" max="3587" width="15.5703125" customWidth="1"/>
    <col min="3588" max="3588" width="16.7109375" customWidth="1"/>
    <col min="3841" max="3841" width="56.28515625" customWidth="1"/>
    <col min="3842" max="3842" width="6.5703125" customWidth="1"/>
    <col min="3843" max="3843" width="15.5703125" customWidth="1"/>
    <col min="3844" max="3844" width="16.7109375" customWidth="1"/>
    <col min="4097" max="4097" width="56.28515625" customWidth="1"/>
    <col min="4098" max="4098" width="6.5703125" customWidth="1"/>
    <col min="4099" max="4099" width="15.5703125" customWidth="1"/>
    <col min="4100" max="4100" width="16.7109375" customWidth="1"/>
    <col min="4353" max="4353" width="56.28515625" customWidth="1"/>
    <col min="4354" max="4354" width="6.5703125" customWidth="1"/>
    <col min="4355" max="4355" width="15.5703125" customWidth="1"/>
    <col min="4356" max="4356" width="16.7109375" customWidth="1"/>
    <col min="4609" max="4609" width="56.28515625" customWidth="1"/>
    <col min="4610" max="4610" width="6.5703125" customWidth="1"/>
    <col min="4611" max="4611" width="15.5703125" customWidth="1"/>
    <col min="4612" max="4612" width="16.7109375" customWidth="1"/>
    <col min="4865" max="4865" width="56.28515625" customWidth="1"/>
    <col min="4866" max="4866" width="6.5703125" customWidth="1"/>
    <col min="4867" max="4867" width="15.5703125" customWidth="1"/>
    <col min="4868" max="4868" width="16.7109375" customWidth="1"/>
    <col min="5121" max="5121" width="56.28515625" customWidth="1"/>
    <col min="5122" max="5122" width="6.5703125" customWidth="1"/>
    <col min="5123" max="5123" width="15.5703125" customWidth="1"/>
    <col min="5124" max="5124" width="16.7109375" customWidth="1"/>
    <col min="5377" max="5377" width="56.28515625" customWidth="1"/>
    <col min="5378" max="5378" width="6.5703125" customWidth="1"/>
    <col min="5379" max="5379" width="15.5703125" customWidth="1"/>
    <col min="5380" max="5380" width="16.7109375" customWidth="1"/>
    <col min="5633" max="5633" width="56.28515625" customWidth="1"/>
    <col min="5634" max="5634" width="6.5703125" customWidth="1"/>
    <col min="5635" max="5635" width="15.5703125" customWidth="1"/>
    <col min="5636" max="5636" width="16.7109375" customWidth="1"/>
    <col min="5889" max="5889" width="56.28515625" customWidth="1"/>
    <col min="5890" max="5890" width="6.5703125" customWidth="1"/>
    <col min="5891" max="5891" width="15.5703125" customWidth="1"/>
    <col min="5892" max="5892" width="16.7109375" customWidth="1"/>
    <col min="6145" max="6145" width="56.28515625" customWidth="1"/>
    <col min="6146" max="6146" width="6.5703125" customWidth="1"/>
    <col min="6147" max="6147" width="15.5703125" customWidth="1"/>
    <col min="6148" max="6148" width="16.7109375" customWidth="1"/>
    <col min="6401" max="6401" width="56.28515625" customWidth="1"/>
    <col min="6402" max="6402" width="6.5703125" customWidth="1"/>
    <col min="6403" max="6403" width="15.5703125" customWidth="1"/>
    <col min="6404" max="6404" width="16.7109375" customWidth="1"/>
    <col min="6657" max="6657" width="56.28515625" customWidth="1"/>
    <col min="6658" max="6658" width="6.5703125" customWidth="1"/>
    <col min="6659" max="6659" width="15.5703125" customWidth="1"/>
    <col min="6660" max="6660" width="16.7109375" customWidth="1"/>
    <col min="6913" max="6913" width="56.28515625" customWidth="1"/>
    <col min="6914" max="6914" width="6.5703125" customWidth="1"/>
    <col min="6915" max="6915" width="15.5703125" customWidth="1"/>
    <col min="6916" max="6916" width="16.7109375" customWidth="1"/>
    <col min="7169" max="7169" width="56.28515625" customWidth="1"/>
    <col min="7170" max="7170" width="6.5703125" customWidth="1"/>
    <col min="7171" max="7171" width="15.5703125" customWidth="1"/>
    <col min="7172" max="7172" width="16.7109375" customWidth="1"/>
    <col min="7425" max="7425" width="56.28515625" customWidth="1"/>
    <col min="7426" max="7426" width="6.5703125" customWidth="1"/>
    <col min="7427" max="7427" width="15.5703125" customWidth="1"/>
    <col min="7428" max="7428" width="16.7109375" customWidth="1"/>
    <col min="7681" max="7681" width="56.28515625" customWidth="1"/>
    <col min="7682" max="7682" width="6.5703125" customWidth="1"/>
    <col min="7683" max="7683" width="15.5703125" customWidth="1"/>
    <col min="7684" max="7684" width="16.7109375" customWidth="1"/>
    <col min="7937" max="7937" width="56.28515625" customWidth="1"/>
    <col min="7938" max="7938" width="6.5703125" customWidth="1"/>
    <col min="7939" max="7939" width="15.5703125" customWidth="1"/>
    <col min="7940" max="7940" width="16.7109375" customWidth="1"/>
    <col min="8193" max="8193" width="56.28515625" customWidth="1"/>
    <col min="8194" max="8194" width="6.5703125" customWidth="1"/>
    <col min="8195" max="8195" width="15.5703125" customWidth="1"/>
    <col min="8196" max="8196" width="16.7109375" customWidth="1"/>
    <col min="8449" max="8449" width="56.28515625" customWidth="1"/>
    <col min="8450" max="8450" width="6.5703125" customWidth="1"/>
    <col min="8451" max="8451" width="15.5703125" customWidth="1"/>
    <col min="8452" max="8452" width="16.7109375" customWidth="1"/>
    <col min="8705" max="8705" width="56.28515625" customWidth="1"/>
    <col min="8706" max="8706" width="6.5703125" customWidth="1"/>
    <col min="8707" max="8707" width="15.5703125" customWidth="1"/>
    <col min="8708" max="8708" width="16.7109375" customWidth="1"/>
    <col min="8961" max="8961" width="56.28515625" customWidth="1"/>
    <col min="8962" max="8962" width="6.5703125" customWidth="1"/>
    <col min="8963" max="8963" width="15.5703125" customWidth="1"/>
    <col min="8964" max="8964" width="16.7109375" customWidth="1"/>
    <col min="9217" max="9217" width="56.28515625" customWidth="1"/>
    <col min="9218" max="9218" width="6.5703125" customWidth="1"/>
    <col min="9219" max="9219" width="15.5703125" customWidth="1"/>
    <col min="9220" max="9220" width="16.7109375" customWidth="1"/>
    <col min="9473" max="9473" width="56.28515625" customWidth="1"/>
    <col min="9474" max="9474" width="6.5703125" customWidth="1"/>
    <col min="9475" max="9475" width="15.5703125" customWidth="1"/>
    <col min="9476" max="9476" width="16.7109375" customWidth="1"/>
    <col min="9729" max="9729" width="56.28515625" customWidth="1"/>
    <col min="9730" max="9730" width="6.5703125" customWidth="1"/>
    <col min="9731" max="9731" width="15.5703125" customWidth="1"/>
    <col min="9732" max="9732" width="16.7109375" customWidth="1"/>
    <col min="9985" max="9985" width="56.28515625" customWidth="1"/>
    <col min="9986" max="9986" width="6.5703125" customWidth="1"/>
    <col min="9987" max="9987" width="15.5703125" customWidth="1"/>
    <col min="9988" max="9988" width="16.7109375" customWidth="1"/>
    <col min="10241" max="10241" width="56.28515625" customWidth="1"/>
    <col min="10242" max="10242" width="6.5703125" customWidth="1"/>
    <col min="10243" max="10243" width="15.5703125" customWidth="1"/>
    <col min="10244" max="10244" width="16.7109375" customWidth="1"/>
    <col min="10497" max="10497" width="56.28515625" customWidth="1"/>
    <col min="10498" max="10498" width="6.5703125" customWidth="1"/>
    <col min="10499" max="10499" width="15.5703125" customWidth="1"/>
    <col min="10500" max="10500" width="16.7109375" customWidth="1"/>
    <col min="10753" max="10753" width="56.28515625" customWidth="1"/>
    <col min="10754" max="10754" width="6.5703125" customWidth="1"/>
    <col min="10755" max="10755" width="15.5703125" customWidth="1"/>
    <col min="10756" max="10756" width="16.7109375" customWidth="1"/>
    <col min="11009" max="11009" width="56.28515625" customWidth="1"/>
    <col min="11010" max="11010" width="6.5703125" customWidth="1"/>
    <col min="11011" max="11011" width="15.5703125" customWidth="1"/>
    <col min="11012" max="11012" width="16.7109375" customWidth="1"/>
    <col min="11265" max="11265" width="56.28515625" customWidth="1"/>
    <col min="11266" max="11266" width="6.5703125" customWidth="1"/>
    <col min="11267" max="11267" width="15.5703125" customWidth="1"/>
    <col min="11268" max="11268" width="16.7109375" customWidth="1"/>
    <col min="11521" max="11521" width="56.28515625" customWidth="1"/>
    <col min="11522" max="11522" width="6.5703125" customWidth="1"/>
    <col min="11523" max="11523" width="15.5703125" customWidth="1"/>
    <col min="11524" max="11524" width="16.7109375" customWidth="1"/>
    <col min="11777" max="11777" width="56.28515625" customWidth="1"/>
    <col min="11778" max="11778" width="6.5703125" customWidth="1"/>
    <col min="11779" max="11779" width="15.5703125" customWidth="1"/>
    <col min="11780" max="11780" width="16.7109375" customWidth="1"/>
    <col min="12033" max="12033" width="56.28515625" customWidth="1"/>
    <col min="12034" max="12034" width="6.5703125" customWidth="1"/>
    <col min="12035" max="12035" width="15.5703125" customWidth="1"/>
    <col min="12036" max="12036" width="16.7109375" customWidth="1"/>
    <col min="12289" max="12289" width="56.28515625" customWidth="1"/>
    <col min="12290" max="12290" width="6.5703125" customWidth="1"/>
    <col min="12291" max="12291" width="15.5703125" customWidth="1"/>
    <col min="12292" max="12292" width="16.7109375" customWidth="1"/>
    <col min="12545" max="12545" width="56.28515625" customWidth="1"/>
    <col min="12546" max="12546" width="6.5703125" customWidth="1"/>
    <col min="12547" max="12547" width="15.5703125" customWidth="1"/>
    <col min="12548" max="12548" width="16.7109375" customWidth="1"/>
    <col min="12801" max="12801" width="56.28515625" customWidth="1"/>
    <col min="12802" max="12802" width="6.5703125" customWidth="1"/>
    <col min="12803" max="12803" width="15.5703125" customWidth="1"/>
    <col min="12804" max="12804" width="16.7109375" customWidth="1"/>
    <col min="13057" max="13057" width="56.28515625" customWidth="1"/>
    <col min="13058" max="13058" width="6.5703125" customWidth="1"/>
    <col min="13059" max="13059" width="15.5703125" customWidth="1"/>
    <col min="13060" max="13060" width="16.7109375" customWidth="1"/>
    <col min="13313" max="13313" width="56.28515625" customWidth="1"/>
    <col min="13314" max="13314" width="6.5703125" customWidth="1"/>
    <col min="13315" max="13315" width="15.5703125" customWidth="1"/>
    <col min="13316" max="13316" width="16.7109375" customWidth="1"/>
    <col min="13569" max="13569" width="56.28515625" customWidth="1"/>
    <col min="13570" max="13570" width="6.5703125" customWidth="1"/>
    <col min="13571" max="13571" width="15.5703125" customWidth="1"/>
    <col min="13572" max="13572" width="16.7109375" customWidth="1"/>
    <col min="13825" max="13825" width="56.28515625" customWidth="1"/>
    <col min="13826" max="13826" width="6.5703125" customWidth="1"/>
    <col min="13827" max="13827" width="15.5703125" customWidth="1"/>
    <col min="13828" max="13828" width="16.7109375" customWidth="1"/>
    <col min="14081" max="14081" width="56.28515625" customWidth="1"/>
    <col min="14082" max="14082" width="6.5703125" customWidth="1"/>
    <col min="14083" max="14083" width="15.5703125" customWidth="1"/>
    <col min="14084" max="14084" width="16.7109375" customWidth="1"/>
    <col min="14337" max="14337" width="56.28515625" customWidth="1"/>
    <col min="14338" max="14338" width="6.5703125" customWidth="1"/>
    <col min="14339" max="14339" width="15.5703125" customWidth="1"/>
    <col min="14340" max="14340" width="16.7109375" customWidth="1"/>
    <col min="14593" max="14593" width="56.28515625" customWidth="1"/>
    <col min="14594" max="14594" width="6.5703125" customWidth="1"/>
    <col min="14595" max="14595" width="15.5703125" customWidth="1"/>
    <col min="14596" max="14596" width="16.7109375" customWidth="1"/>
    <col min="14849" max="14849" width="56.28515625" customWidth="1"/>
    <col min="14850" max="14850" width="6.5703125" customWidth="1"/>
    <col min="14851" max="14851" width="15.5703125" customWidth="1"/>
    <col min="14852" max="14852" width="16.7109375" customWidth="1"/>
    <col min="15105" max="15105" width="56.28515625" customWidth="1"/>
    <col min="15106" max="15106" width="6.5703125" customWidth="1"/>
    <col min="15107" max="15107" width="15.5703125" customWidth="1"/>
    <col min="15108" max="15108" width="16.7109375" customWidth="1"/>
    <col min="15361" max="15361" width="56.28515625" customWidth="1"/>
    <col min="15362" max="15362" width="6.5703125" customWidth="1"/>
    <col min="15363" max="15363" width="15.5703125" customWidth="1"/>
    <col min="15364" max="15364" width="16.7109375" customWidth="1"/>
    <col min="15617" max="15617" width="56.28515625" customWidth="1"/>
    <col min="15618" max="15618" width="6.5703125" customWidth="1"/>
    <col min="15619" max="15619" width="15.5703125" customWidth="1"/>
    <col min="15620" max="15620" width="16.7109375" customWidth="1"/>
    <col min="15873" max="15873" width="56.28515625" customWidth="1"/>
    <col min="15874" max="15874" width="6.5703125" customWidth="1"/>
    <col min="15875" max="15875" width="15.5703125" customWidth="1"/>
    <col min="15876" max="15876" width="16.7109375" customWidth="1"/>
    <col min="16129" max="16129" width="56.28515625" customWidth="1"/>
    <col min="16130" max="16130" width="6.5703125" customWidth="1"/>
    <col min="16131" max="16131" width="15.5703125" customWidth="1"/>
    <col min="16132" max="16132" width="16.7109375" customWidth="1"/>
  </cols>
  <sheetData>
    <row r="1" spans="1:4" ht="51.75" customHeight="1" x14ac:dyDescent="0.25">
      <c r="A1" s="63" t="s">
        <v>144</v>
      </c>
      <c r="B1" s="63"/>
      <c r="C1" s="63"/>
      <c r="D1" s="63"/>
    </row>
    <row r="2" spans="1:4" ht="32.25" customHeight="1" x14ac:dyDescent="0.25">
      <c r="A2" s="64" t="s">
        <v>147</v>
      </c>
      <c r="B2" s="64"/>
      <c r="C2" s="64"/>
      <c r="D2" s="64"/>
    </row>
    <row r="3" spans="1:4" ht="15.75" x14ac:dyDescent="0.25">
      <c r="A3" s="62" t="s">
        <v>148</v>
      </c>
      <c r="B3" s="62"/>
      <c r="C3" s="62"/>
      <c r="D3" s="62"/>
    </row>
    <row r="4" spans="1:4" x14ac:dyDescent="0.25">
      <c r="A4" s="45"/>
      <c r="B4" s="45"/>
      <c r="C4" s="45"/>
      <c r="D4" s="45"/>
    </row>
    <row r="5" spans="1:4" ht="44.25" customHeight="1" thickBot="1" x14ac:dyDescent="0.3">
      <c r="A5" s="4"/>
      <c r="B5" s="5" t="s">
        <v>55</v>
      </c>
      <c r="C5" s="6" t="s">
        <v>44</v>
      </c>
      <c r="D5" s="7" t="s">
        <v>45</v>
      </c>
    </row>
    <row r="6" spans="1:4" x14ac:dyDescent="0.25">
      <c r="A6" s="8" t="s">
        <v>17</v>
      </c>
      <c r="B6" s="9"/>
      <c r="C6" s="10"/>
      <c r="D6" s="10"/>
    </row>
    <row r="7" spans="1:4" x14ac:dyDescent="0.25">
      <c r="A7" s="10" t="s">
        <v>3</v>
      </c>
      <c r="B7" s="28">
        <v>5</v>
      </c>
      <c r="C7" s="14">
        <v>54422294</v>
      </c>
      <c r="D7" s="15">
        <v>32262059</v>
      </c>
    </row>
    <row r="8" spans="1:4" x14ac:dyDescent="0.25">
      <c r="A8" s="10" t="s">
        <v>18</v>
      </c>
      <c r="B8" s="28">
        <v>6</v>
      </c>
      <c r="C8" s="14">
        <v>5546482</v>
      </c>
      <c r="D8" s="15">
        <v>5960237</v>
      </c>
    </row>
    <row r="9" spans="1:4" x14ac:dyDescent="0.25">
      <c r="A9" s="10" t="s">
        <v>19</v>
      </c>
      <c r="B9" s="28">
        <v>7</v>
      </c>
      <c r="C9" s="14">
        <v>67671998</v>
      </c>
      <c r="D9" s="15">
        <v>69838862</v>
      </c>
    </row>
    <row r="10" spans="1:4" x14ac:dyDescent="0.25">
      <c r="A10" s="10" t="s">
        <v>20</v>
      </c>
      <c r="B10" s="28">
        <v>8</v>
      </c>
      <c r="C10" s="14">
        <v>2265614</v>
      </c>
      <c r="D10" s="15">
        <v>1654258</v>
      </c>
    </row>
    <row r="11" spans="1:4" x14ac:dyDescent="0.25">
      <c r="A11" s="10" t="s">
        <v>46</v>
      </c>
      <c r="B11" s="28">
        <v>10</v>
      </c>
      <c r="C11" s="14">
        <v>254427</v>
      </c>
      <c r="D11" s="15">
        <v>667476</v>
      </c>
    </row>
    <row r="12" spans="1:4" x14ac:dyDescent="0.25">
      <c r="A12" s="10" t="s">
        <v>47</v>
      </c>
      <c r="B12" s="28">
        <v>11</v>
      </c>
      <c r="C12" s="14">
        <v>937246</v>
      </c>
      <c r="D12" s="15">
        <v>1226805</v>
      </c>
    </row>
    <row r="13" spans="1:4" x14ac:dyDescent="0.25">
      <c r="A13" s="10" t="s">
        <v>24</v>
      </c>
      <c r="B13" s="28">
        <v>12</v>
      </c>
      <c r="C13" s="14">
        <v>2772101</v>
      </c>
      <c r="D13" s="15">
        <v>2764081</v>
      </c>
    </row>
    <row r="14" spans="1:4" x14ac:dyDescent="0.25">
      <c r="A14" s="10" t="s">
        <v>21</v>
      </c>
      <c r="B14" s="28">
        <v>9</v>
      </c>
      <c r="C14" s="14">
        <v>65972</v>
      </c>
      <c r="D14" s="15">
        <v>68838</v>
      </c>
    </row>
    <row r="15" spans="1:4" x14ac:dyDescent="0.25">
      <c r="A15" s="10" t="s">
        <v>22</v>
      </c>
      <c r="B15" s="28">
        <v>13</v>
      </c>
      <c r="C15" s="14">
        <v>613418</v>
      </c>
      <c r="D15" s="15">
        <v>643364</v>
      </c>
    </row>
    <row r="16" spans="1:4" x14ac:dyDescent="0.25">
      <c r="A16" s="10" t="s">
        <v>23</v>
      </c>
      <c r="B16" s="28">
        <v>14</v>
      </c>
      <c r="C16" s="14">
        <v>99600</v>
      </c>
      <c r="D16" s="15">
        <v>112732</v>
      </c>
    </row>
    <row r="17" spans="1:4" x14ac:dyDescent="0.25">
      <c r="A17" s="10" t="s">
        <v>25</v>
      </c>
      <c r="B17" s="28"/>
      <c r="C17" s="14">
        <v>17595</v>
      </c>
      <c r="D17" s="15">
        <v>157281</v>
      </c>
    </row>
    <row r="18" spans="1:4" x14ac:dyDescent="0.25">
      <c r="A18" s="59" t="s">
        <v>26</v>
      </c>
      <c r="B18" s="60">
        <v>18</v>
      </c>
      <c r="C18" s="61">
        <v>296215</v>
      </c>
      <c r="D18" s="66">
        <v>575132</v>
      </c>
    </row>
    <row r="19" spans="1:4" ht="15.75" thickBot="1" x14ac:dyDescent="0.3">
      <c r="A19" s="59"/>
      <c r="B19" s="60"/>
      <c r="C19" s="65"/>
      <c r="D19" s="67"/>
    </row>
    <row r="20" spans="1:4" ht="15.75" thickBot="1" x14ac:dyDescent="0.3">
      <c r="A20" s="8" t="s">
        <v>27</v>
      </c>
      <c r="B20" s="28"/>
      <c r="C20" s="16">
        <f>SUM(C7:C19)</f>
        <v>134962962</v>
      </c>
      <c r="D20" s="17">
        <f>SUM(D7:D19)</f>
        <v>115931125</v>
      </c>
    </row>
    <row r="21" spans="1:4" ht="15.75" thickTop="1" x14ac:dyDescent="0.25">
      <c r="A21" s="4" t="s">
        <v>5</v>
      </c>
      <c r="B21" s="28"/>
      <c r="C21" s="14"/>
      <c r="D21" s="15"/>
    </row>
    <row r="22" spans="1:4" x14ac:dyDescent="0.25">
      <c r="A22" s="4" t="s">
        <v>28</v>
      </c>
      <c r="B22" s="28"/>
      <c r="C22" s="14"/>
      <c r="D22" s="15"/>
    </row>
    <row r="23" spans="1:4" x14ac:dyDescent="0.25">
      <c r="A23" s="10" t="s">
        <v>48</v>
      </c>
      <c r="B23" s="28">
        <v>15</v>
      </c>
      <c r="C23" s="14">
        <v>61562000</v>
      </c>
      <c r="D23" s="15">
        <v>60187734</v>
      </c>
    </row>
    <row r="24" spans="1:4" x14ac:dyDescent="0.25">
      <c r="A24" s="10" t="s">
        <v>30</v>
      </c>
      <c r="B24" s="28">
        <v>16</v>
      </c>
      <c r="C24" s="14">
        <v>1506334</v>
      </c>
      <c r="D24" s="15">
        <v>1661975</v>
      </c>
    </row>
    <row r="25" spans="1:4" x14ac:dyDescent="0.25">
      <c r="A25" s="10" t="s">
        <v>31</v>
      </c>
      <c r="B25" s="28"/>
      <c r="C25" s="14">
        <v>135631</v>
      </c>
      <c r="D25" s="15">
        <v>135631</v>
      </c>
    </row>
    <row r="26" spans="1:4" x14ac:dyDescent="0.25">
      <c r="A26" s="10" t="s">
        <v>49</v>
      </c>
      <c r="B26" s="28">
        <v>17</v>
      </c>
      <c r="C26" s="14">
        <v>7543797</v>
      </c>
      <c r="D26" s="15">
        <v>7547881</v>
      </c>
    </row>
    <row r="27" spans="1:4" x14ac:dyDescent="0.25">
      <c r="A27" s="10" t="s">
        <v>29</v>
      </c>
      <c r="B27" s="28"/>
      <c r="C27" s="14">
        <v>866628</v>
      </c>
      <c r="D27" s="15"/>
    </row>
    <row r="28" spans="1:4" x14ac:dyDescent="0.25">
      <c r="A28" s="59" t="s">
        <v>32</v>
      </c>
      <c r="B28" s="60">
        <v>23</v>
      </c>
      <c r="C28" s="61" t="s">
        <v>50</v>
      </c>
      <c r="D28" s="61" t="s">
        <v>50</v>
      </c>
    </row>
    <row r="29" spans="1:4" x14ac:dyDescent="0.25">
      <c r="A29" s="59"/>
      <c r="B29" s="60"/>
      <c r="C29" s="61"/>
      <c r="D29" s="61"/>
    </row>
    <row r="30" spans="1:4" x14ac:dyDescent="0.25">
      <c r="A30" s="59" t="s">
        <v>51</v>
      </c>
      <c r="B30" s="60">
        <v>23</v>
      </c>
      <c r="C30" s="61">
        <v>1440266</v>
      </c>
      <c r="D30" s="15"/>
    </row>
    <row r="31" spans="1:4" x14ac:dyDescent="0.25">
      <c r="A31" s="59"/>
      <c r="B31" s="60"/>
      <c r="C31" s="61"/>
      <c r="D31" s="15">
        <v>1206075</v>
      </c>
    </row>
    <row r="32" spans="1:4" x14ac:dyDescent="0.25">
      <c r="A32" s="10" t="s">
        <v>33</v>
      </c>
      <c r="B32" s="28"/>
      <c r="C32" s="14">
        <v>185294</v>
      </c>
      <c r="D32" s="15">
        <v>371894</v>
      </c>
    </row>
    <row r="33" spans="1:4" ht="15.75" thickBot="1" x14ac:dyDescent="0.3">
      <c r="A33" s="10" t="s">
        <v>34</v>
      </c>
      <c r="B33" s="28">
        <v>18</v>
      </c>
      <c r="C33" s="18">
        <v>677607</v>
      </c>
      <c r="D33" s="19">
        <v>543130</v>
      </c>
    </row>
    <row r="34" spans="1:4" ht="15.75" thickBot="1" x14ac:dyDescent="0.3">
      <c r="A34" s="8" t="s">
        <v>35</v>
      </c>
      <c r="B34" s="28"/>
      <c r="C34" s="18">
        <f>SUM(C23:C33)</f>
        <v>73917557</v>
      </c>
      <c r="D34" s="19">
        <f>SUM(D23:D33)</f>
        <v>71654320</v>
      </c>
    </row>
    <row r="35" spans="1:4" x14ac:dyDescent="0.25">
      <c r="A35" s="8" t="s">
        <v>5</v>
      </c>
      <c r="B35" s="28"/>
      <c r="C35" s="14"/>
      <c r="D35" s="15"/>
    </row>
    <row r="36" spans="1:4" x14ac:dyDescent="0.25">
      <c r="A36" s="4" t="s">
        <v>36</v>
      </c>
      <c r="B36" s="28"/>
      <c r="C36" s="14"/>
      <c r="D36" s="15"/>
    </row>
    <row r="37" spans="1:4" x14ac:dyDescent="0.25">
      <c r="A37" s="10" t="s">
        <v>37</v>
      </c>
      <c r="B37" s="28">
        <v>19</v>
      </c>
      <c r="C37" s="14">
        <v>51541838</v>
      </c>
      <c r="D37" s="15">
        <v>36574838</v>
      </c>
    </row>
    <row r="38" spans="1:4" x14ac:dyDescent="0.25">
      <c r="A38" s="10" t="s">
        <v>38</v>
      </c>
      <c r="B38" s="28">
        <v>19</v>
      </c>
      <c r="C38" s="14">
        <v>17191508</v>
      </c>
      <c r="D38" s="15">
        <v>13628776</v>
      </c>
    </row>
    <row r="39" spans="1:4" x14ac:dyDescent="0.25">
      <c r="A39" s="10" t="s">
        <v>39</v>
      </c>
      <c r="B39" s="28">
        <v>19</v>
      </c>
      <c r="C39" s="14">
        <v>14832</v>
      </c>
      <c r="D39" s="15">
        <v>14832</v>
      </c>
    </row>
    <row r="40" spans="1:4" x14ac:dyDescent="0.25">
      <c r="A40" s="10" t="s">
        <v>40</v>
      </c>
      <c r="B40" s="28">
        <v>19</v>
      </c>
      <c r="C40" s="14">
        <v>-11761565</v>
      </c>
      <c r="D40" s="15">
        <v>-10204356</v>
      </c>
    </row>
    <row r="41" spans="1:4" ht="15.75" thickBot="1" x14ac:dyDescent="0.3">
      <c r="A41" s="10" t="s">
        <v>41</v>
      </c>
      <c r="B41" s="28"/>
      <c r="C41" s="18">
        <v>4023908</v>
      </c>
      <c r="D41" s="19">
        <v>4227777</v>
      </c>
    </row>
    <row r="42" spans="1:4" x14ac:dyDescent="0.25">
      <c r="A42" s="8" t="s">
        <v>52</v>
      </c>
      <c r="B42" s="29"/>
      <c r="C42" s="14">
        <f>SUM(C37:C41)</f>
        <v>61010521</v>
      </c>
      <c r="D42" s="15">
        <f>SUM(D37:D41)</f>
        <v>44241867</v>
      </c>
    </row>
    <row r="43" spans="1:4" x14ac:dyDescent="0.25">
      <c r="A43" s="10" t="s">
        <v>5</v>
      </c>
      <c r="B43" s="28"/>
      <c r="C43" s="14"/>
      <c r="D43" s="15"/>
    </row>
    <row r="44" spans="1:4" ht="15.75" thickBot="1" x14ac:dyDescent="0.3">
      <c r="A44" s="10" t="s">
        <v>53</v>
      </c>
      <c r="B44" s="28"/>
      <c r="C44" s="18">
        <v>34884</v>
      </c>
      <c r="D44" s="19">
        <v>34938</v>
      </c>
    </row>
    <row r="45" spans="1:4" ht="15.75" thickBot="1" x14ac:dyDescent="0.3">
      <c r="A45" s="8" t="s">
        <v>42</v>
      </c>
      <c r="B45" s="28"/>
      <c r="C45" s="18">
        <f>C42+C44</f>
        <v>61045405</v>
      </c>
      <c r="D45" s="18">
        <f>D42+D44</f>
        <v>44276805</v>
      </c>
    </row>
    <row r="46" spans="1:4" ht="15.75" thickBot="1" x14ac:dyDescent="0.3">
      <c r="A46" s="8" t="s">
        <v>43</v>
      </c>
      <c r="B46" s="28"/>
      <c r="C46" s="16">
        <f>C34+C45</f>
        <v>134962962</v>
      </c>
      <c r="D46" s="16">
        <f>D34+D45</f>
        <v>115931125</v>
      </c>
    </row>
    <row r="47" spans="1:4" ht="15.75" thickTop="1" x14ac:dyDescent="0.25">
      <c r="A47" s="8" t="s">
        <v>5</v>
      </c>
      <c r="B47" s="28"/>
      <c r="C47" s="14"/>
      <c r="D47" s="14"/>
    </row>
    <row r="48" spans="1:4" x14ac:dyDescent="0.25">
      <c r="A48" s="8" t="s">
        <v>54</v>
      </c>
      <c r="B48" s="28">
        <v>19</v>
      </c>
      <c r="C48" s="12">
        <v>1182.46</v>
      </c>
      <c r="D48" s="13">
        <v>1207.5</v>
      </c>
    </row>
    <row r="49" spans="1:4" x14ac:dyDescent="0.25">
      <c r="A49" s="1"/>
      <c r="B49" s="2"/>
      <c r="C49" s="3"/>
      <c r="D49" s="3"/>
    </row>
    <row r="50" spans="1:4" x14ac:dyDescent="0.25">
      <c r="A50" s="37" t="s">
        <v>94</v>
      </c>
    </row>
    <row r="51" spans="1:4" ht="25.5" x14ac:dyDescent="0.25">
      <c r="A51" s="35" t="s">
        <v>95</v>
      </c>
      <c r="B51" s="35"/>
      <c r="C51" s="35" t="s">
        <v>96</v>
      </c>
    </row>
    <row r="52" spans="1:4" x14ac:dyDescent="0.25">
      <c r="A52" s="36"/>
    </row>
    <row r="53" spans="1:4" x14ac:dyDescent="0.25">
      <c r="A53" s="35" t="s">
        <v>97</v>
      </c>
      <c r="B53" s="35"/>
      <c r="C53" s="35" t="s">
        <v>98</v>
      </c>
    </row>
    <row r="54" spans="1:4" x14ac:dyDescent="0.25">
      <c r="A54" s="35" t="s">
        <v>99</v>
      </c>
    </row>
  </sheetData>
  <mergeCells count="14">
    <mergeCell ref="A1:D1"/>
    <mergeCell ref="A2:D2"/>
    <mergeCell ref="A18:A19"/>
    <mergeCell ref="B18:B19"/>
    <mergeCell ref="C18:C19"/>
    <mergeCell ref="D18:D19"/>
    <mergeCell ref="A30:A31"/>
    <mergeCell ref="B30:B31"/>
    <mergeCell ref="C30:C31"/>
    <mergeCell ref="D28:D29"/>
    <mergeCell ref="A3:D3"/>
    <mergeCell ref="A28:A29"/>
    <mergeCell ref="B28:B29"/>
    <mergeCell ref="C28:C2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selection activeCell="A16" sqref="A16"/>
    </sheetView>
  </sheetViews>
  <sheetFormatPr defaultRowHeight="15" x14ac:dyDescent="0.25"/>
  <cols>
    <col min="1" max="1" width="55.85546875" customWidth="1"/>
    <col min="2" max="2" width="8.42578125" customWidth="1"/>
    <col min="3" max="4" width="16.42578125" customWidth="1"/>
    <col min="257" max="257" width="55.85546875" customWidth="1"/>
    <col min="258" max="258" width="6.140625" customWidth="1"/>
    <col min="259" max="260" width="16.42578125" customWidth="1"/>
    <col min="513" max="513" width="55.85546875" customWidth="1"/>
    <col min="514" max="514" width="6.140625" customWidth="1"/>
    <col min="515" max="516" width="16.42578125" customWidth="1"/>
    <col min="769" max="769" width="55.85546875" customWidth="1"/>
    <col min="770" max="770" width="6.140625" customWidth="1"/>
    <col min="771" max="772" width="16.42578125" customWidth="1"/>
    <col min="1025" max="1025" width="55.85546875" customWidth="1"/>
    <col min="1026" max="1026" width="6.140625" customWidth="1"/>
    <col min="1027" max="1028" width="16.42578125" customWidth="1"/>
    <col min="1281" max="1281" width="55.85546875" customWidth="1"/>
    <col min="1282" max="1282" width="6.140625" customWidth="1"/>
    <col min="1283" max="1284" width="16.42578125" customWidth="1"/>
    <col min="1537" max="1537" width="55.85546875" customWidth="1"/>
    <col min="1538" max="1538" width="6.140625" customWidth="1"/>
    <col min="1539" max="1540" width="16.42578125" customWidth="1"/>
    <col min="1793" max="1793" width="55.85546875" customWidth="1"/>
    <col min="1794" max="1794" width="6.140625" customWidth="1"/>
    <col min="1795" max="1796" width="16.42578125" customWidth="1"/>
    <col min="2049" max="2049" width="55.85546875" customWidth="1"/>
    <col min="2050" max="2050" width="6.140625" customWidth="1"/>
    <col min="2051" max="2052" width="16.42578125" customWidth="1"/>
    <col min="2305" max="2305" width="55.85546875" customWidth="1"/>
    <col min="2306" max="2306" width="6.140625" customWidth="1"/>
    <col min="2307" max="2308" width="16.42578125" customWidth="1"/>
    <col min="2561" max="2561" width="55.85546875" customWidth="1"/>
    <col min="2562" max="2562" width="6.140625" customWidth="1"/>
    <col min="2563" max="2564" width="16.42578125" customWidth="1"/>
    <col min="2817" max="2817" width="55.85546875" customWidth="1"/>
    <col min="2818" max="2818" width="6.140625" customWidth="1"/>
    <col min="2819" max="2820" width="16.42578125" customWidth="1"/>
    <col min="3073" max="3073" width="55.85546875" customWidth="1"/>
    <col min="3074" max="3074" width="6.140625" customWidth="1"/>
    <col min="3075" max="3076" width="16.42578125" customWidth="1"/>
    <col min="3329" max="3329" width="55.85546875" customWidth="1"/>
    <col min="3330" max="3330" width="6.140625" customWidth="1"/>
    <col min="3331" max="3332" width="16.42578125" customWidth="1"/>
    <col min="3585" max="3585" width="55.85546875" customWidth="1"/>
    <col min="3586" max="3586" width="6.140625" customWidth="1"/>
    <col min="3587" max="3588" width="16.42578125" customWidth="1"/>
    <col min="3841" max="3841" width="55.85546875" customWidth="1"/>
    <col min="3842" max="3842" width="6.140625" customWidth="1"/>
    <col min="3843" max="3844" width="16.42578125" customWidth="1"/>
    <col min="4097" max="4097" width="55.85546875" customWidth="1"/>
    <col min="4098" max="4098" width="6.140625" customWidth="1"/>
    <col min="4099" max="4100" width="16.42578125" customWidth="1"/>
    <col min="4353" max="4353" width="55.85546875" customWidth="1"/>
    <col min="4354" max="4354" width="6.140625" customWidth="1"/>
    <col min="4355" max="4356" width="16.42578125" customWidth="1"/>
    <col min="4609" max="4609" width="55.85546875" customWidth="1"/>
    <col min="4610" max="4610" width="6.140625" customWidth="1"/>
    <col min="4611" max="4612" width="16.42578125" customWidth="1"/>
    <col min="4865" max="4865" width="55.85546875" customWidth="1"/>
    <col min="4866" max="4866" width="6.140625" customWidth="1"/>
    <col min="4867" max="4868" width="16.42578125" customWidth="1"/>
    <col min="5121" max="5121" width="55.85546875" customWidth="1"/>
    <col min="5122" max="5122" width="6.140625" customWidth="1"/>
    <col min="5123" max="5124" width="16.42578125" customWidth="1"/>
    <col min="5377" max="5377" width="55.85546875" customWidth="1"/>
    <col min="5378" max="5378" width="6.140625" customWidth="1"/>
    <col min="5379" max="5380" width="16.42578125" customWidth="1"/>
    <col min="5633" max="5633" width="55.85546875" customWidth="1"/>
    <col min="5634" max="5634" width="6.140625" customWidth="1"/>
    <col min="5635" max="5636" width="16.42578125" customWidth="1"/>
    <col min="5889" max="5889" width="55.85546875" customWidth="1"/>
    <col min="5890" max="5890" width="6.140625" customWidth="1"/>
    <col min="5891" max="5892" width="16.42578125" customWidth="1"/>
    <col min="6145" max="6145" width="55.85546875" customWidth="1"/>
    <col min="6146" max="6146" width="6.140625" customWidth="1"/>
    <col min="6147" max="6148" width="16.42578125" customWidth="1"/>
    <col min="6401" max="6401" width="55.85546875" customWidth="1"/>
    <col min="6402" max="6402" width="6.140625" customWidth="1"/>
    <col min="6403" max="6404" width="16.42578125" customWidth="1"/>
    <col min="6657" max="6657" width="55.85546875" customWidth="1"/>
    <col min="6658" max="6658" width="6.140625" customWidth="1"/>
    <col min="6659" max="6660" width="16.42578125" customWidth="1"/>
    <col min="6913" max="6913" width="55.85546875" customWidth="1"/>
    <col min="6914" max="6914" width="6.140625" customWidth="1"/>
    <col min="6915" max="6916" width="16.42578125" customWidth="1"/>
    <col min="7169" max="7169" width="55.85546875" customWidth="1"/>
    <col min="7170" max="7170" width="6.140625" customWidth="1"/>
    <col min="7171" max="7172" width="16.42578125" customWidth="1"/>
    <col min="7425" max="7425" width="55.85546875" customWidth="1"/>
    <col min="7426" max="7426" width="6.140625" customWidth="1"/>
    <col min="7427" max="7428" width="16.42578125" customWidth="1"/>
    <col min="7681" max="7681" width="55.85546875" customWidth="1"/>
    <col min="7682" max="7682" width="6.140625" customWidth="1"/>
    <col min="7683" max="7684" width="16.42578125" customWidth="1"/>
    <col min="7937" max="7937" width="55.85546875" customWidth="1"/>
    <col min="7938" max="7938" width="6.140625" customWidth="1"/>
    <col min="7939" max="7940" width="16.42578125" customWidth="1"/>
    <col min="8193" max="8193" width="55.85546875" customWidth="1"/>
    <col min="8194" max="8194" width="6.140625" customWidth="1"/>
    <col min="8195" max="8196" width="16.42578125" customWidth="1"/>
    <col min="8449" max="8449" width="55.85546875" customWidth="1"/>
    <col min="8450" max="8450" width="6.140625" customWidth="1"/>
    <col min="8451" max="8452" width="16.42578125" customWidth="1"/>
    <col min="8705" max="8705" width="55.85546875" customWidth="1"/>
    <col min="8706" max="8706" width="6.140625" customWidth="1"/>
    <col min="8707" max="8708" width="16.42578125" customWidth="1"/>
    <col min="8961" max="8961" width="55.85546875" customWidth="1"/>
    <col min="8962" max="8962" width="6.140625" customWidth="1"/>
    <col min="8963" max="8964" width="16.42578125" customWidth="1"/>
    <col min="9217" max="9217" width="55.85546875" customWidth="1"/>
    <col min="9218" max="9218" width="6.140625" customWidth="1"/>
    <col min="9219" max="9220" width="16.42578125" customWidth="1"/>
    <col min="9473" max="9473" width="55.85546875" customWidth="1"/>
    <col min="9474" max="9474" width="6.140625" customWidth="1"/>
    <col min="9475" max="9476" width="16.42578125" customWidth="1"/>
    <col min="9729" max="9729" width="55.85546875" customWidth="1"/>
    <col min="9730" max="9730" width="6.140625" customWidth="1"/>
    <col min="9731" max="9732" width="16.42578125" customWidth="1"/>
    <col min="9985" max="9985" width="55.85546875" customWidth="1"/>
    <col min="9986" max="9986" width="6.140625" customWidth="1"/>
    <col min="9987" max="9988" width="16.42578125" customWidth="1"/>
    <col min="10241" max="10241" width="55.85546875" customWidth="1"/>
    <col min="10242" max="10242" width="6.140625" customWidth="1"/>
    <col min="10243" max="10244" width="16.42578125" customWidth="1"/>
    <col min="10497" max="10497" width="55.85546875" customWidth="1"/>
    <col min="10498" max="10498" width="6.140625" customWidth="1"/>
    <col min="10499" max="10500" width="16.42578125" customWidth="1"/>
    <col min="10753" max="10753" width="55.85546875" customWidth="1"/>
    <col min="10754" max="10754" width="6.140625" customWidth="1"/>
    <col min="10755" max="10756" width="16.42578125" customWidth="1"/>
    <col min="11009" max="11009" width="55.85546875" customWidth="1"/>
    <col min="11010" max="11010" width="6.140625" customWidth="1"/>
    <col min="11011" max="11012" width="16.42578125" customWidth="1"/>
    <col min="11265" max="11265" width="55.85546875" customWidth="1"/>
    <col min="11266" max="11266" width="6.140625" customWidth="1"/>
    <col min="11267" max="11268" width="16.42578125" customWidth="1"/>
    <col min="11521" max="11521" width="55.85546875" customWidth="1"/>
    <col min="11522" max="11522" width="6.140625" customWidth="1"/>
    <col min="11523" max="11524" width="16.42578125" customWidth="1"/>
    <col min="11777" max="11777" width="55.85546875" customWidth="1"/>
    <col min="11778" max="11778" width="6.140625" customWidth="1"/>
    <col min="11779" max="11780" width="16.42578125" customWidth="1"/>
    <col min="12033" max="12033" width="55.85546875" customWidth="1"/>
    <col min="12034" max="12034" width="6.140625" customWidth="1"/>
    <col min="12035" max="12036" width="16.42578125" customWidth="1"/>
    <col min="12289" max="12289" width="55.85546875" customWidth="1"/>
    <col min="12290" max="12290" width="6.140625" customWidth="1"/>
    <col min="12291" max="12292" width="16.42578125" customWidth="1"/>
    <col min="12545" max="12545" width="55.85546875" customWidth="1"/>
    <col min="12546" max="12546" width="6.140625" customWidth="1"/>
    <col min="12547" max="12548" width="16.42578125" customWidth="1"/>
    <col min="12801" max="12801" width="55.85546875" customWidth="1"/>
    <col min="12802" max="12802" width="6.140625" customWidth="1"/>
    <col min="12803" max="12804" width="16.42578125" customWidth="1"/>
    <col min="13057" max="13057" width="55.85546875" customWidth="1"/>
    <col min="13058" max="13058" width="6.140625" customWidth="1"/>
    <col min="13059" max="13060" width="16.42578125" customWidth="1"/>
    <col min="13313" max="13313" width="55.85546875" customWidth="1"/>
    <col min="13314" max="13314" width="6.140625" customWidth="1"/>
    <col min="13315" max="13316" width="16.42578125" customWidth="1"/>
    <col min="13569" max="13569" width="55.85546875" customWidth="1"/>
    <col min="13570" max="13570" width="6.140625" customWidth="1"/>
    <col min="13571" max="13572" width="16.42578125" customWidth="1"/>
    <col min="13825" max="13825" width="55.85546875" customWidth="1"/>
    <col min="13826" max="13826" width="6.140625" customWidth="1"/>
    <col min="13827" max="13828" width="16.42578125" customWidth="1"/>
    <col min="14081" max="14081" width="55.85546875" customWidth="1"/>
    <col min="14082" max="14082" width="6.140625" customWidth="1"/>
    <col min="14083" max="14084" width="16.42578125" customWidth="1"/>
    <col min="14337" max="14337" width="55.85546875" customWidth="1"/>
    <col min="14338" max="14338" width="6.140625" customWidth="1"/>
    <col min="14339" max="14340" width="16.42578125" customWidth="1"/>
    <col min="14593" max="14593" width="55.85546875" customWidth="1"/>
    <col min="14594" max="14594" width="6.140625" customWidth="1"/>
    <col min="14595" max="14596" width="16.42578125" customWidth="1"/>
    <col min="14849" max="14849" width="55.85546875" customWidth="1"/>
    <col min="14850" max="14850" width="6.140625" customWidth="1"/>
    <col min="14851" max="14852" width="16.42578125" customWidth="1"/>
    <col min="15105" max="15105" width="55.85546875" customWidth="1"/>
    <col min="15106" max="15106" width="6.140625" customWidth="1"/>
    <col min="15107" max="15108" width="16.42578125" customWidth="1"/>
    <col min="15361" max="15361" width="55.85546875" customWidth="1"/>
    <col min="15362" max="15362" width="6.140625" customWidth="1"/>
    <col min="15363" max="15364" width="16.42578125" customWidth="1"/>
    <col min="15617" max="15617" width="55.85546875" customWidth="1"/>
    <col min="15618" max="15618" width="6.140625" customWidth="1"/>
    <col min="15619" max="15620" width="16.42578125" customWidth="1"/>
    <col min="15873" max="15873" width="55.85546875" customWidth="1"/>
    <col min="15874" max="15874" width="6.140625" customWidth="1"/>
    <col min="15875" max="15876" width="16.42578125" customWidth="1"/>
    <col min="16129" max="16129" width="55.85546875" customWidth="1"/>
    <col min="16130" max="16130" width="6.140625" customWidth="1"/>
    <col min="16131" max="16132" width="16.42578125" customWidth="1"/>
  </cols>
  <sheetData>
    <row r="1" spans="1:9" ht="51" customHeight="1" x14ac:dyDescent="0.25">
      <c r="A1" s="63" t="s">
        <v>144</v>
      </c>
      <c r="B1" s="63"/>
      <c r="C1" s="63"/>
      <c r="D1" s="63"/>
    </row>
    <row r="2" spans="1:9" ht="31.5" customHeight="1" x14ac:dyDescent="0.25">
      <c r="A2" s="64" t="s">
        <v>146</v>
      </c>
      <c r="B2" s="64"/>
      <c r="C2" s="64"/>
      <c r="D2" s="64"/>
    </row>
    <row r="3" spans="1:9" ht="15.75" x14ac:dyDescent="0.25">
      <c r="A3" s="62" t="s">
        <v>149</v>
      </c>
      <c r="B3" s="62"/>
      <c r="C3" s="62"/>
      <c r="D3" s="62"/>
      <c r="E3" s="37"/>
      <c r="F3" s="37"/>
      <c r="G3" s="37"/>
      <c r="H3" s="37"/>
      <c r="I3" s="37"/>
    </row>
    <row r="4" spans="1:9" x14ac:dyDescent="0.25">
      <c r="A4" s="45"/>
      <c r="B4" s="45"/>
      <c r="C4" s="45"/>
      <c r="D4" s="45"/>
      <c r="E4" s="37"/>
      <c r="F4" s="37"/>
      <c r="G4" s="37"/>
      <c r="H4" s="37"/>
      <c r="I4" s="37"/>
    </row>
    <row r="5" spans="1:9" ht="38.25" customHeight="1" thickBot="1" x14ac:dyDescent="0.3">
      <c r="A5" s="10"/>
      <c r="B5" s="20"/>
      <c r="C5" s="68" t="s">
        <v>56</v>
      </c>
      <c r="D5" s="68"/>
    </row>
    <row r="6" spans="1:9" ht="26.25" thickBot="1" x14ac:dyDescent="0.3">
      <c r="A6" s="10"/>
      <c r="B6" s="20" t="s">
        <v>0</v>
      </c>
      <c r="C6" s="21" t="s">
        <v>57</v>
      </c>
      <c r="D6" s="21" t="s">
        <v>58</v>
      </c>
    </row>
    <row r="7" spans="1:9" x14ac:dyDescent="0.25">
      <c r="A7" s="8" t="s">
        <v>1</v>
      </c>
      <c r="B7" s="22"/>
      <c r="C7" s="24"/>
      <c r="D7" s="25"/>
    </row>
    <row r="8" spans="1:9" x14ac:dyDescent="0.25">
      <c r="A8" s="10" t="s">
        <v>2</v>
      </c>
      <c r="B8" s="11"/>
      <c r="C8" s="14">
        <v>4021727</v>
      </c>
      <c r="D8" s="15">
        <v>3452851</v>
      </c>
    </row>
    <row r="9" spans="1:9" x14ac:dyDescent="0.25">
      <c r="A9" s="10" t="s">
        <v>3</v>
      </c>
      <c r="B9" s="11"/>
      <c r="C9" s="14">
        <v>2083903</v>
      </c>
      <c r="D9" s="15">
        <v>1036854</v>
      </c>
    </row>
    <row r="10" spans="1:9" x14ac:dyDescent="0.25">
      <c r="A10" s="10" t="s">
        <v>4</v>
      </c>
      <c r="B10" s="11"/>
      <c r="C10" s="14">
        <v>306624</v>
      </c>
      <c r="D10" s="15">
        <v>100994</v>
      </c>
    </row>
    <row r="11" spans="1:9" ht="15.75" thickBot="1" x14ac:dyDescent="0.3">
      <c r="A11" s="10" t="s">
        <v>20</v>
      </c>
      <c r="B11" s="11"/>
      <c r="C11" s="14">
        <v>210170</v>
      </c>
      <c r="D11" s="15">
        <v>152096</v>
      </c>
    </row>
    <row r="12" spans="1:9" ht="15.75" thickBot="1" x14ac:dyDescent="0.3">
      <c r="A12" s="8" t="s">
        <v>59</v>
      </c>
      <c r="B12" s="11"/>
      <c r="C12" s="26">
        <f>SUM(C8:C11)</f>
        <v>6622424</v>
      </c>
      <c r="D12" s="27">
        <f>SUM(D8:D11)</f>
        <v>4742795</v>
      </c>
    </row>
    <row r="13" spans="1:9" x14ac:dyDescent="0.25">
      <c r="A13" s="8" t="s">
        <v>5</v>
      </c>
      <c r="B13" s="11"/>
      <c r="C13" s="14"/>
      <c r="D13" s="15"/>
    </row>
    <row r="14" spans="1:9" x14ac:dyDescent="0.25">
      <c r="A14" s="8" t="s">
        <v>6</v>
      </c>
      <c r="B14" s="11"/>
      <c r="C14" s="14"/>
      <c r="D14" s="15"/>
    </row>
    <row r="15" spans="1:9" x14ac:dyDescent="0.25">
      <c r="A15" s="10" t="s">
        <v>48</v>
      </c>
      <c r="B15" s="11"/>
      <c r="C15" s="14">
        <v>-2781148</v>
      </c>
      <c r="D15" s="15">
        <v>-1156593</v>
      </c>
    </row>
    <row r="16" spans="1:9" x14ac:dyDescent="0.25">
      <c r="A16" s="10" t="s">
        <v>49</v>
      </c>
      <c r="B16" s="11"/>
      <c r="C16" s="14">
        <v>-309209</v>
      </c>
      <c r="D16" s="15">
        <v>-309877</v>
      </c>
    </row>
    <row r="17" spans="1:4" ht="15.75" thickBot="1" x14ac:dyDescent="0.3">
      <c r="A17" s="10" t="s">
        <v>60</v>
      </c>
      <c r="B17" s="11"/>
      <c r="C17" s="14">
        <v>-55645</v>
      </c>
      <c r="D17" s="15">
        <v>-48635</v>
      </c>
    </row>
    <row r="18" spans="1:4" ht="15.75" thickBot="1" x14ac:dyDescent="0.3">
      <c r="A18" s="8" t="s">
        <v>7</v>
      </c>
      <c r="B18" s="11"/>
      <c r="C18" s="26">
        <f>SUM(C15:C17)</f>
        <v>-3146002</v>
      </c>
      <c r="D18" s="27">
        <f>SUM(D15:D17)</f>
        <v>-1515105</v>
      </c>
    </row>
    <row r="19" spans="1:4" x14ac:dyDescent="0.25">
      <c r="A19" s="8" t="s">
        <v>8</v>
      </c>
      <c r="B19" s="11"/>
      <c r="C19" s="14">
        <f>C12+C18</f>
        <v>3476422</v>
      </c>
      <c r="D19" s="15">
        <f>D12+D18</f>
        <v>3227690</v>
      </c>
    </row>
    <row r="20" spans="1:4" x14ac:dyDescent="0.25">
      <c r="A20" s="10" t="s">
        <v>5</v>
      </c>
      <c r="B20" s="11"/>
      <c r="C20" s="14"/>
      <c r="D20" s="15"/>
    </row>
    <row r="21" spans="1:4" ht="26.25" thickBot="1" x14ac:dyDescent="0.3">
      <c r="A21" s="10" t="s">
        <v>61</v>
      </c>
      <c r="B21" s="11"/>
      <c r="C21" s="18">
        <v>-762103</v>
      </c>
      <c r="D21" s="19">
        <v>862539</v>
      </c>
    </row>
    <row r="22" spans="1:4" ht="39" thickBot="1" x14ac:dyDescent="0.3">
      <c r="A22" s="8" t="s">
        <v>62</v>
      </c>
      <c r="B22" s="9"/>
      <c r="C22" s="18">
        <f>C19+C21</f>
        <v>2714319</v>
      </c>
      <c r="D22" s="19">
        <f>D19+D21</f>
        <v>4090229</v>
      </c>
    </row>
    <row r="23" spans="1:4" x14ac:dyDescent="0.25">
      <c r="A23" s="8" t="s">
        <v>5</v>
      </c>
      <c r="B23" s="9"/>
      <c r="C23" s="14"/>
      <c r="D23" s="15"/>
    </row>
    <row r="24" spans="1:4" x14ac:dyDescent="0.25">
      <c r="A24" s="10" t="s">
        <v>9</v>
      </c>
      <c r="B24" s="11">
        <v>20</v>
      </c>
      <c r="C24" s="14">
        <v>688686</v>
      </c>
      <c r="D24" s="15">
        <v>540774</v>
      </c>
    </row>
    <row r="25" spans="1:4" x14ac:dyDescent="0.25">
      <c r="A25" s="10" t="s">
        <v>63</v>
      </c>
      <c r="B25" s="11"/>
      <c r="C25" s="14" t="s">
        <v>64</v>
      </c>
      <c r="D25" s="15">
        <v>7968</v>
      </c>
    </row>
    <row r="26" spans="1:4" ht="15.75" thickBot="1" x14ac:dyDescent="0.3">
      <c r="A26" s="10" t="s">
        <v>10</v>
      </c>
      <c r="B26" s="11"/>
      <c r="C26" s="18">
        <v>1878</v>
      </c>
      <c r="D26" s="19">
        <v>39192</v>
      </c>
    </row>
    <row r="27" spans="1:4" ht="15.75" thickBot="1" x14ac:dyDescent="0.3">
      <c r="A27" s="8" t="s">
        <v>11</v>
      </c>
      <c r="B27" s="11"/>
      <c r="C27" s="18">
        <f>SUM(C24:C26)</f>
        <v>690564</v>
      </c>
      <c r="D27" s="19">
        <f>SUM(D24:D26)</f>
        <v>587934</v>
      </c>
    </row>
    <row r="28" spans="1:4" x14ac:dyDescent="0.25">
      <c r="A28" s="10" t="s">
        <v>5</v>
      </c>
      <c r="B28" s="11"/>
      <c r="C28" s="14"/>
      <c r="D28" s="15"/>
    </row>
    <row r="29" spans="1:4" x14ac:dyDescent="0.25">
      <c r="A29" s="10" t="s">
        <v>12</v>
      </c>
      <c r="B29" s="11">
        <v>21</v>
      </c>
      <c r="C29" s="14">
        <v>-774020</v>
      </c>
      <c r="D29" s="15">
        <v>-759891</v>
      </c>
    </row>
    <row r="30" spans="1:4" x14ac:dyDescent="0.25">
      <c r="A30" s="10" t="s">
        <v>65</v>
      </c>
      <c r="B30" s="11">
        <v>21</v>
      </c>
      <c r="C30" s="14">
        <v>-313983</v>
      </c>
      <c r="D30" s="15">
        <v>-341701</v>
      </c>
    </row>
    <row r="31" spans="1:4" x14ac:dyDescent="0.25">
      <c r="A31" s="10" t="s">
        <v>66</v>
      </c>
      <c r="B31" s="11">
        <v>22</v>
      </c>
      <c r="C31" s="14">
        <v>-133538</v>
      </c>
      <c r="D31" s="15">
        <v>-21700</v>
      </c>
    </row>
    <row r="32" spans="1:4" x14ac:dyDescent="0.25">
      <c r="A32" s="10" t="s">
        <v>67</v>
      </c>
      <c r="B32" s="11"/>
      <c r="C32" s="14">
        <v>-59451</v>
      </c>
      <c r="D32" s="15" t="s">
        <v>64</v>
      </c>
    </row>
    <row r="33" spans="1:4" x14ac:dyDescent="0.25">
      <c r="A33" s="10" t="s">
        <v>68</v>
      </c>
      <c r="B33" s="11"/>
      <c r="C33" s="14">
        <v>-49130</v>
      </c>
      <c r="D33" s="15" t="s">
        <v>64</v>
      </c>
    </row>
    <row r="34" spans="1:4" x14ac:dyDescent="0.25">
      <c r="A34" s="10" t="s">
        <v>14</v>
      </c>
      <c r="B34" s="11"/>
      <c r="C34" s="14">
        <v>-48903</v>
      </c>
      <c r="D34" s="15">
        <v>-51997</v>
      </c>
    </row>
    <row r="35" spans="1:4" x14ac:dyDescent="0.25">
      <c r="A35" s="10" t="s">
        <v>13</v>
      </c>
      <c r="B35" s="11"/>
      <c r="C35" s="14">
        <v>-39003</v>
      </c>
      <c r="D35" s="15">
        <v>-31498</v>
      </c>
    </row>
    <row r="36" spans="1:4" x14ac:dyDescent="0.25">
      <c r="A36" s="10" t="s">
        <v>15</v>
      </c>
      <c r="B36" s="11"/>
      <c r="C36" s="14">
        <v>-18865</v>
      </c>
      <c r="D36" s="15">
        <v>-246202</v>
      </c>
    </row>
    <row r="37" spans="1:4" ht="15.75" thickBot="1" x14ac:dyDescent="0.3">
      <c r="A37" s="10" t="s">
        <v>69</v>
      </c>
      <c r="B37" s="11"/>
      <c r="C37" s="14">
        <v>-2866</v>
      </c>
      <c r="D37" s="15">
        <v>-2389</v>
      </c>
    </row>
    <row r="38" spans="1:4" ht="15.75" thickBot="1" x14ac:dyDescent="0.3">
      <c r="A38" s="8" t="s">
        <v>70</v>
      </c>
      <c r="B38" s="11"/>
      <c r="C38" s="26">
        <f>SUM(C29:C37)</f>
        <v>-1439759</v>
      </c>
      <c r="D38" s="27">
        <f>SUM(D29:D37)</f>
        <v>-1455378</v>
      </c>
    </row>
    <row r="39" spans="1:4" x14ac:dyDescent="0.25">
      <c r="A39" s="4" t="s">
        <v>71</v>
      </c>
      <c r="B39" s="11"/>
      <c r="C39" s="14">
        <f>C22+C27+C38</f>
        <v>1965124</v>
      </c>
      <c r="D39" s="15">
        <f>D22+D27+D38</f>
        <v>3222785</v>
      </c>
    </row>
    <row r="40" spans="1:4" x14ac:dyDescent="0.25">
      <c r="A40" s="4" t="s">
        <v>5</v>
      </c>
      <c r="B40" s="11"/>
      <c r="C40" s="14"/>
      <c r="D40" s="15"/>
    </row>
    <row r="41" spans="1:4" ht="15.75" thickBot="1" x14ac:dyDescent="0.3">
      <c r="A41" s="10" t="s">
        <v>72</v>
      </c>
      <c r="B41" s="11">
        <v>23</v>
      </c>
      <c r="C41" s="18">
        <v>-435791</v>
      </c>
      <c r="D41" s="19">
        <v>-622445</v>
      </c>
    </row>
    <row r="42" spans="1:4" x14ac:dyDescent="0.25">
      <c r="A42" s="8" t="s">
        <v>73</v>
      </c>
      <c r="B42" s="11"/>
      <c r="C42" s="14">
        <f>C39+C41</f>
        <v>1529333</v>
      </c>
      <c r="D42" s="15">
        <f>D39+D41</f>
        <v>2600340</v>
      </c>
    </row>
    <row r="43" spans="1:4" x14ac:dyDescent="0.25">
      <c r="A43" s="8" t="s">
        <v>5</v>
      </c>
      <c r="B43" s="11"/>
      <c r="C43" s="14"/>
      <c r="D43" s="15"/>
    </row>
    <row r="44" spans="1:4" ht="15.75" thickBot="1" x14ac:dyDescent="0.3">
      <c r="A44" s="23" t="s">
        <v>74</v>
      </c>
      <c r="B44" s="11"/>
      <c r="C44" s="19" t="s">
        <v>64</v>
      </c>
      <c r="D44" s="19" t="s">
        <v>64</v>
      </c>
    </row>
    <row r="45" spans="1:4" ht="15.75" thickBot="1" x14ac:dyDescent="0.3">
      <c r="A45" s="4" t="s">
        <v>75</v>
      </c>
      <c r="B45" s="11"/>
      <c r="C45" s="16">
        <v>1529333</v>
      </c>
      <c r="D45" s="17">
        <v>2600340</v>
      </c>
    </row>
    <row r="46" spans="1:4" ht="15.75" thickTop="1" x14ac:dyDescent="0.25">
      <c r="A46" s="4" t="s">
        <v>76</v>
      </c>
      <c r="B46" s="11"/>
      <c r="C46" s="14"/>
      <c r="D46" s="15"/>
    </row>
    <row r="47" spans="1:4" x14ac:dyDescent="0.25">
      <c r="A47" s="23" t="s">
        <v>77</v>
      </c>
      <c r="B47" s="11"/>
      <c r="C47" s="14">
        <v>1529387</v>
      </c>
      <c r="D47" s="15">
        <v>2599682</v>
      </c>
    </row>
    <row r="48" spans="1:4" ht="15.75" thickBot="1" x14ac:dyDescent="0.3">
      <c r="A48" s="23" t="s">
        <v>78</v>
      </c>
      <c r="B48" s="11"/>
      <c r="C48" s="18">
        <v>-54</v>
      </c>
      <c r="D48" s="19">
        <v>658</v>
      </c>
    </row>
    <row r="49" spans="1:4" ht="15.75" thickBot="1" x14ac:dyDescent="0.3">
      <c r="A49" s="4"/>
      <c r="B49" s="9"/>
      <c r="C49" s="16">
        <f>C47+C48</f>
        <v>1529333</v>
      </c>
      <c r="D49" s="17">
        <f>D47+D48</f>
        <v>2600340</v>
      </c>
    </row>
    <row r="50" spans="1:4" ht="15.75" thickTop="1" x14ac:dyDescent="0.25">
      <c r="A50" s="4" t="s">
        <v>5</v>
      </c>
      <c r="B50" s="9"/>
      <c r="C50" s="4"/>
      <c r="D50" s="23"/>
    </row>
    <row r="51" spans="1:4" x14ac:dyDescent="0.25">
      <c r="A51" s="69" t="s">
        <v>79</v>
      </c>
      <c r="B51" s="70"/>
      <c r="C51" s="71">
        <v>34.71</v>
      </c>
      <c r="D51" s="72">
        <v>99.52</v>
      </c>
    </row>
    <row r="52" spans="1:4" x14ac:dyDescent="0.25">
      <c r="A52" s="69"/>
      <c r="B52" s="70"/>
      <c r="C52" s="71"/>
      <c r="D52" s="72"/>
    </row>
    <row r="53" spans="1:4" x14ac:dyDescent="0.25">
      <c r="A53" s="37" t="s">
        <v>94</v>
      </c>
    </row>
    <row r="54" spans="1:4" ht="25.5" x14ac:dyDescent="0.25">
      <c r="A54" s="35" t="s">
        <v>95</v>
      </c>
      <c r="B54" s="35"/>
      <c r="C54" s="35" t="s">
        <v>96</v>
      </c>
    </row>
    <row r="55" spans="1:4" x14ac:dyDescent="0.25">
      <c r="A55" s="36"/>
    </row>
    <row r="56" spans="1:4" x14ac:dyDescent="0.25">
      <c r="A56" s="35" t="s">
        <v>97</v>
      </c>
      <c r="B56" s="35"/>
      <c r="C56" s="35" t="s">
        <v>98</v>
      </c>
    </row>
    <row r="57" spans="1:4" x14ac:dyDescent="0.25">
      <c r="A57" s="35" t="s">
        <v>99</v>
      </c>
    </row>
  </sheetData>
  <mergeCells count="8">
    <mergeCell ref="A1:D1"/>
    <mergeCell ref="A3:D3"/>
    <mergeCell ref="C5:D5"/>
    <mergeCell ref="A51:A52"/>
    <mergeCell ref="B51:B52"/>
    <mergeCell ref="C51:C52"/>
    <mergeCell ref="D51:D52"/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3" zoomScale="130" zoomScaleNormal="130" workbookViewId="0">
      <selection activeCell="A4" sqref="A4"/>
    </sheetView>
  </sheetViews>
  <sheetFormatPr defaultRowHeight="15" x14ac:dyDescent="0.25"/>
  <cols>
    <col min="1" max="1" width="35" customWidth="1"/>
    <col min="2" max="9" width="11" customWidth="1"/>
  </cols>
  <sheetData>
    <row r="1" spans="1:9" ht="45.75" customHeight="1" x14ac:dyDescent="0.25">
      <c r="A1" s="76" t="s">
        <v>144</v>
      </c>
      <c r="B1" s="76"/>
      <c r="C1" s="76"/>
      <c r="D1" s="76"/>
      <c r="E1" s="76"/>
      <c r="F1" s="76"/>
      <c r="G1" s="76"/>
      <c r="H1" s="76"/>
      <c r="I1" s="76"/>
    </row>
    <row r="2" spans="1:9" ht="33" customHeight="1" x14ac:dyDescent="0.25">
      <c r="A2" s="64" t="s">
        <v>100</v>
      </c>
      <c r="B2" s="64"/>
      <c r="C2" s="64"/>
      <c r="D2" s="64"/>
      <c r="E2" s="64"/>
      <c r="F2" s="64"/>
      <c r="G2" s="64"/>
      <c r="H2" s="64"/>
      <c r="I2" s="64"/>
    </row>
    <row r="3" spans="1:9" ht="15.75" customHeight="1" x14ac:dyDescent="0.25">
      <c r="A3" s="75" t="s">
        <v>150</v>
      </c>
      <c r="B3" s="75"/>
      <c r="C3" s="75"/>
      <c r="D3" s="75"/>
      <c r="E3" s="75"/>
      <c r="F3" s="75"/>
      <c r="G3" s="75"/>
      <c r="H3" s="75"/>
      <c r="I3" s="75"/>
    </row>
    <row r="4" spans="1:9" ht="15.75" customHeight="1" x14ac:dyDescent="0.25">
      <c r="A4" s="58"/>
      <c r="B4" s="58"/>
      <c r="C4" s="58"/>
      <c r="D4" s="58"/>
      <c r="E4" s="58"/>
      <c r="F4" s="58"/>
      <c r="G4" s="58"/>
      <c r="H4" s="58"/>
      <c r="I4" s="58"/>
    </row>
    <row r="5" spans="1:9" ht="15.75" thickBot="1" x14ac:dyDescent="0.3">
      <c r="A5" s="30"/>
      <c r="B5" s="77" t="s">
        <v>80</v>
      </c>
      <c r="C5" s="77"/>
      <c r="D5" s="77"/>
      <c r="E5" s="77"/>
      <c r="F5" s="77"/>
      <c r="G5" s="77"/>
      <c r="H5" s="31"/>
      <c r="I5" s="31"/>
    </row>
    <row r="6" spans="1:9" x14ac:dyDescent="0.25">
      <c r="A6" s="78"/>
      <c r="B6" s="79" t="s">
        <v>37</v>
      </c>
      <c r="C6" s="79" t="s">
        <v>81</v>
      </c>
      <c r="D6" s="79" t="s">
        <v>39</v>
      </c>
      <c r="E6" s="79" t="s">
        <v>40</v>
      </c>
      <c r="F6" s="79" t="s">
        <v>82</v>
      </c>
      <c r="G6" s="79" t="s">
        <v>16</v>
      </c>
      <c r="H6" s="73" t="s">
        <v>83</v>
      </c>
      <c r="I6" s="31" t="s">
        <v>16</v>
      </c>
    </row>
    <row r="7" spans="1:9" ht="15.75" thickBot="1" x14ac:dyDescent="0.3">
      <c r="A7" s="78"/>
      <c r="B7" s="74"/>
      <c r="C7" s="74"/>
      <c r="D7" s="74"/>
      <c r="E7" s="74"/>
      <c r="F7" s="74"/>
      <c r="G7" s="74"/>
      <c r="H7" s="74"/>
      <c r="I7" s="32" t="s">
        <v>84</v>
      </c>
    </row>
    <row r="8" spans="1:9" x14ac:dyDescent="0.25">
      <c r="A8" s="30" t="s">
        <v>5</v>
      </c>
      <c r="B8" s="31"/>
      <c r="C8" s="31"/>
      <c r="D8" s="31"/>
      <c r="E8" s="31"/>
      <c r="F8" s="31"/>
      <c r="G8" s="31"/>
      <c r="H8" s="31"/>
      <c r="I8" s="31"/>
    </row>
    <row r="9" spans="1:9" ht="15.75" thickBot="1" x14ac:dyDescent="0.3">
      <c r="A9" s="33" t="s">
        <v>85</v>
      </c>
      <c r="B9" s="38">
        <v>26128838</v>
      </c>
      <c r="C9" s="38">
        <v>8703714</v>
      </c>
      <c r="D9" s="38">
        <v>14832</v>
      </c>
      <c r="E9" s="38">
        <v>-6949153</v>
      </c>
      <c r="F9" s="38">
        <v>1277336</v>
      </c>
      <c r="G9" s="38">
        <v>29175567</v>
      </c>
      <c r="H9" s="38">
        <v>33779</v>
      </c>
      <c r="I9" s="38">
        <v>29209346</v>
      </c>
    </row>
    <row r="10" spans="1:9" x14ac:dyDescent="0.25">
      <c r="A10" s="33" t="s">
        <v>5</v>
      </c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34" t="s">
        <v>73</v>
      </c>
      <c r="B11" s="39" t="s">
        <v>50</v>
      </c>
      <c r="C11" s="39" t="s">
        <v>50</v>
      </c>
      <c r="D11" s="39" t="s">
        <v>50</v>
      </c>
      <c r="E11" s="39" t="s">
        <v>50</v>
      </c>
      <c r="F11" s="39">
        <v>2599682</v>
      </c>
      <c r="G11" s="39">
        <v>2599682</v>
      </c>
      <c r="H11" s="39">
        <v>658</v>
      </c>
      <c r="I11" s="39">
        <v>2600340</v>
      </c>
    </row>
    <row r="12" spans="1:9" ht="15.75" thickBot="1" x14ac:dyDescent="0.3">
      <c r="A12" s="34" t="s">
        <v>74</v>
      </c>
      <c r="B12" s="39" t="s">
        <v>50</v>
      </c>
      <c r="C12" s="39" t="s">
        <v>50</v>
      </c>
      <c r="D12" s="39" t="s">
        <v>50</v>
      </c>
      <c r="E12" s="39" t="s">
        <v>50</v>
      </c>
      <c r="F12" s="39" t="s">
        <v>50</v>
      </c>
      <c r="G12" s="39" t="s">
        <v>50</v>
      </c>
      <c r="H12" s="39" t="s">
        <v>50</v>
      </c>
      <c r="I12" s="39" t="s">
        <v>50</v>
      </c>
    </row>
    <row r="13" spans="1:9" ht="15.75" thickBot="1" x14ac:dyDescent="0.3">
      <c r="A13" s="33" t="s">
        <v>75</v>
      </c>
      <c r="B13" s="40" t="s">
        <v>50</v>
      </c>
      <c r="C13" s="40" t="s">
        <v>50</v>
      </c>
      <c r="D13" s="40" t="s">
        <v>50</v>
      </c>
      <c r="E13" s="40" t="s">
        <v>50</v>
      </c>
      <c r="F13" s="40">
        <v>2599682</v>
      </c>
      <c r="G13" s="40">
        <v>2599682</v>
      </c>
      <c r="H13" s="40">
        <v>658</v>
      </c>
      <c r="I13" s="40">
        <v>2600340</v>
      </c>
    </row>
    <row r="14" spans="1:9" x14ac:dyDescent="0.25">
      <c r="A14" s="33" t="s">
        <v>5</v>
      </c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A15" s="34" t="s">
        <v>86</v>
      </c>
      <c r="B15" s="39" t="s">
        <v>50</v>
      </c>
      <c r="C15" s="39" t="s">
        <v>50</v>
      </c>
      <c r="D15" s="39" t="s">
        <v>50</v>
      </c>
      <c r="E15" s="39" t="s">
        <v>50</v>
      </c>
      <c r="F15" s="39">
        <v>-526506</v>
      </c>
      <c r="G15" s="39">
        <v>-526506</v>
      </c>
      <c r="H15" s="39" t="s">
        <v>50</v>
      </c>
      <c r="I15" s="39">
        <v>-526506</v>
      </c>
    </row>
    <row r="16" spans="1:9" x14ac:dyDescent="0.25">
      <c r="A16" s="34" t="s">
        <v>87</v>
      </c>
      <c r="B16" s="39" t="s">
        <v>50</v>
      </c>
      <c r="C16" s="39" t="s">
        <v>50</v>
      </c>
      <c r="D16" s="39" t="s">
        <v>50</v>
      </c>
      <c r="E16" s="39" t="s">
        <v>50</v>
      </c>
      <c r="F16" s="39" t="s">
        <v>50</v>
      </c>
      <c r="G16" s="39" t="s">
        <v>50</v>
      </c>
      <c r="H16" s="39" t="s">
        <v>50</v>
      </c>
      <c r="I16" s="39" t="s">
        <v>50</v>
      </c>
    </row>
    <row r="17" spans="1:9" ht="45" x14ac:dyDescent="0.25">
      <c r="A17" s="34" t="s">
        <v>88</v>
      </c>
      <c r="B17" s="39" t="s">
        <v>50</v>
      </c>
      <c r="C17" s="39">
        <v>4037650</v>
      </c>
      <c r="D17" s="39" t="s">
        <v>50</v>
      </c>
      <c r="E17" s="39" t="s">
        <v>50</v>
      </c>
      <c r="F17" s="39" t="s">
        <v>50</v>
      </c>
      <c r="G17" s="39">
        <v>4037650</v>
      </c>
      <c r="H17" s="39" t="s">
        <v>50</v>
      </c>
      <c r="I17" s="39">
        <v>4037650</v>
      </c>
    </row>
    <row r="18" spans="1:9" ht="23.25" thickBot="1" x14ac:dyDescent="0.3">
      <c r="A18" s="34" t="s">
        <v>89</v>
      </c>
      <c r="B18" s="38" t="s">
        <v>50</v>
      </c>
      <c r="C18" s="38" t="s">
        <v>50</v>
      </c>
      <c r="D18" s="38" t="s">
        <v>50</v>
      </c>
      <c r="E18" s="38">
        <v>-584680</v>
      </c>
      <c r="F18" s="38" t="s">
        <v>50</v>
      </c>
      <c r="G18" s="38">
        <v>-584680</v>
      </c>
      <c r="H18" s="38" t="s">
        <v>50</v>
      </c>
      <c r="I18" s="38">
        <v>-584680</v>
      </c>
    </row>
    <row r="19" spans="1:9" ht="15.75" thickBot="1" x14ac:dyDescent="0.3">
      <c r="A19" s="33" t="s">
        <v>90</v>
      </c>
      <c r="B19" s="38">
        <v>26128838</v>
      </c>
      <c r="C19" s="38">
        <v>12741364</v>
      </c>
      <c r="D19" s="38">
        <v>14832</v>
      </c>
      <c r="E19" s="38">
        <v>-7533833</v>
      </c>
      <c r="F19" s="38">
        <v>3350512</v>
      </c>
      <c r="G19" s="38">
        <v>34701713</v>
      </c>
      <c r="H19" s="38">
        <v>34437</v>
      </c>
      <c r="I19" s="38">
        <v>34736150</v>
      </c>
    </row>
    <row r="20" spans="1:9" ht="15.75" thickBot="1" x14ac:dyDescent="0.3">
      <c r="A20" s="33"/>
      <c r="B20" s="38"/>
      <c r="C20" s="38"/>
      <c r="D20" s="38"/>
      <c r="E20" s="38"/>
      <c r="F20" s="38"/>
      <c r="G20" s="38"/>
      <c r="H20" s="38"/>
      <c r="I20" s="38"/>
    </row>
    <row r="21" spans="1:9" ht="15.75" thickBot="1" x14ac:dyDescent="0.3">
      <c r="A21" s="33" t="s">
        <v>91</v>
      </c>
      <c r="B21" s="38">
        <v>36574838</v>
      </c>
      <c r="C21" s="38">
        <v>13628776</v>
      </c>
      <c r="D21" s="38">
        <v>14832</v>
      </c>
      <c r="E21" s="38">
        <v>-10204356</v>
      </c>
      <c r="F21" s="38">
        <v>4227777</v>
      </c>
      <c r="G21" s="38">
        <v>44241867</v>
      </c>
      <c r="H21" s="38">
        <v>34938</v>
      </c>
      <c r="I21" s="38">
        <v>44276805</v>
      </c>
    </row>
    <row r="22" spans="1:9" x14ac:dyDescent="0.25">
      <c r="A22" s="33" t="s">
        <v>5</v>
      </c>
      <c r="B22" s="39"/>
      <c r="C22" s="39"/>
      <c r="D22" s="39"/>
      <c r="E22" s="39"/>
      <c r="F22" s="39"/>
      <c r="G22" s="39"/>
      <c r="H22" s="39"/>
      <c r="I22" s="39"/>
    </row>
    <row r="23" spans="1:9" x14ac:dyDescent="0.25">
      <c r="A23" s="34" t="s">
        <v>73</v>
      </c>
      <c r="B23" s="41" t="s">
        <v>50</v>
      </c>
      <c r="C23" s="41" t="s">
        <v>50</v>
      </c>
      <c r="D23" s="41" t="s">
        <v>50</v>
      </c>
      <c r="E23" s="41" t="s">
        <v>50</v>
      </c>
      <c r="F23" s="41">
        <v>1529387</v>
      </c>
      <c r="G23" s="41">
        <v>1529387</v>
      </c>
      <c r="H23" s="41">
        <v>-54</v>
      </c>
      <c r="I23" s="41">
        <v>1529333</v>
      </c>
    </row>
    <row r="24" spans="1:9" ht="15.75" thickBot="1" x14ac:dyDescent="0.3">
      <c r="A24" s="34" t="s">
        <v>74</v>
      </c>
      <c r="B24" s="39" t="s">
        <v>50</v>
      </c>
      <c r="C24" s="39" t="s">
        <v>50</v>
      </c>
      <c r="D24" s="39" t="s">
        <v>50</v>
      </c>
      <c r="E24" s="39" t="s">
        <v>50</v>
      </c>
      <c r="F24" s="39" t="s">
        <v>50</v>
      </c>
      <c r="G24" s="39" t="s">
        <v>50</v>
      </c>
      <c r="H24" s="39" t="s">
        <v>50</v>
      </c>
      <c r="I24" s="39" t="s">
        <v>50</v>
      </c>
    </row>
    <row r="25" spans="1:9" ht="15.75" thickBot="1" x14ac:dyDescent="0.3">
      <c r="A25" s="33" t="s">
        <v>75</v>
      </c>
      <c r="B25" s="42" t="s">
        <v>50</v>
      </c>
      <c r="C25" s="42" t="s">
        <v>50</v>
      </c>
      <c r="D25" s="42" t="s">
        <v>50</v>
      </c>
      <c r="E25" s="42" t="s">
        <v>50</v>
      </c>
      <c r="F25" s="42">
        <v>1529387</v>
      </c>
      <c r="G25" s="42">
        <v>1529387</v>
      </c>
      <c r="H25" s="42">
        <v>-54</v>
      </c>
      <c r="I25" s="42">
        <v>1529333</v>
      </c>
    </row>
    <row r="26" spans="1:9" x14ac:dyDescent="0.25">
      <c r="A26" s="33" t="s">
        <v>5</v>
      </c>
      <c r="B26" s="41"/>
      <c r="C26" s="41"/>
      <c r="D26" s="41"/>
      <c r="E26" s="41"/>
      <c r="F26" s="41"/>
      <c r="G26" s="41"/>
      <c r="H26" s="41"/>
      <c r="I26" s="41"/>
    </row>
    <row r="27" spans="1:9" x14ac:dyDescent="0.25">
      <c r="A27" s="34" t="s">
        <v>86</v>
      </c>
      <c r="B27" s="41" t="s">
        <v>50</v>
      </c>
      <c r="C27" s="41" t="s">
        <v>50</v>
      </c>
      <c r="D27" s="41" t="s">
        <v>50</v>
      </c>
      <c r="E27" s="41" t="s">
        <v>50</v>
      </c>
      <c r="F27" s="41">
        <v>-1733256</v>
      </c>
      <c r="G27" s="41">
        <v>-1733256</v>
      </c>
      <c r="H27" s="41" t="s">
        <v>50</v>
      </c>
      <c r="I27" s="41">
        <v>-1733256</v>
      </c>
    </row>
    <row r="28" spans="1:9" x14ac:dyDescent="0.25">
      <c r="A28" s="34" t="s">
        <v>87</v>
      </c>
      <c r="B28" s="41">
        <v>14967000</v>
      </c>
      <c r="C28" s="41" t="s">
        <v>50</v>
      </c>
      <c r="D28" s="41" t="s">
        <v>50</v>
      </c>
      <c r="E28" s="41" t="s">
        <v>50</v>
      </c>
      <c r="F28" s="41" t="s">
        <v>50</v>
      </c>
      <c r="G28" s="41">
        <v>14967000</v>
      </c>
      <c r="H28" s="41" t="s">
        <v>50</v>
      </c>
      <c r="I28" s="41">
        <v>14967000</v>
      </c>
    </row>
    <row r="29" spans="1:9" ht="45" x14ac:dyDescent="0.25">
      <c r="A29" s="34" t="s">
        <v>88</v>
      </c>
      <c r="B29" s="41" t="s">
        <v>50</v>
      </c>
      <c r="C29" s="41">
        <v>3562732</v>
      </c>
      <c r="D29" s="41" t="s">
        <v>50</v>
      </c>
      <c r="E29" s="41" t="s">
        <v>50</v>
      </c>
      <c r="F29" s="41" t="s">
        <v>50</v>
      </c>
      <c r="G29" s="41">
        <v>3562732</v>
      </c>
      <c r="H29" s="41" t="s">
        <v>50</v>
      </c>
      <c r="I29" s="41">
        <v>3562732</v>
      </c>
    </row>
    <row r="30" spans="1:9" ht="23.25" thickBot="1" x14ac:dyDescent="0.3">
      <c r="A30" s="34" t="s">
        <v>92</v>
      </c>
      <c r="B30" s="43" t="s">
        <v>50</v>
      </c>
      <c r="C30" s="43" t="s">
        <v>50</v>
      </c>
      <c r="D30" s="43" t="s">
        <v>50</v>
      </c>
      <c r="E30" s="43">
        <v>-1557209</v>
      </c>
      <c r="F30" s="43" t="s">
        <v>50</v>
      </c>
      <c r="G30" s="43">
        <v>-1557209</v>
      </c>
      <c r="H30" s="43" t="s">
        <v>50</v>
      </c>
      <c r="I30" s="43">
        <v>-1557209</v>
      </c>
    </row>
    <row r="31" spans="1:9" ht="15.75" thickBot="1" x14ac:dyDescent="0.3">
      <c r="A31" s="33" t="s">
        <v>93</v>
      </c>
      <c r="B31" s="44">
        <v>51541838</v>
      </c>
      <c r="C31" s="44">
        <v>17191508</v>
      </c>
      <c r="D31" s="44">
        <v>14832</v>
      </c>
      <c r="E31" s="44">
        <v>-11761565</v>
      </c>
      <c r="F31" s="44">
        <v>4023908</v>
      </c>
      <c r="G31" s="44">
        <v>61010521</v>
      </c>
      <c r="H31" s="44">
        <v>34884</v>
      </c>
      <c r="I31" s="44">
        <v>61045405</v>
      </c>
    </row>
    <row r="32" spans="1:9" ht="15.75" thickTop="1" x14ac:dyDescent="0.25">
      <c r="A32" s="36"/>
    </row>
    <row r="33" spans="1:2" x14ac:dyDescent="0.25">
      <c r="A33" s="37" t="s">
        <v>94</v>
      </c>
    </row>
    <row r="34" spans="1:2" ht="25.5" x14ac:dyDescent="0.25">
      <c r="A34" s="35" t="s">
        <v>95</v>
      </c>
      <c r="B34" s="35" t="s">
        <v>96</v>
      </c>
    </row>
    <row r="35" spans="1:2" x14ac:dyDescent="0.25">
      <c r="A35" s="36"/>
    </row>
    <row r="36" spans="1:2" ht="25.5" x14ac:dyDescent="0.25">
      <c r="A36" s="35" t="s">
        <v>97</v>
      </c>
      <c r="B36" s="35" t="s">
        <v>98</v>
      </c>
    </row>
    <row r="37" spans="1:2" x14ac:dyDescent="0.25">
      <c r="A37" s="35" t="s">
        <v>99</v>
      </c>
    </row>
  </sheetData>
  <mergeCells count="12">
    <mergeCell ref="H6:H7"/>
    <mergeCell ref="A2:I2"/>
    <mergeCell ref="A3:I3"/>
    <mergeCell ref="A1:I1"/>
    <mergeCell ref="B5:G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13" workbookViewId="0">
      <selection activeCell="B12" sqref="B12"/>
    </sheetView>
  </sheetViews>
  <sheetFormatPr defaultRowHeight="15" x14ac:dyDescent="0.25"/>
  <cols>
    <col min="1" max="1" width="54" customWidth="1"/>
    <col min="2" max="2" width="20.7109375" customWidth="1"/>
    <col min="3" max="3" width="18.5703125" customWidth="1"/>
    <col min="4" max="4" width="20.7109375" customWidth="1"/>
  </cols>
  <sheetData>
    <row r="1" spans="1:9" ht="33.75" customHeight="1" x14ac:dyDescent="0.25">
      <c r="A1" s="63" t="s">
        <v>144</v>
      </c>
      <c r="B1" s="63"/>
      <c r="C1" s="63"/>
      <c r="D1" s="63"/>
      <c r="E1" s="57"/>
      <c r="F1" s="57"/>
      <c r="G1" s="57"/>
      <c r="H1" s="57"/>
      <c r="I1" s="57"/>
    </row>
    <row r="2" spans="1:9" ht="15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9" ht="25.5" customHeight="1" x14ac:dyDescent="0.25">
      <c r="A3" s="80" t="s">
        <v>145</v>
      </c>
      <c r="B3" s="80"/>
      <c r="C3" s="80"/>
      <c r="D3" s="80"/>
    </row>
    <row r="4" spans="1:9" ht="15" customHeight="1" x14ac:dyDescent="0.25">
      <c r="A4" s="62" t="s">
        <v>151</v>
      </c>
      <c r="B4" s="62"/>
      <c r="C4" s="62"/>
      <c r="D4" s="62"/>
      <c r="E4" s="37"/>
      <c r="F4" s="37"/>
      <c r="G4" s="37"/>
      <c r="H4" s="37"/>
      <c r="I4" s="37"/>
    </row>
    <row r="5" spans="1:9" ht="15" customHeight="1" x14ac:dyDescent="0.25">
      <c r="A5" s="56"/>
      <c r="B5" s="56"/>
      <c r="C5" s="56"/>
      <c r="D5" s="56"/>
    </row>
    <row r="6" spans="1:9" ht="21.75" customHeight="1" thickBot="1" x14ac:dyDescent="0.3">
      <c r="A6" s="4"/>
      <c r="B6" s="5"/>
      <c r="C6" s="68" t="s">
        <v>56</v>
      </c>
      <c r="D6" s="68"/>
    </row>
    <row r="7" spans="1:9" ht="15.75" thickBot="1" x14ac:dyDescent="0.3">
      <c r="A7" s="4"/>
      <c r="B7" s="5" t="s">
        <v>0</v>
      </c>
      <c r="C7" s="6" t="s">
        <v>101</v>
      </c>
      <c r="D7" s="7" t="s">
        <v>45</v>
      </c>
    </row>
    <row r="8" spans="1:9" x14ac:dyDescent="0.25">
      <c r="A8" s="4" t="s">
        <v>102</v>
      </c>
      <c r="B8" s="20"/>
      <c r="C8" s="25"/>
      <c r="D8" s="25"/>
    </row>
    <row r="9" spans="1:9" x14ac:dyDescent="0.25">
      <c r="A9" s="23" t="s">
        <v>103</v>
      </c>
      <c r="B9" s="11"/>
      <c r="C9" s="49">
        <v>1965124</v>
      </c>
      <c r="D9" s="15">
        <v>3222785</v>
      </c>
    </row>
    <row r="10" spans="1:9" x14ac:dyDescent="0.25">
      <c r="A10" s="4" t="s">
        <v>5</v>
      </c>
      <c r="B10" s="11"/>
      <c r="C10" s="49"/>
      <c r="D10" s="15"/>
    </row>
    <row r="11" spans="1:9" x14ac:dyDescent="0.25">
      <c r="A11" s="25" t="s">
        <v>104</v>
      </c>
      <c r="B11" s="11"/>
      <c r="C11" s="49"/>
      <c r="D11" s="15"/>
    </row>
    <row r="12" spans="1:9" x14ac:dyDescent="0.25">
      <c r="A12" s="23" t="s">
        <v>105</v>
      </c>
      <c r="B12" s="11">
        <v>13</v>
      </c>
      <c r="C12" s="49">
        <v>48903</v>
      </c>
      <c r="D12" s="15">
        <v>51997</v>
      </c>
    </row>
    <row r="13" spans="1:9" x14ac:dyDescent="0.25">
      <c r="A13" s="23" t="s">
        <v>106</v>
      </c>
      <c r="B13" s="11">
        <v>9</v>
      </c>
      <c r="C13" s="49">
        <v>2866</v>
      </c>
      <c r="D13" s="15">
        <v>2389</v>
      </c>
    </row>
    <row r="14" spans="1:9" x14ac:dyDescent="0.25">
      <c r="A14" s="23" t="s">
        <v>107</v>
      </c>
      <c r="B14" s="11"/>
      <c r="C14" s="49">
        <v>10997</v>
      </c>
      <c r="D14" s="15">
        <v>-23802</v>
      </c>
    </row>
    <row r="15" spans="1:9" x14ac:dyDescent="0.25">
      <c r="A15" s="23" t="s">
        <v>66</v>
      </c>
      <c r="B15" s="11">
        <v>22</v>
      </c>
      <c r="C15" s="49">
        <v>133538</v>
      </c>
      <c r="D15" s="15">
        <v>21700</v>
      </c>
    </row>
    <row r="16" spans="1:9" ht="25.5" x14ac:dyDescent="0.25">
      <c r="A16" s="23" t="s">
        <v>61</v>
      </c>
      <c r="B16" s="11">
        <v>7.8</v>
      </c>
      <c r="C16" s="49">
        <v>762103</v>
      </c>
      <c r="D16" s="15">
        <v>-862539</v>
      </c>
    </row>
    <row r="17" spans="1:6" x14ac:dyDescent="0.25">
      <c r="A17" s="23" t="s">
        <v>108</v>
      </c>
      <c r="B17" s="11"/>
      <c r="C17" s="49">
        <v>-6622424</v>
      </c>
      <c r="D17" s="15">
        <v>-4742795</v>
      </c>
    </row>
    <row r="18" spans="1:6" x14ac:dyDescent="0.25">
      <c r="A18" s="23" t="s">
        <v>109</v>
      </c>
      <c r="B18" s="11"/>
      <c r="C18" s="49">
        <v>3146002</v>
      </c>
      <c r="D18" s="15">
        <v>1515105</v>
      </c>
    </row>
    <row r="19" spans="1:6" ht="15.75" thickBot="1" x14ac:dyDescent="0.3">
      <c r="A19" s="23" t="s">
        <v>110</v>
      </c>
      <c r="B19" s="11"/>
      <c r="C19" s="49">
        <v>4356</v>
      </c>
      <c r="D19" s="15">
        <v>-3470</v>
      </c>
    </row>
    <row r="20" spans="1:6" x14ac:dyDescent="0.25">
      <c r="A20" s="81" t="s">
        <v>111</v>
      </c>
      <c r="B20" s="82"/>
      <c r="C20" s="83">
        <f>SUM(C9:C19)</f>
        <v>-548535</v>
      </c>
      <c r="D20" s="87">
        <f>SUM(D9:D19)</f>
        <v>-818630</v>
      </c>
      <c r="F20" s="12"/>
    </row>
    <row r="21" spans="1:6" x14ac:dyDescent="0.25">
      <c r="A21" s="81"/>
      <c r="B21" s="82"/>
      <c r="C21" s="84"/>
      <c r="D21" s="88"/>
    </row>
    <row r="22" spans="1:6" x14ac:dyDescent="0.25">
      <c r="A22" s="81"/>
      <c r="B22" s="82"/>
      <c r="C22" s="84"/>
      <c r="D22" s="88"/>
    </row>
    <row r="23" spans="1:6" x14ac:dyDescent="0.25">
      <c r="A23" s="4" t="s">
        <v>5</v>
      </c>
      <c r="B23" s="11"/>
      <c r="C23" s="49"/>
      <c r="D23" s="15"/>
    </row>
    <row r="24" spans="1:6" x14ac:dyDescent="0.25">
      <c r="A24" s="25" t="s">
        <v>112</v>
      </c>
      <c r="B24" s="11"/>
      <c r="C24" s="50"/>
      <c r="D24" s="15"/>
    </row>
    <row r="25" spans="1:6" x14ac:dyDescent="0.25">
      <c r="A25" s="23" t="s">
        <v>4</v>
      </c>
      <c r="B25" s="11"/>
      <c r="C25" s="14">
        <v>674917</v>
      </c>
      <c r="D25" s="15">
        <v>1542069</v>
      </c>
    </row>
    <row r="26" spans="1:6" x14ac:dyDescent="0.25">
      <c r="A26" s="23" t="s">
        <v>2</v>
      </c>
      <c r="B26" s="11"/>
      <c r="C26" s="14">
        <v>1265342</v>
      </c>
      <c r="D26" s="15">
        <v>1462421</v>
      </c>
    </row>
    <row r="27" spans="1:6" x14ac:dyDescent="0.25">
      <c r="A27" s="23" t="s">
        <v>20</v>
      </c>
      <c r="B27" s="11"/>
      <c r="C27" s="14">
        <v>-656271</v>
      </c>
      <c r="D27" s="15">
        <v>210385</v>
      </c>
    </row>
    <row r="28" spans="1:6" x14ac:dyDescent="0.25">
      <c r="A28" s="23" t="s">
        <v>46</v>
      </c>
      <c r="B28" s="11"/>
      <c r="C28" s="14">
        <v>413049</v>
      </c>
      <c r="D28" s="15"/>
    </row>
    <row r="29" spans="1:6" x14ac:dyDescent="0.25">
      <c r="A29" s="23" t="s">
        <v>113</v>
      </c>
      <c r="B29" s="11"/>
      <c r="C29" s="14">
        <v>297269</v>
      </c>
      <c r="D29" s="15">
        <v>-269913</v>
      </c>
    </row>
    <row r="30" spans="1:6" x14ac:dyDescent="0.25">
      <c r="A30" s="23" t="s">
        <v>24</v>
      </c>
      <c r="B30" s="11"/>
      <c r="C30" s="14">
        <v>6708</v>
      </c>
      <c r="D30" s="15">
        <v>-2135200</v>
      </c>
    </row>
    <row r="31" spans="1:6" x14ac:dyDescent="0.25">
      <c r="A31" s="23" t="s">
        <v>26</v>
      </c>
      <c r="B31" s="11"/>
      <c r="C31" s="14">
        <v>-175206</v>
      </c>
      <c r="D31" s="15">
        <v>50238</v>
      </c>
    </row>
    <row r="32" spans="1:6" x14ac:dyDescent="0.25">
      <c r="A32" s="25" t="s">
        <v>5</v>
      </c>
      <c r="B32" s="11"/>
      <c r="C32" s="14"/>
      <c r="D32" s="15"/>
    </row>
    <row r="33" spans="1:4" x14ac:dyDescent="0.25">
      <c r="A33" s="25" t="s">
        <v>114</v>
      </c>
      <c r="B33" s="11"/>
      <c r="C33" s="14"/>
      <c r="D33" s="15"/>
    </row>
    <row r="34" spans="1:4" x14ac:dyDescent="0.25">
      <c r="A34" s="23" t="s">
        <v>115</v>
      </c>
      <c r="B34" s="11"/>
      <c r="C34" s="14">
        <v>186600</v>
      </c>
      <c r="D34" s="15">
        <v>26249</v>
      </c>
    </row>
    <row r="35" spans="1:4" ht="15.75" thickBot="1" x14ac:dyDescent="0.3">
      <c r="A35" s="23" t="s">
        <v>34</v>
      </c>
      <c r="B35" s="11"/>
      <c r="C35" s="18">
        <v>192947</v>
      </c>
      <c r="D35" s="19">
        <v>120970</v>
      </c>
    </row>
    <row r="36" spans="1:4" ht="25.5" x14ac:dyDescent="0.25">
      <c r="A36" s="4" t="s">
        <v>116</v>
      </c>
      <c r="B36" s="11"/>
      <c r="C36" s="49">
        <f>SUM(C20:C35)</f>
        <v>1656820</v>
      </c>
      <c r="D36" s="50">
        <f>SUM(D20:D35)</f>
        <v>188589</v>
      </c>
    </row>
    <row r="37" spans="1:4" x14ac:dyDescent="0.25">
      <c r="A37" s="4" t="s">
        <v>5</v>
      </c>
      <c r="B37" s="11"/>
      <c r="C37" s="49"/>
      <c r="D37" s="15"/>
    </row>
    <row r="38" spans="1:4" x14ac:dyDescent="0.25">
      <c r="A38" s="23" t="s">
        <v>117</v>
      </c>
      <c r="B38" s="11"/>
      <c r="C38" s="49">
        <v>-547334</v>
      </c>
      <c r="D38" s="15">
        <v>-377482</v>
      </c>
    </row>
    <row r="39" spans="1:4" x14ac:dyDescent="0.25">
      <c r="A39" s="23" t="s">
        <v>118</v>
      </c>
      <c r="B39" s="11"/>
      <c r="C39" s="49">
        <v>4556548</v>
      </c>
      <c r="D39" s="15">
        <v>2231922</v>
      </c>
    </row>
    <row r="40" spans="1:4" ht="15.75" thickBot="1" x14ac:dyDescent="0.3">
      <c r="A40" s="23" t="s">
        <v>119</v>
      </c>
      <c r="B40" s="11"/>
      <c r="C40" s="51">
        <v>-323156</v>
      </c>
      <c r="D40" s="19">
        <v>-321527</v>
      </c>
    </row>
    <row r="41" spans="1:4" ht="26.25" thickBot="1" x14ac:dyDescent="0.3">
      <c r="A41" s="4" t="s">
        <v>120</v>
      </c>
      <c r="B41" s="11"/>
      <c r="C41" s="51">
        <v>5342878</v>
      </c>
      <c r="D41" s="19">
        <v>1721502</v>
      </c>
    </row>
    <row r="42" spans="1:4" x14ac:dyDescent="0.25">
      <c r="A42" s="8" t="s">
        <v>5</v>
      </c>
      <c r="B42" s="11"/>
      <c r="C42" s="50"/>
      <c r="D42" s="15"/>
    </row>
    <row r="43" spans="1:4" x14ac:dyDescent="0.25">
      <c r="A43" s="8" t="s">
        <v>121</v>
      </c>
      <c r="B43" s="11"/>
      <c r="C43" s="50"/>
      <c r="D43" s="15"/>
    </row>
    <row r="44" spans="1:4" x14ac:dyDescent="0.25">
      <c r="A44" s="23" t="s">
        <v>122</v>
      </c>
      <c r="B44" s="11">
        <v>13</v>
      </c>
      <c r="C44" s="49">
        <v>-13536</v>
      </c>
      <c r="D44" s="15">
        <v>-12706</v>
      </c>
    </row>
    <row r="45" spans="1:4" x14ac:dyDescent="0.25">
      <c r="A45" s="23" t="s">
        <v>123</v>
      </c>
      <c r="B45" s="11"/>
      <c r="C45" s="49" t="s">
        <v>64</v>
      </c>
      <c r="D45" s="15" t="s">
        <v>64</v>
      </c>
    </row>
    <row r="46" spans="1:4" x14ac:dyDescent="0.25">
      <c r="A46" s="23" t="s">
        <v>124</v>
      </c>
      <c r="B46" s="11"/>
      <c r="C46" s="49" t="s">
        <v>64</v>
      </c>
      <c r="D46" s="15">
        <v>8605</v>
      </c>
    </row>
    <row r="47" spans="1:4" ht="15.75" thickBot="1" x14ac:dyDescent="0.3">
      <c r="A47" s="23" t="s">
        <v>125</v>
      </c>
      <c r="B47" s="11"/>
      <c r="C47" s="49"/>
      <c r="D47" s="15"/>
    </row>
    <row r="48" spans="1:4" ht="26.25" thickBot="1" x14ac:dyDescent="0.3">
      <c r="A48" s="4" t="s">
        <v>126</v>
      </c>
      <c r="B48" s="11"/>
      <c r="C48" s="52">
        <f>SUM(C44:C47)</f>
        <v>-13536</v>
      </c>
      <c r="D48" s="55">
        <f>SUM(D44:D47)</f>
        <v>-4101</v>
      </c>
    </row>
    <row r="49" spans="1:4" x14ac:dyDescent="0.25">
      <c r="A49" s="46"/>
      <c r="C49" s="53"/>
      <c r="D49" s="53"/>
    </row>
    <row r="50" spans="1:4" ht="29.25" customHeight="1" thickBot="1" x14ac:dyDescent="0.3">
      <c r="A50" s="8"/>
      <c r="B50" s="47"/>
      <c r="C50" s="85" t="s">
        <v>143</v>
      </c>
      <c r="D50" s="85"/>
    </row>
    <row r="51" spans="1:4" ht="15.75" thickBot="1" x14ac:dyDescent="0.3">
      <c r="A51" s="8"/>
      <c r="B51" s="5" t="s">
        <v>0</v>
      </c>
      <c r="C51" s="54" t="s">
        <v>127</v>
      </c>
      <c r="D51" s="19" t="s">
        <v>45</v>
      </c>
    </row>
    <row r="52" spans="1:4" x14ac:dyDescent="0.25">
      <c r="A52" s="8" t="s">
        <v>128</v>
      </c>
      <c r="B52" s="11"/>
      <c r="C52" s="14"/>
      <c r="D52" s="15"/>
    </row>
    <row r="53" spans="1:4" x14ac:dyDescent="0.25">
      <c r="A53" s="23" t="s">
        <v>129</v>
      </c>
      <c r="B53" s="11">
        <v>15</v>
      </c>
      <c r="C53" s="14">
        <v>14813713</v>
      </c>
      <c r="D53" s="15">
        <v>24569071</v>
      </c>
    </row>
    <row r="54" spans="1:4" ht="25.5" x14ac:dyDescent="0.25">
      <c r="A54" s="23" t="s">
        <v>130</v>
      </c>
      <c r="B54" s="11"/>
      <c r="C54" s="14">
        <v>-11825057</v>
      </c>
      <c r="D54" s="15">
        <v>-192434</v>
      </c>
    </row>
    <row r="55" spans="1:4" x14ac:dyDescent="0.25">
      <c r="A55" s="23" t="s">
        <v>131</v>
      </c>
      <c r="B55" s="11" t="s">
        <v>5</v>
      </c>
      <c r="C55" s="15" t="s">
        <v>50</v>
      </c>
      <c r="D55" s="15"/>
    </row>
    <row r="56" spans="1:4" ht="25.5" x14ac:dyDescent="0.25">
      <c r="A56" s="23" t="s">
        <v>132</v>
      </c>
      <c r="B56" s="11"/>
      <c r="C56" s="15" t="s">
        <v>50</v>
      </c>
      <c r="D56" s="15"/>
    </row>
    <row r="57" spans="1:4" x14ac:dyDescent="0.25">
      <c r="A57" s="23" t="s">
        <v>133</v>
      </c>
      <c r="B57" s="11"/>
      <c r="C57" s="15" t="s">
        <v>50</v>
      </c>
      <c r="D57" s="15"/>
    </row>
    <row r="58" spans="1:4" x14ac:dyDescent="0.25">
      <c r="A58" s="23" t="s">
        <v>134</v>
      </c>
      <c r="B58" s="11">
        <v>16</v>
      </c>
      <c r="C58" s="14">
        <v>-203040</v>
      </c>
      <c r="D58" s="15">
        <v>-216731</v>
      </c>
    </row>
    <row r="59" spans="1:4" x14ac:dyDescent="0.25">
      <c r="A59" s="23" t="s">
        <v>135</v>
      </c>
      <c r="B59" s="11"/>
      <c r="C59" s="15" t="s">
        <v>50</v>
      </c>
      <c r="D59" s="15"/>
    </row>
    <row r="60" spans="1:4" x14ac:dyDescent="0.25">
      <c r="A60" s="23" t="s">
        <v>136</v>
      </c>
      <c r="B60" s="11">
        <v>19</v>
      </c>
      <c r="C60" s="14">
        <v>14967000</v>
      </c>
      <c r="D60" s="15"/>
    </row>
    <row r="61" spans="1:4" ht="15.75" thickBot="1" x14ac:dyDescent="0.3">
      <c r="A61" s="23" t="s">
        <v>137</v>
      </c>
      <c r="B61" s="11">
        <v>19</v>
      </c>
      <c r="C61" s="18">
        <v>-866628</v>
      </c>
      <c r="D61" s="19"/>
    </row>
    <row r="62" spans="1:4" ht="26.25" thickBot="1" x14ac:dyDescent="0.3">
      <c r="A62" s="4" t="s">
        <v>138</v>
      </c>
      <c r="B62" s="11"/>
      <c r="C62" s="18">
        <f>SUM(C53:C61)</f>
        <v>16885988</v>
      </c>
      <c r="D62" s="19">
        <f>SUM(D53:D61)</f>
        <v>24159906</v>
      </c>
    </row>
    <row r="63" spans="1:4" x14ac:dyDescent="0.25">
      <c r="A63" s="59" t="s">
        <v>139</v>
      </c>
      <c r="B63" s="82"/>
      <c r="C63" s="86">
        <v>-55095</v>
      </c>
      <c r="D63" s="89">
        <v>-9128</v>
      </c>
    </row>
    <row r="64" spans="1:4" x14ac:dyDescent="0.25">
      <c r="A64" s="59"/>
      <c r="B64" s="82"/>
      <c r="C64" s="61"/>
      <c r="D64" s="66"/>
    </row>
    <row r="65" spans="1:4" x14ac:dyDescent="0.25">
      <c r="A65" s="8" t="s">
        <v>140</v>
      </c>
      <c r="B65" s="11"/>
      <c r="C65" s="14">
        <f>C41+C48+C62+C63</f>
        <v>22160235</v>
      </c>
      <c r="D65" s="15">
        <f>D41+D48+D62+D63</f>
        <v>25868179</v>
      </c>
    </row>
    <row r="66" spans="1:4" x14ac:dyDescent="0.25">
      <c r="A66" s="8" t="s">
        <v>5</v>
      </c>
      <c r="B66" s="11"/>
      <c r="C66" s="14"/>
      <c r="D66" s="15"/>
    </row>
    <row r="67" spans="1:4" ht="15.75" thickBot="1" x14ac:dyDescent="0.3">
      <c r="A67" s="23" t="s">
        <v>141</v>
      </c>
      <c r="B67" s="11">
        <v>5</v>
      </c>
      <c r="C67" s="18">
        <v>32262059</v>
      </c>
      <c r="D67" s="19">
        <v>6539001</v>
      </c>
    </row>
    <row r="68" spans="1:4" ht="15.75" thickBot="1" x14ac:dyDescent="0.3">
      <c r="A68" s="4" t="s">
        <v>142</v>
      </c>
      <c r="B68" s="11">
        <v>5</v>
      </c>
      <c r="C68" s="16">
        <v>54422294</v>
      </c>
      <c r="D68" s="17">
        <v>32407180</v>
      </c>
    </row>
    <row r="69" spans="1:4" ht="15.75" thickTop="1" x14ac:dyDescent="0.25">
      <c r="A69" s="35"/>
    </row>
    <row r="70" spans="1:4" x14ac:dyDescent="0.25">
      <c r="A70" s="35"/>
    </row>
    <row r="71" spans="1:4" x14ac:dyDescent="0.25">
      <c r="A71" s="35"/>
    </row>
    <row r="72" spans="1:4" x14ac:dyDescent="0.25">
      <c r="A72" s="37" t="s">
        <v>94</v>
      </c>
    </row>
    <row r="73" spans="1:4" x14ac:dyDescent="0.25">
      <c r="A73" s="35"/>
    </row>
    <row r="74" spans="1:4" x14ac:dyDescent="0.25">
      <c r="A74" s="35"/>
    </row>
    <row r="75" spans="1:4" x14ac:dyDescent="0.25">
      <c r="A75" s="35" t="s">
        <v>95</v>
      </c>
      <c r="B75" s="35" t="s">
        <v>96</v>
      </c>
    </row>
    <row r="76" spans="1:4" x14ac:dyDescent="0.25">
      <c r="A76" s="35"/>
    </row>
    <row r="77" spans="1:4" x14ac:dyDescent="0.25">
      <c r="A77" s="35"/>
    </row>
    <row r="78" spans="1:4" x14ac:dyDescent="0.25">
      <c r="A78" s="35" t="s">
        <v>97</v>
      </c>
      <c r="B78" s="35" t="s">
        <v>98</v>
      </c>
    </row>
    <row r="79" spans="1:4" x14ac:dyDescent="0.25">
      <c r="A79" s="35"/>
    </row>
    <row r="80" spans="1:4" x14ac:dyDescent="0.25">
      <c r="A80" s="35"/>
    </row>
    <row r="81" spans="1:1" x14ac:dyDescent="0.25">
      <c r="A81" s="35" t="s">
        <v>99</v>
      </c>
    </row>
    <row r="82" spans="1:1" ht="15.75" x14ac:dyDescent="0.25">
      <c r="A82" s="48"/>
    </row>
  </sheetData>
  <mergeCells count="14">
    <mergeCell ref="A20:A22"/>
    <mergeCell ref="B20:B22"/>
    <mergeCell ref="C20:C22"/>
    <mergeCell ref="C50:D50"/>
    <mergeCell ref="A63:A64"/>
    <mergeCell ref="B63:B64"/>
    <mergeCell ref="C63:C64"/>
    <mergeCell ref="D20:D22"/>
    <mergeCell ref="D63:D64"/>
    <mergeCell ref="A1:D1"/>
    <mergeCell ref="A3:D3"/>
    <mergeCell ref="A4:D4"/>
    <mergeCell ref="A2:I2"/>
    <mergeCell ref="C6:D6"/>
  </mergeCells>
  <pageMargins left="0.70866141732283461" right="0.7086614173228346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ББ</vt:lpstr>
      <vt:lpstr>ОПиУ</vt:lpstr>
      <vt:lpstr>Капитал</vt:lpstr>
      <vt:lpstr>ДДС</vt:lpstr>
      <vt:lpstr>Капитал!Changes</vt:lpstr>
      <vt:lpstr>Капитал!Область_печати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Исатаева Гульмира</dc:creator>
  <cp:lastModifiedBy>Ахметов Азамат Владимирович</cp:lastModifiedBy>
  <cp:lastPrinted>2017-07-20T11:15:17Z</cp:lastPrinted>
  <dcterms:created xsi:type="dcterms:W3CDTF">2017-07-20T09:36:24Z</dcterms:created>
  <dcterms:modified xsi:type="dcterms:W3CDTF">2017-07-20T11:22:34Z</dcterms:modified>
</cp:coreProperties>
</file>