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1\КФО 1 квартал 2021\"/>
    </mc:Choice>
  </mc:AlternateContent>
  <bookViews>
    <workbookView xWindow="0" yWindow="0" windowWidth="20400" windowHeight="7755" tabRatio="712"/>
  </bookViews>
  <sheets>
    <sheet name="Ф1" sheetId="1" r:id="rId1"/>
    <sheet name="Ф2" sheetId="2" r:id="rId2"/>
    <sheet name="Ф3" sheetId="3" r:id="rId3"/>
    <sheet name="Ф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3" l="1"/>
  <c r="C71" i="3"/>
  <c r="D64" i="3"/>
  <c r="C64" i="3"/>
  <c r="D58" i="3"/>
  <c r="C58" i="3"/>
  <c r="D56" i="3"/>
  <c r="C56" i="3"/>
  <c r="D43" i="3"/>
  <c r="C43" i="3"/>
  <c r="D30" i="3"/>
  <c r="C30" i="3"/>
  <c r="D28" i="3"/>
  <c r="D73" i="3" s="1"/>
  <c r="C28" i="3"/>
  <c r="C73" i="3" s="1"/>
  <c r="D19" i="3"/>
  <c r="C19" i="3"/>
  <c r="D11" i="3"/>
  <c r="C11" i="3"/>
  <c r="C17" i="2" l="1"/>
  <c r="C12" i="2"/>
  <c r="C76" i="1"/>
  <c r="C69" i="1"/>
  <c r="D59" i="1"/>
  <c r="C59" i="1"/>
  <c r="C47" i="1"/>
  <c r="C30" i="1"/>
  <c r="D69" i="1"/>
  <c r="D47" i="1"/>
  <c r="D48" i="1"/>
  <c r="C48" i="1" l="1"/>
  <c r="G41" i="4" l="1"/>
  <c r="I37" i="4" l="1"/>
  <c r="I14" i="4"/>
  <c r="I10" i="4"/>
  <c r="I41" i="4" l="1"/>
  <c r="D12" i="2" l="1"/>
  <c r="D17" i="2" s="1"/>
  <c r="D23" i="2" s="1"/>
  <c r="D25" i="2" s="1"/>
  <c r="D27" i="2" s="1"/>
  <c r="D43" i="2" s="1"/>
  <c r="C23" i="2"/>
  <c r="C25" i="2" s="1"/>
  <c r="C27" i="2" s="1"/>
  <c r="C43" i="2" s="1"/>
  <c r="D76" i="1"/>
  <c r="D78" i="1" s="1"/>
  <c r="C78" i="1"/>
  <c r="C79" i="1" s="1"/>
  <c r="D30" i="1"/>
  <c r="D79" i="1" l="1"/>
  <c r="G44" i="4" l="1"/>
  <c r="G73" i="4" s="1"/>
  <c r="I46" i="4" l="1"/>
  <c r="C41" i="4" l="1"/>
  <c r="C44" i="4" s="1"/>
  <c r="C73" i="4" s="1"/>
  <c r="F73" i="4" l="1"/>
  <c r="E73" i="4"/>
  <c r="D73" i="4"/>
  <c r="I44" i="4" l="1"/>
  <c r="I73" i="4" s="1"/>
</calcChain>
</file>

<file path=xl/sharedStrings.xml><?xml version="1.0" encoding="utf-8"?>
<sst xmlns="http://schemas.openxmlformats.org/spreadsheetml/2006/main" count="304" uniqueCount="222">
  <si>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</si>
  <si>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</si>
  <si>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</si>
  <si>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</si>
  <si>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</si>
  <si>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</si>
  <si>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</si>
  <si>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</si>
  <si>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</si>
  <si>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</si>
  <si>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</si>
  <si>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</si>
  <si>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</si>
  <si>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</si>
  <si>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</si>
  <si>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</si>
  <si>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</si>
  <si>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</si>
  <si>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</si>
  <si>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</si>
  <si>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</si>
  <si>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</si>
  <si>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</si>
  <si>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</si>
  <si>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</si>
  <si>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</si>
  <si>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</si>
  <si>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</si>
  <si>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</si>
  <si>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</si>
  <si>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</si>
  <si>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</si>
  <si>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</si>
  <si>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</si>
  <si>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</si>
  <si>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</si>
  <si>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</si>
  <si>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</si>
  <si>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</si>
  <si>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</si>
  <si>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</si>
  <si>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</si>
  <si>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</si>
  <si>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</si>
  <si>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</si>
  <si>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</si>
  <si>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</si>
  <si>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</si>
  <si>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</si>
  <si>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</si>
  <si>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</si>
  <si>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</si>
  <si>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</si>
  <si>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</si>
  <si>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</si>
  <si>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</si>
  <si>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</si>
  <si>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</si>
  <si>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</si>
  <si>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</si>
  <si>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</si>
  <si>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</si>
  <si>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</si>
  <si>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</si>
  <si>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</si>
  <si>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</si>
  <si>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</si>
  <si>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</si>
  <si>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</si>
  <si>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</si>
  <si>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</si>
  <si>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</si>
  <si>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</si>
  <si>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</si>
  <si>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</si>
  <si>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</si>
  <si>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</si>
  <si>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</si>
  <si>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</si>
  <si>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</si>
  <si>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</si>
  <si>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</si>
  <si>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</si>
  <si>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</si>
  <si>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</si>
  <si>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</si>
  <si>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</si>
  <si>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</si>
  <si>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</si>
  <si>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</si>
  <si>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</si>
  <si>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</si>
  <si>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</si>
  <si>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</si>
  <si>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</si>
  <si>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</si>
  <si>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</si>
  <si>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</si>
  <si>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</si>
  <si>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</si>
  <si>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</si>
  <si>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</si>
  <si>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</si>
  <si>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</si>
  <si>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</si>
  <si>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</si>
  <si>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</si>
  <si>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</si>
  <si>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</si>
  <si>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</si>
  <si>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</si>
  <si>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</si>
  <si>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</si>
  <si>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</si>
  <si>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</si>
  <si>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</si>
  <si>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</si>
  <si>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</si>
  <si>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</si>
  <si>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</si>
  <si>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</si>
  <si>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</si>
  <si>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</si>
  <si>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</si>
  <si>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</si>
  <si>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</si>
  <si>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</si>
  <si>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</si>
  <si>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</si>
  <si>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</si>
  <si>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</si>
  <si>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</si>
  <si>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</si>
  <si>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</si>
  <si>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</si>
  <si>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</si>
  <si>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</si>
  <si>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</si>
  <si>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</si>
  <si>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</si>
  <si>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</si>
  <si>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</si>
  <si>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</si>
  <si>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</si>
  <si>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</si>
  <si>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</si>
  <si>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</si>
  <si>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</si>
  <si>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</si>
  <si>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</si>
  <si>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</si>
  <si>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</si>
  <si>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</si>
  <si>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</si>
  <si>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</si>
  <si>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</si>
  <si>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</si>
  <si>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</si>
  <si>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</si>
  <si>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</si>
  <si>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</si>
  <si>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</si>
  <si>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</si>
  <si>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</si>
  <si>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</si>
  <si>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</si>
  <si>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</si>
  <si>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</si>
  <si>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</si>
  <si>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</si>
  <si>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</si>
  <si>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</si>
  <si>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</si>
  <si>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</si>
  <si>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</si>
  <si>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</si>
  <si>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</si>
  <si>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</si>
  <si>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</si>
  <si>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</si>
  <si>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</si>
  <si>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</si>
  <si>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</si>
  <si>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</si>
  <si>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</si>
  <si>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</si>
  <si>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</si>
  <si>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</si>
  <si>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</si>
  <si>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</si>
  <si>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</si>
  <si>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</si>
  <si>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</si>
  <si>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</si>
  <si>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</si>
  <si>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</si>
  <si>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</si>
  <si>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</si>
  <si>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</si>
  <si>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</si>
  <si>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</si>
  <si>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</si>
  <si>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</si>
  <si>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</si>
  <si>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</si>
  <si>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</si>
  <si>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Прочая долгосрочная дебиторская задолженность</t>
  </si>
  <si>
    <t>Инвестиционная недвижимость</t>
  </si>
  <si>
    <t>Право пользования активом</t>
  </si>
  <si>
    <t>Краткосрочные обязательства по аренде</t>
  </si>
  <si>
    <t>Долгосрочные обязательства по аренде</t>
  </si>
  <si>
    <t>Начислено дивидендов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</si>
  <si>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Пак Вячеслав Эрикович __________________________</t>
    </r>
  </si>
  <si>
    <t>по состоянию на 31 марта 2021 года</t>
  </si>
  <si>
    <t xml:space="preserve"> за период с 01.01.2021г. по 31.03.2021г.</t>
  </si>
  <si>
    <t>За период с 01.01.2021 по 31.03.2021</t>
  </si>
  <si>
    <t>За период с    01.01.2020 по 31.03.2020</t>
  </si>
  <si>
    <t>За период с 01.01.2020 по 31.03.2020</t>
  </si>
  <si>
    <t xml:space="preserve">Сальдо на 31 марта 2021г. </t>
  </si>
  <si>
    <t>Среднегодовая численность работников: 51 человек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</si>
  <si>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Пак Вячеслав Эрикович 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</si>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</sst>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9.28515625" style="26" customWidth="1"/>
    <col min="2" max="2" width="10" style="26" customWidth="1"/>
    <col min="3" max="3" width="19" style="26" customWidth="1"/>
    <col min="4" max="4" width="19.42578125" style="26" customWidth="1"/>
    <col min="5" max="8" width="9.140625" style="26"/>
    <col min="9" max="9" width="9.85546875" style="26" bestFit="1" customWidth="1"/>
    <col min="10" max="16384" width="9.140625" style="26"/>
  </cols>
  <sheetData>
    <row r="1" spans="1:4" x14ac:dyDescent="0.25">
      <c r="A1" s="31"/>
    </row>
    <row r="2" spans="1:4" x14ac:dyDescent="0.25">
      <c r="A2" s="27" t="s">
        <v>0</v>
      </c>
    </row>
    <row r="3" spans="1:4" x14ac:dyDescent="0.25">
      <c r="A3" s="27" t="s">
        <v>1</v>
      </c>
    </row>
    <row r="4" spans="1:4" x14ac:dyDescent="0.25">
      <c r="A4" s="27" t="s">
        <v>2</v>
      </c>
    </row>
    <row r="5" spans="1:4" x14ac:dyDescent="0.25">
      <c r="A5" s="27" t="s">
        <v>3</v>
      </c>
    </row>
    <row r="6" spans="1:4" x14ac:dyDescent="0.25">
      <c r="A6" s="27" t="s">
        <v>4</v>
      </c>
    </row>
    <row r="7" spans="1:4" x14ac:dyDescent="0.25">
      <c r="A7" s="27" t="s">
        <v>5</v>
      </c>
    </row>
    <row r="8" spans="1:4" x14ac:dyDescent="0.25">
      <c r="A8" s="27" t="s">
        <v>219</v>
      </c>
    </row>
    <row r="9" spans="1:4" x14ac:dyDescent="0.25">
      <c r="A9" s="27" t="s">
        <v>6</v>
      </c>
    </row>
    <row r="10" spans="1:4" x14ac:dyDescent="0.25">
      <c r="A10" s="27" t="s">
        <v>7</v>
      </c>
    </row>
    <row r="11" spans="1:4" x14ac:dyDescent="0.25">
      <c r="A11" s="25"/>
    </row>
    <row r="12" spans="1:4" x14ac:dyDescent="0.25">
      <c r="A12" s="25"/>
    </row>
    <row r="13" spans="1:4" x14ac:dyDescent="0.25">
      <c r="A13" s="45" t="s">
        <v>204</v>
      </c>
      <c r="B13" s="45"/>
      <c r="C13" s="45"/>
      <c r="D13" s="45"/>
    </row>
    <row r="14" spans="1:4" x14ac:dyDescent="0.25">
      <c r="A14" s="46" t="s">
        <v>213</v>
      </c>
      <c r="B14" s="46"/>
      <c r="C14" s="46"/>
      <c r="D14" s="46"/>
    </row>
    <row r="15" spans="1:4" x14ac:dyDescent="0.25">
      <c r="A15" s="32"/>
      <c r="D15" s="29" t="s">
        <v>67</v>
      </c>
    </row>
    <row r="16" spans="1:4" ht="15" customHeight="1" x14ac:dyDescent="0.25">
      <c r="A16" s="47" t="s">
        <v>8</v>
      </c>
      <c r="B16" s="49" t="s">
        <v>9</v>
      </c>
      <c r="C16" s="49" t="s">
        <v>10</v>
      </c>
      <c r="D16" s="51" t="s">
        <v>11</v>
      </c>
    </row>
    <row r="17" spans="1:4" ht="21" customHeight="1" x14ac:dyDescent="0.25">
      <c r="A17" s="48"/>
      <c r="B17" s="50"/>
      <c r="C17" s="50"/>
      <c r="D17" s="52"/>
    </row>
    <row r="18" spans="1:4" x14ac:dyDescent="0.25">
      <c r="A18" s="42" t="s">
        <v>12</v>
      </c>
      <c r="B18" s="43"/>
      <c r="C18" s="43"/>
      <c r="D18" s="44"/>
    </row>
    <row r="19" spans="1:4" x14ac:dyDescent="0.25">
      <c r="A19" s="40" t="s">
        <v>13</v>
      </c>
      <c r="B19" s="33"/>
      <c r="C19" s="21"/>
      <c r="D19" s="21"/>
    </row>
    <row r="20" spans="1:4" x14ac:dyDescent="0.25">
      <c r="A20" s="16" t="s">
        <v>14</v>
      </c>
      <c r="B20" s="17">
        <v>10</v>
      </c>
      <c r="C20" s="18">
        <v>28601</v>
      </c>
      <c r="D20" s="18">
        <v>27544</v>
      </c>
    </row>
    <row r="21" spans="1:4" x14ac:dyDescent="0.25">
      <c r="A21" s="16" t="s">
        <v>15</v>
      </c>
      <c r="B21" s="17">
        <v>11</v>
      </c>
      <c r="C21" s="18"/>
      <c r="D21" s="18"/>
    </row>
    <row r="22" spans="1:4" x14ac:dyDescent="0.25">
      <c r="A22" s="16" t="s">
        <v>16</v>
      </c>
      <c r="B22" s="17">
        <v>12</v>
      </c>
      <c r="C22" s="18"/>
      <c r="D22" s="18"/>
    </row>
    <row r="23" spans="1:4" ht="25.5" x14ac:dyDescent="0.25">
      <c r="A23" s="16" t="s">
        <v>17</v>
      </c>
      <c r="B23" s="17">
        <v>13</v>
      </c>
      <c r="C23" s="18"/>
      <c r="D23" s="18"/>
    </row>
    <row r="24" spans="1:4" x14ac:dyDescent="0.25">
      <c r="A24" s="16" t="s">
        <v>18</v>
      </c>
      <c r="B24" s="17">
        <v>14</v>
      </c>
      <c r="C24" s="18"/>
      <c r="D24" s="18"/>
    </row>
    <row r="25" spans="1:4" x14ac:dyDescent="0.25">
      <c r="A25" s="16" t="s">
        <v>19</v>
      </c>
      <c r="B25" s="17">
        <v>15</v>
      </c>
      <c r="C25" s="18"/>
      <c r="D25" s="18"/>
    </row>
    <row r="26" spans="1:4" ht="25.5" x14ac:dyDescent="0.25">
      <c r="A26" s="16" t="s">
        <v>20</v>
      </c>
      <c r="B26" s="17">
        <v>16</v>
      </c>
      <c r="C26" s="68">
        <v>2155846</v>
      </c>
      <c r="D26" s="68">
        <v>2158658</v>
      </c>
    </row>
    <row r="27" spans="1:4" x14ac:dyDescent="0.25">
      <c r="A27" s="16" t="s">
        <v>21</v>
      </c>
      <c r="B27" s="17">
        <v>17</v>
      </c>
      <c r="C27" s="18">
        <v>39650</v>
      </c>
      <c r="D27" s="18">
        <v>35360</v>
      </c>
    </row>
    <row r="28" spans="1:4" x14ac:dyDescent="0.25">
      <c r="A28" s="16" t="s">
        <v>22</v>
      </c>
      <c r="B28" s="17">
        <v>18</v>
      </c>
      <c r="C28" s="18">
        <v>394304</v>
      </c>
      <c r="D28" s="18">
        <v>393364</v>
      </c>
    </row>
    <row r="29" spans="1:4" x14ac:dyDescent="0.25">
      <c r="A29" s="16" t="s">
        <v>23</v>
      </c>
      <c r="B29" s="17">
        <v>19</v>
      </c>
      <c r="C29" s="18">
        <v>953136</v>
      </c>
      <c r="D29" s="18">
        <v>1013884</v>
      </c>
    </row>
    <row r="30" spans="1:4" x14ac:dyDescent="0.25">
      <c r="A30" s="40" t="s">
        <v>24</v>
      </c>
      <c r="B30" s="38">
        <v>100</v>
      </c>
      <c r="C30" s="39">
        <f>SUM(C20:C29)</f>
        <v>3571537</v>
      </c>
      <c r="D30" s="39">
        <f>SUM(D20:D29)</f>
        <v>3628810</v>
      </c>
    </row>
    <row r="31" spans="1:4" ht="25.5" x14ac:dyDescent="0.25">
      <c r="A31" s="16" t="s">
        <v>25</v>
      </c>
      <c r="B31" s="38">
        <v>101</v>
      </c>
      <c r="C31" s="39">
        <v>30970</v>
      </c>
      <c r="D31" s="39">
        <v>30970</v>
      </c>
    </row>
    <row r="32" spans="1:4" x14ac:dyDescent="0.25">
      <c r="A32" s="40" t="s">
        <v>26</v>
      </c>
      <c r="B32" s="19"/>
      <c r="C32" s="20"/>
      <c r="D32" s="20"/>
    </row>
    <row r="33" spans="1:9" x14ac:dyDescent="0.25">
      <c r="A33" s="16" t="s">
        <v>15</v>
      </c>
      <c r="B33" s="17">
        <v>110</v>
      </c>
      <c r="C33" s="20"/>
      <c r="D33" s="20"/>
    </row>
    <row r="34" spans="1:9" x14ac:dyDescent="0.25">
      <c r="A34" s="16" t="s">
        <v>16</v>
      </c>
      <c r="B34" s="17">
        <v>111</v>
      </c>
      <c r="C34" s="20"/>
      <c r="D34" s="20"/>
    </row>
    <row r="35" spans="1:9" ht="25.5" x14ac:dyDescent="0.25">
      <c r="A35" s="16" t="s">
        <v>17</v>
      </c>
      <c r="B35" s="17">
        <v>112</v>
      </c>
      <c r="C35" s="20"/>
      <c r="D35" s="20"/>
    </row>
    <row r="36" spans="1:9" x14ac:dyDescent="0.25">
      <c r="A36" s="16" t="s">
        <v>18</v>
      </c>
      <c r="B36" s="17">
        <v>113</v>
      </c>
      <c r="C36" s="20"/>
      <c r="D36" s="20"/>
    </row>
    <row r="37" spans="1:9" x14ac:dyDescent="0.25">
      <c r="A37" s="16" t="s">
        <v>27</v>
      </c>
      <c r="B37" s="17">
        <v>114</v>
      </c>
      <c r="C37" s="20"/>
      <c r="D37" s="20"/>
    </row>
    <row r="38" spans="1:9" x14ac:dyDescent="0.25">
      <c r="A38" s="16" t="s">
        <v>206</v>
      </c>
      <c r="B38" s="17">
        <v>115</v>
      </c>
      <c r="C38" s="20">
        <v>696</v>
      </c>
      <c r="D38" s="20">
        <v>651</v>
      </c>
    </row>
    <row r="39" spans="1:9" x14ac:dyDescent="0.25">
      <c r="A39" s="16" t="s">
        <v>28</v>
      </c>
      <c r="B39" s="17">
        <v>116</v>
      </c>
      <c r="C39" s="20"/>
      <c r="D39" s="20"/>
    </row>
    <row r="40" spans="1:9" x14ac:dyDescent="0.25">
      <c r="A40" s="16" t="s">
        <v>207</v>
      </c>
      <c r="B40" s="17">
        <v>117</v>
      </c>
      <c r="C40" s="20">
        <v>14653852</v>
      </c>
      <c r="D40" s="20">
        <v>14543845</v>
      </c>
    </row>
    <row r="41" spans="1:9" x14ac:dyDescent="0.25">
      <c r="A41" s="16" t="s">
        <v>29</v>
      </c>
      <c r="B41" s="17">
        <v>118</v>
      </c>
      <c r="C41" s="18">
        <v>357977</v>
      </c>
      <c r="D41" s="18">
        <v>362702</v>
      </c>
    </row>
    <row r="42" spans="1:9" x14ac:dyDescent="0.25">
      <c r="A42" s="16" t="s">
        <v>208</v>
      </c>
      <c r="B42" s="17">
        <v>119</v>
      </c>
      <c r="C42" s="18">
        <v>785002</v>
      </c>
      <c r="D42" s="18">
        <v>810325</v>
      </c>
      <c r="I42" s="34"/>
    </row>
    <row r="43" spans="1:9" x14ac:dyDescent="0.25">
      <c r="A43" s="16" t="s">
        <v>30</v>
      </c>
      <c r="B43" s="17">
        <v>120</v>
      </c>
      <c r="C43" s="18"/>
      <c r="D43" s="18"/>
    </row>
    <row r="44" spans="1:9" x14ac:dyDescent="0.25">
      <c r="A44" s="16" t="s">
        <v>31</v>
      </c>
      <c r="B44" s="17">
        <v>121</v>
      </c>
      <c r="C44" s="18">
        <v>15718</v>
      </c>
      <c r="D44" s="18">
        <v>16154</v>
      </c>
    </row>
    <row r="45" spans="1:9" x14ac:dyDescent="0.25">
      <c r="A45" s="16" t="s">
        <v>32</v>
      </c>
      <c r="B45" s="17">
        <v>122</v>
      </c>
      <c r="C45" s="18"/>
      <c r="D45" s="18"/>
    </row>
    <row r="46" spans="1:9" x14ac:dyDescent="0.25">
      <c r="A46" s="16" t="s">
        <v>33</v>
      </c>
      <c r="B46" s="17">
        <v>123</v>
      </c>
      <c r="C46" s="18">
        <v>653906</v>
      </c>
      <c r="D46" s="18">
        <v>457481</v>
      </c>
    </row>
    <row r="47" spans="1:9" x14ac:dyDescent="0.25">
      <c r="A47" s="40" t="s">
        <v>34</v>
      </c>
      <c r="B47" s="38">
        <v>200</v>
      </c>
      <c r="C47" s="39">
        <f>SUM(C33:C46)</f>
        <v>16467151</v>
      </c>
      <c r="D47" s="39">
        <f>SUM(D33:D46)</f>
        <v>16191158</v>
      </c>
    </row>
    <row r="48" spans="1:9" x14ac:dyDescent="0.25">
      <c r="A48" s="19" t="s">
        <v>35</v>
      </c>
      <c r="B48" s="38"/>
      <c r="C48" s="39">
        <f>C30+C31+C47</f>
        <v>20069658</v>
      </c>
      <c r="D48" s="39">
        <f>D30+D31+D47</f>
        <v>19850938</v>
      </c>
    </row>
    <row r="49" spans="1:5" x14ac:dyDescent="0.25">
      <c r="A49" s="42"/>
      <c r="B49" s="43"/>
      <c r="C49" s="43"/>
      <c r="D49" s="44"/>
    </row>
    <row r="50" spans="1:5" x14ac:dyDescent="0.25">
      <c r="A50" s="40" t="s">
        <v>36</v>
      </c>
      <c r="B50" s="38"/>
      <c r="C50" s="21"/>
      <c r="D50" s="21"/>
    </row>
    <row r="51" spans="1:5" x14ac:dyDescent="0.25">
      <c r="A51" s="16" t="s">
        <v>37</v>
      </c>
      <c r="B51" s="17">
        <v>210</v>
      </c>
      <c r="C51" s="18">
        <v>3000000</v>
      </c>
      <c r="D51" s="18">
        <v>3000000</v>
      </c>
    </row>
    <row r="52" spans="1:5" x14ac:dyDescent="0.25">
      <c r="A52" s="16" t="s">
        <v>209</v>
      </c>
      <c r="B52" s="17">
        <v>211</v>
      </c>
      <c r="C52" s="18">
        <v>52832</v>
      </c>
      <c r="D52" s="18">
        <v>69309</v>
      </c>
    </row>
    <row r="53" spans="1:5" x14ac:dyDescent="0.25">
      <c r="A53" s="16" t="s">
        <v>38</v>
      </c>
      <c r="B53" s="17">
        <v>212</v>
      </c>
      <c r="C53" s="18">
        <v>471490</v>
      </c>
      <c r="D53" s="18">
        <v>496645</v>
      </c>
    </row>
    <row r="54" spans="1:5" ht="25.5" x14ac:dyDescent="0.25">
      <c r="A54" s="16" t="s">
        <v>39</v>
      </c>
      <c r="B54" s="17">
        <v>213</v>
      </c>
      <c r="C54" s="68">
        <v>328073</v>
      </c>
      <c r="D54" s="68">
        <v>355666</v>
      </c>
      <c r="E54" s="34"/>
    </row>
    <row r="55" spans="1:5" x14ac:dyDescent="0.25">
      <c r="A55" s="16" t="s">
        <v>40</v>
      </c>
      <c r="B55" s="17">
        <v>214</v>
      </c>
      <c r="C55" s="18">
        <v>5591</v>
      </c>
      <c r="D55" s="18">
        <v>5591</v>
      </c>
    </row>
    <row r="56" spans="1:5" x14ac:dyDescent="0.25">
      <c r="A56" s="16" t="s">
        <v>41</v>
      </c>
      <c r="B56" s="17">
        <v>215</v>
      </c>
      <c r="C56" s="22"/>
      <c r="D56" s="22"/>
    </row>
    <row r="57" spans="1:5" x14ac:dyDescent="0.25">
      <c r="A57" s="16" t="s">
        <v>42</v>
      </c>
      <c r="B57" s="17">
        <v>216</v>
      </c>
      <c r="C57" s="18">
        <v>11412</v>
      </c>
      <c r="D57" s="18">
        <v>167</v>
      </c>
    </row>
    <row r="58" spans="1:5" x14ac:dyDescent="0.25">
      <c r="A58" s="16" t="s">
        <v>43</v>
      </c>
      <c r="B58" s="17">
        <v>217</v>
      </c>
      <c r="C58" s="18">
        <v>1510232</v>
      </c>
      <c r="D58" s="18">
        <v>1320501</v>
      </c>
    </row>
    <row r="59" spans="1:5" ht="25.5" x14ac:dyDescent="0.25">
      <c r="A59" s="40" t="s">
        <v>44</v>
      </c>
      <c r="B59" s="38">
        <v>300</v>
      </c>
      <c r="C59" s="39">
        <f>SUM(C51:C58)</f>
        <v>5379630</v>
      </c>
      <c r="D59" s="39">
        <f>SUM(D51:D58)</f>
        <v>5247879</v>
      </c>
    </row>
    <row r="60" spans="1:5" ht="25.5" x14ac:dyDescent="0.25">
      <c r="A60" s="16" t="s">
        <v>45</v>
      </c>
      <c r="B60" s="38">
        <v>301</v>
      </c>
      <c r="C60" s="39"/>
      <c r="D60" s="39"/>
    </row>
    <row r="61" spans="1:5" x14ac:dyDescent="0.25">
      <c r="A61" s="40" t="s">
        <v>46</v>
      </c>
      <c r="B61" s="38"/>
      <c r="C61" s="20"/>
      <c r="D61" s="20"/>
    </row>
    <row r="62" spans="1:5" x14ac:dyDescent="0.25">
      <c r="A62" s="16" t="s">
        <v>37</v>
      </c>
      <c r="B62" s="17">
        <v>310</v>
      </c>
      <c r="C62" s="18"/>
      <c r="D62" s="18"/>
    </row>
    <row r="63" spans="1:5" x14ac:dyDescent="0.25">
      <c r="A63" s="16" t="s">
        <v>210</v>
      </c>
      <c r="B63" s="17">
        <v>311</v>
      </c>
      <c r="C63" s="18">
        <v>852607</v>
      </c>
      <c r="D63" s="18">
        <v>852607</v>
      </c>
    </row>
    <row r="64" spans="1:5" x14ac:dyDescent="0.25">
      <c r="A64" s="16" t="s">
        <v>47</v>
      </c>
      <c r="B64" s="17">
        <v>312</v>
      </c>
      <c r="C64" s="18">
        <v>4954142</v>
      </c>
      <c r="D64" s="18">
        <v>4937197</v>
      </c>
    </row>
    <row r="65" spans="1:6" ht="25.5" x14ac:dyDescent="0.25">
      <c r="A65" s="16" t="s">
        <v>48</v>
      </c>
      <c r="B65" s="17">
        <v>313</v>
      </c>
      <c r="C65" s="18"/>
      <c r="D65" s="18"/>
    </row>
    <row r="66" spans="1:6" x14ac:dyDescent="0.25">
      <c r="A66" s="16" t="s">
        <v>49</v>
      </c>
      <c r="B66" s="17">
        <v>314</v>
      </c>
      <c r="C66" s="18"/>
      <c r="D66" s="18"/>
    </row>
    <row r="67" spans="1:6" x14ac:dyDescent="0.25">
      <c r="A67" s="16" t="s">
        <v>50</v>
      </c>
      <c r="B67" s="17">
        <v>315</v>
      </c>
      <c r="C67" s="18">
        <v>1542626</v>
      </c>
      <c r="D67" s="18">
        <v>1542626</v>
      </c>
    </row>
    <row r="68" spans="1:6" x14ac:dyDescent="0.25">
      <c r="A68" s="16" t="s">
        <v>51</v>
      </c>
      <c r="B68" s="17">
        <v>316</v>
      </c>
      <c r="C68" s="18">
        <v>3670</v>
      </c>
      <c r="D68" s="18">
        <v>3070</v>
      </c>
    </row>
    <row r="69" spans="1:6" ht="25.5" x14ac:dyDescent="0.25">
      <c r="A69" s="40" t="s">
        <v>52</v>
      </c>
      <c r="B69" s="38">
        <v>400</v>
      </c>
      <c r="C69" s="39">
        <f>SUM(C62:C68)</f>
        <v>7353045</v>
      </c>
      <c r="D69" s="39">
        <f>SUM(D62:D68)</f>
        <v>7335500</v>
      </c>
    </row>
    <row r="70" spans="1:6" x14ac:dyDescent="0.25">
      <c r="A70" s="40" t="s">
        <v>53</v>
      </c>
      <c r="B70" s="38"/>
      <c r="C70" s="21"/>
      <c r="D70" s="21"/>
    </row>
    <row r="71" spans="1:6" x14ac:dyDescent="0.25">
      <c r="A71" s="16" t="s">
        <v>54</v>
      </c>
      <c r="B71" s="17">
        <v>410</v>
      </c>
      <c r="C71" s="18">
        <v>700082</v>
      </c>
      <c r="D71" s="18">
        <v>700082</v>
      </c>
    </row>
    <row r="72" spans="1:6" x14ac:dyDescent="0.25">
      <c r="A72" s="16" t="s">
        <v>55</v>
      </c>
      <c r="B72" s="17">
        <v>411</v>
      </c>
      <c r="C72" s="18"/>
      <c r="D72" s="18"/>
    </row>
    <row r="73" spans="1:6" x14ac:dyDescent="0.25">
      <c r="A73" s="16" t="s">
        <v>56</v>
      </c>
      <c r="B73" s="17">
        <v>412</v>
      </c>
      <c r="C73" s="18"/>
      <c r="D73" s="18"/>
    </row>
    <row r="74" spans="1:6" x14ac:dyDescent="0.25">
      <c r="A74" s="16" t="s">
        <v>57</v>
      </c>
      <c r="B74" s="17">
        <v>413</v>
      </c>
      <c r="C74" s="18"/>
      <c r="D74" s="18"/>
    </row>
    <row r="75" spans="1:6" x14ac:dyDescent="0.25">
      <c r="A75" s="16" t="s">
        <v>58</v>
      </c>
      <c r="B75" s="17">
        <v>414</v>
      </c>
      <c r="C75" s="18">
        <v>6636901</v>
      </c>
      <c r="D75" s="18">
        <v>6567477</v>
      </c>
      <c r="E75" s="34"/>
      <c r="F75" s="34"/>
    </row>
    <row r="76" spans="1:6" ht="25.5" x14ac:dyDescent="0.25">
      <c r="A76" s="40" t="s">
        <v>59</v>
      </c>
      <c r="B76" s="38">
        <v>420</v>
      </c>
      <c r="C76" s="39">
        <f>SUM(C71:C75)</f>
        <v>7336983</v>
      </c>
      <c r="D76" s="39">
        <f>SUM(D71:D75)</f>
        <v>7267559</v>
      </c>
    </row>
    <row r="77" spans="1:6" x14ac:dyDescent="0.25">
      <c r="A77" s="16" t="s">
        <v>60</v>
      </c>
      <c r="B77" s="17">
        <v>421</v>
      </c>
      <c r="C77" s="18"/>
      <c r="D77" s="18"/>
    </row>
    <row r="78" spans="1:6" x14ac:dyDescent="0.25">
      <c r="A78" s="40" t="s">
        <v>61</v>
      </c>
      <c r="B78" s="38">
        <v>500</v>
      </c>
      <c r="C78" s="39">
        <f>C76+C77</f>
        <v>7336983</v>
      </c>
      <c r="D78" s="39">
        <f>D76+D77</f>
        <v>7267559</v>
      </c>
    </row>
    <row r="79" spans="1:6" ht="25.5" x14ac:dyDescent="0.25">
      <c r="A79" s="40" t="s">
        <v>62</v>
      </c>
      <c r="B79" s="38"/>
      <c r="C79" s="39">
        <f>C59+C69+C78</f>
        <v>20069658</v>
      </c>
      <c r="D79" s="39">
        <f>D59+D69+D78</f>
        <v>19850938</v>
      </c>
    </row>
    <row r="80" spans="1:6" x14ac:dyDescent="0.25">
      <c r="A80" s="35"/>
    </row>
    <row r="81" spans="1:1" x14ac:dyDescent="0.25">
      <c r="A81" s="25"/>
    </row>
    <row r="82" spans="1:1" x14ac:dyDescent="0.25">
      <c r="A82" s="25" t="s">
        <v>212</v>
      </c>
    </row>
    <row r="83" spans="1:1" x14ac:dyDescent="0.25">
      <c r="A83" s="27" t="s">
        <v>63</v>
      </c>
    </row>
    <row r="85" spans="1:1" x14ac:dyDescent="0.25">
      <c r="A85" s="25" t="s">
        <v>64</v>
      </c>
    </row>
    <row r="86" spans="1:1" x14ac:dyDescent="0.25">
      <c r="A86" s="27" t="s">
        <v>65</v>
      </c>
    </row>
    <row r="88" spans="1:1" x14ac:dyDescent="0.25">
      <c r="A88" s="27" t="s">
        <v>66</v>
      </c>
    </row>
    <row r="89" spans="1:1" x14ac:dyDescent="0.25">
      <c r="A89" s="31"/>
    </row>
    <row r="90" spans="1:1" x14ac:dyDescent="0.25">
      <c r="A90" s="25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zoomScaleNormal="100" workbookViewId="0">
      <selection activeCell="E8" sqref="E8"/>
    </sheetView>
  </sheetViews>
  <sheetFormatPr defaultRowHeight="15" x14ac:dyDescent="0.25"/>
  <cols>
    <col min="1" max="1" width="49.28515625" style="26" customWidth="1"/>
    <col min="2" max="2" width="10" style="26" customWidth="1"/>
    <col min="3" max="3" width="17.42578125" style="26" customWidth="1"/>
    <col min="4" max="4" width="19.42578125" style="26" customWidth="1"/>
    <col min="5" max="16384" width="9.140625" style="26"/>
  </cols>
  <sheetData>
    <row r="1" spans="1:4" x14ac:dyDescent="0.25">
      <c r="A1" s="25"/>
    </row>
    <row r="2" spans="1:4" x14ac:dyDescent="0.25">
      <c r="A2" s="27" t="s">
        <v>0</v>
      </c>
    </row>
    <row r="3" spans="1:4" x14ac:dyDescent="0.25">
      <c r="A3" s="25"/>
    </row>
    <row r="4" spans="1:4" x14ac:dyDescent="0.25">
      <c r="A4" s="25"/>
    </row>
    <row r="5" spans="1:4" x14ac:dyDescent="0.25">
      <c r="A5" s="46" t="s">
        <v>205</v>
      </c>
      <c r="B5" s="55"/>
      <c r="C5" s="55"/>
      <c r="D5" s="55"/>
    </row>
    <row r="6" spans="1:4" x14ac:dyDescent="0.25">
      <c r="A6" s="46" t="s">
        <v>214</v>
      </c>
      <c r="B6" s="55"/>
      <c r="C6" s="55"/>
      <c r="D6" s="55"/>
    </row>
    <row r="7" spans="1:4" x14ac:dyDescent="0.25">
      <c r="A7" s="28"/>
      <c r="D7" s="29" t="s">
        <v>67</v>
      </c>
    </row>
    <row r="8" spans="1:4" ht="60.75" customHeight="1" x14ac:dyDescent="0.25">
      <c r="A8" s="56" t="s">
        <v>68</v>
      </c>
      <c r="B8" s="53" t="s">
        <v>9</v>
      </c>
      <c r="C8" s="53" t="s">
        <v>215</v>
      </c>
      <c r="D8" s="53" t="s">
        <v>216</v>
      </c>
    </row>
    <row r="9" spans="1:4" x14ac:dyDescent="0.25">
      <c r="A9" s="56"/>
      <c r="B9" s="53"/>
      <c r="C9" s="53"/>
      <c r="D9" s="53"/>
    </row>
    <row r="10" spans="1:4" x14ac:dyDescent="0.25">
      <c r="A10" s="16" t="s">
        <v>69</v>
      </c>
      <c r="B10" s="17">
        <v>10</v>
      </c>
      <c r="C10" s="18">
        <v>598255</v>
      </c>
      <c r="D10" s="18">
        <v>475219</v>
      </c>
    </row>
    <row r="11" spans="1:4" x14ac:dyDescent="0.25">
      <c r="A11" s="16" t="s">
        <v>70</v>
      </c>
      <c r="B11" s="17">
        <v>11</v>
      </c>
      <c r="C11" s="18">
        <v>271820</v>
      </c>
      <c r="D11" s="18">
        <v>171107</v>
      </c>
    </row>
    <row r="12" spans="1:4" x14ac:dyDescent="0.25">
      <c r="A12" s="40" t="s">
        <v>71</v>
      </c>
      <c r="B12" s="38">
        <v>12</v>
      </c>
      <c r="C12" s="39">
        <f>C10-C11</f>
        <v>326435</v>
      </c>
      <c r="D12" s="39">
        <f>D10-D11</f>
        <v>304112</v>
      </c>
    </row>
    <row r="13" spans="1:4" x14ac:dyDescent="0.25">
      <c r="A13" s="16" t="s">
        <v>72</v>
      </c>
      <c r="B13" s="38">
        <v>13</v>
      </c>
      <c r="C13" s="39"/>
      <c r="D13" s="39"/>
    </row>
    <row r="14" spans="1:4" x14ac:dyDescent="0.25">
      <c r="A14" s="16" t="s">
        <v>73</v>
      </c>
      <c r="B14" s="17">
        <v>14</v>
      </c>
      <c r="C14" s="18">
        <v>52549</v>
      </c>
      <c r="D14" s="18">
        <v>46835</v>
      </c>
    </row>
    <row r="15" spans="1:4" x14ac:dyDescent="0.25">
      <c r="A15" s="16" t="s">
        <v>74</v>
      </c>
      <c r="B15" s="17">
        <v>15</v>
      </c>
      <c r="C15" s="18">
        <v>2563</v>
      </c>
      <c r="D15" s="18">
        <v>2665</v>
      </c>
    </row>
    <row r="16" spans="1:4" x14ac:dyDescent="0.25">
      <c r="A16" s="16" t="s">
        <v>75</v>
      </c>
      <c r="B16" s="17">
        <v>16</v>
      </c>
      <c r="C16" s="18">
        <v>95612</v>
      </c>
      <c r="D16" s="18">
        <v>4060</v>
      </c>
    </row>
    <row r="17" spans="1:4" ht="25.5" x14ac:dyDescent="0.25">
      <c r="A17" s="40" t="s">
        <v>76</v>
      </c>
      <c r="B17" s="38">
        <v>20</v>
      </c>
      <c r="C17" s="39">
        <f>C12+C16-C14-C15</f>
        <v>366935</v>
      </c>
      <c r="D17" s="39">
        <f>D12+D16-D14-D15</f>
        <v>258672</v>
      </c>
    </row>
    <row r="18" spans="1:4" x14ac:dyDescent="0.25">
      <c r="A18" s="16" t="s">
        <v>77</v>
      </c>
      <c r="B18" s="17">
        <v>21</v>
      </c>
      <c r="C18" s="18"/>
      <c r="D18" s="18">
        <v>96</v>
      </c>
    </row>
    <row r="19" spans="1:4" x14ac:dyDescent="0.25">
      <c r="A19" s="16" t="s">
        <v>78</v>
      </c>
      <c r="B19" s="17">
        <v>22</v>
      </c>
      <c r="C19" s="18">
        <v>297511</v>
      </c>
      <c r="D19" s="18">
        <v>318330</v>
      </c>
    </row>
    <row r="20" spans="1:4" ht="38.25" x14ac:dyDescent="0.25">
      <c r="A20" s="16" t="s">
        <v>79</v>
      </c>
      <c r="B20" s="17">
        <v>23</v>
      </c>
      <c r="C20" s="39"/>
      <c r="D20" s="39"/>
    </row>
    <row r="21" spans="1:4" x14ac:dyDescent="0.25">
      <c r="A21" s="16" t="s">
        <v>80</v>
      </c>
      <c r="B21" s="17">
        <v>24</v>
      </c>
      <c r="C21" s="39"/>
      <c r="D21" s="39"/>
    </row>
    <row r="22" spans="1:4" x14ac:dyDescent="0.25">
      <c r="A22" s="16" t="s">
        <v>81</v>
      </c>
      <c r="B22" s="17">
        <v>25</v>
      </c>
      <c r="C22" s="39"/>
      <c r="D22" s="39"/>
    </row>
    <row r="23" spans="1:4" ht="25.5" x14ac:dyDescent="0.25">
      <c r="A23" s="40" t="s">
        <v>82</v>
      </c>
      <c r="B23" s="38">
        <v>100</v>
      </c>
      <c r="C23" s="39">
        <f>C17+C18-C19</f>
        <v>69424</v>
      </c>
      <c r="D23" s="39">
        <f>D17+D18-D19</f>
        <v>-59562</v>
      </c>
    </row>
    <row r="24" spans="1:4" x14ac:dyDescent="0.25">
      <c r="A24" s="16" t="s">
        <v>83</v>
      </c>
      <c r="B24" s="17">
        <v>101</v>
      </c>
      <c r="C24" s="18"/>
      <c r="D24" s="18"/>
    </row>
    <row r="25" spans="1:4" ht="25.5" x14ac:dyDescent="0.25">
      <c r="A25" s="40" t="s">
        <v>84</v>
      </c>
      <c r="B25" s="38">
        <v>200</v>
      </c>
      <c r="C25" s="39">
        <f>C23-C24</f>
        <v>69424</v>
      </c>
      <c r="D25" s="39">
        <f>D23+D24</f>
        <v>-59562</v>
      </c>
    </row>
    <row r="26" spans="1:4" ht="25.5" x14ac:dyDescent="0.25">
      <c r="A26" s="16" t="s">
        <v>85</v>
      </c>
      <c r="B26" s="17">
        <v>201</v>
      </c>
      <c r="C26" s="39"/>
      <c r="D26" s="39"/>
    </row>
    <row r="27" spans="1:4" x14ac:dyDescent="0.25">
      <c r="A27" s="40" t="s">
        <v>86</v>
      </c>
      <c r="B27" s="38">
        <v>300</v>
      </c>
      <c r="C27" s="39">
        <f>C25+C26</f>
        <v>69424</v>
      </c>
      <c r="D27" s="39">
        <f>D25+D26</f>
        <v>-59562</v>
      </c>
    </row>
    <row r="28" spans="1:4" x14ac:dyDescent="0.25">
      <c r="A28" s="16" t="s">
        <v>87</v>
      </c>
      <c r="B28" s="17"/>
      <c r="C28" s="18"/>
      <c r="D28" s="18"/>
    </row>
    <row r="29" spans="1:4" x14ac:dyDescent="0.25">
      <c r="A29" s="16" t="s">
        <v>88</v>
      </c>
      <c r="B29" s="17"/>
      <c r="C29" s="18"/>
      <c r="D29" s="18"/>
    </row>
    <row r="30" spans="1:4" ht="25.5" x14ac:dyDescent="0.25">
      <c r="A30" s="16" t="s">
        <v>89</v>
      </c>
      <c r="B30" s="38">
        <v>400</v>
      </c>
      <c r="C30" s="18"/>
      <c r="D30" s="18"/>
    </row>
    <row r="31" spans="1:4" x14ac:dyDescent="0.25">
      <c r="A31" s="16" t="s">
        <v>90</v>
      </c>
      <c r="B31" s="38"/>
      <c r="C31" s="18"/>
      <c r="D31" s="18"/>
    </row>
    <row r="32" spans="1:4" x14ac:dyDescent="0.25">
      <c r="A32" s="16" t="s">
        <v>91</v>
      </c>
      <c r="B32" s="17">
        <v>410</v>
      </c>
      <c r="C32" s="18"/>
      <c r="D32" s="18"/>
    </row>
    <row r="33" spans="1:4" ht="25.5" x14ac:dyDescent="0.25">
      <c r="A33" s="16" t="s">
        <v>92</v>
      </c>
      <c r="B33" s="17">
        <v>411</v>
      </c>
      <c r="C33" s="18"/>
      <c r="D33" s="18"/>
    </row>
    <row r="34" spans="1:4" ht="38.25" x14ac:dyDescent="0.25">
      <c r="A34" s="16" t="s">
        <v>93</v>
      </c>
      <c r="B34" s="17">
        <v>412</v>
      </c>
      <c r="C34" s="18"/>
      <c r="D34" s="18"/>
    </row>
    <row r="35" spans="1:4" ht="25.5" x14ac:dyDescent="0.25">
      <c r="A35" s="16" t="s">
        <v>94</v>
      </c>
      <c r="B35" s="17">
        <v>413</v>
      </c>
      <c r="C35" s="18"/>
      <c r="D35" s="18"/>
    </row>
    <row r="36" spans="1:4" ht="25.5" x14ac:dyDescent="0.25">
      <c r="A36" s="16" t="s">
        <v>95</v>
      </c>
      <c r="B36" s="17">
        <v>414</v>
      </c>
      <c r="C36" s="18"/>
      <c r="D36" s="18"/>
    </row>
    <row r="37" spans="1:4" x14ac:dyDescent="0.25">
      <c r="A37" s="16" t="s">
        <v>96</v>
      </c>
      <c r="B37" s="17">
        <v>415</v>
      </c>
      <c r="C37" s="18"/>
      <c r="D37" s="18"/>
    </row>
    <row r="38" spans="1:4" ht="25.5" x14ac:dyDescent="0.25">
      <c r="A38" s="16" t="s">
        <v>97</v>
      </c>
      <c r="B38" s="17">
        <v>416</v>
      </c>
      <c r="C38" s="18"/>
      <c r="D38" s="18"/>
    </row>
    <row r="39" spans="1:4" ht="25.5" x14ac:dyDescent="0.25">
      <c r="A39" s="16" t="s">
        <v>98</v>
      </c>
      <c r="B39" s="17">
        <v>417</v>
      </c>
      <c r="C39" s="18"/>
      <c r="D39" s="18"/>
    </row>
    <row r="40" spans="1:4" x14ac:dyDescent="0.25">
      <c r="A40" s="16" t="s">
        <v>99</v>
      </c>
      <c r="B40" s="17">
        <v>418</v>
      </c>
      <c r="C40" s="18"/>
      <c r="D40" s="18"/>
    </row>
    <row r="41" spans="1:4" ht="25.5" x14ac:dyDescent="0.25">
      <c r="A41" s="16" t="s">
        <v>100</v>
      </c>
      <c r="B41" s="17">
        <v>419</v>
      </c>
      <c r="C41" s="18"/>
      <c r="D41" s="18"/>
    </row>
    <row r="42" spans="1:4" ht="25.5" x14ac:dyDescent="0.25">
      <c r="A42" s="16" t="s">
        <v>101</v>
      </c>
      <c r="B42" s="17">
        <v>420</v>
      </c>
      <c r="C42" s="18"/>
      <c r="D42" s="18"/>
    </row>
    <row r="43" spans="1:4" x14ac:dyDescent="0.25">
      <c r="A43" s="16" t="s">
        <v>102</v>
      </c>
      <c r="B43" s="53">
        <v>500</v>
      </c>
      <c r="C43" s="54">
        <f>C27+C30</f>
        <v>69424</v>
      </c>
      <c r="D43" s="54">
        <f>D27+D30</f>
        <v>-59562</v>
      </c>
    </row>
    <row r="44" spans="1:4" x14ac:dyDescent="0.25">
      <c r="A44" s="16" t="s">
        <v>103</v>
      </c>
      <c r="B44" s="53"/>
      <c r="C44" s="54"/>
      <c r="D44" s="54"/>
    </row>
    <row r="45" spans="1:4" x14ac:dyDescent="0.25">
      <c r="A45" s="16" t="s">
        <v>104</v>
      </c>
      <c r="B45" s="38"/>
      <c r="C45" s="18"/>
      <c r="D45" s="18"/>
    </row>
    <row r="46" spans="1:4" x14ac:dyDescent="0.25">
      <c r="A46" s="16" t="s">
        <v>87</v>
      </c>
      <c r="B46" s="38"/>
      <c r="C46" s="18"/>
      <c r="D46" s="18"/>
    </row>
    <row r="47" spans="1:4" x14ac:dyDescent="0.25">
      <c r="A47" s="16" t="s">
        <v>105</v>
      </c>
      <c r="B47" s="38"/>
      <c r="C47" s="18"/>
      <c r="D47" s="18"/>
    </row>
    <row r="48" spans="1:4" x14ac:dyDescent="0.25">
      <c r="A48" s="16" t="s">
        <v>106</v>
      </c>
      <c r="B48" s="38">
        <v>600</v>
      </c>
      <c r="C48" s="18"/>
      <c r="D48" s="18"/>
    </row>
    <row r="49" spans="1:4" x14ac:dyDescent="0.25">
      <c r="A49" s="16" t="s">
        <v>90</v>
      </c>
      <c r="B49" s="38"/>
      <c r="C49" s="18"/>
      <c r="D49" s="18"/>
    </row>
    <row r="50" spans="1:4" x14ac:dyDescent="0.25">
      <c r="A50" s="16" t="s">
        <v>107</v>
      </c>
      <c r="B50" s="38"/>
      <c r="C50" s="18"/>
      <c r="D50" s="18"/>
    </row>
    <row r="51" spans="1:4" x14ac:dyDescent="0.25">
      <c r="A51" s="16" t="s">
        <v>108</v>
      </c>
      <c r="B51" s="38"/>
      <c r="C51" s="18"/>
      <c r="D51" s="18"/>
    </row>
    <row r="52" spans="1:4" x14ac:dyDescent="0.25">
      <c r="A52" s="16" t="s">
        <v>109</v>
      </c>
      <c r="B52" s="38"/>
      <c r="C52" s="18"/>
      <c r="D52" s="18"/>
    </row>
    <row r="53" spans="1:4" x14ac:dyDescent="0.25">
      <c r="A53" s="16" t="s">
        <v>110</v>
      </c>
      <c r="B53" s="38"/>
      <c r="C53" s="18"/>
      <c r="D53" s="18"/>
    </row>
    <row r="54" spans="1:4" x14ac:dyDescent="0.25">
      <c r="A54" s="16" t="s">
        <v>108</v>
      </c>
      <c r="B54" s="38"/>
      <c r="C54" s="18"/>
      <c r="D54" s="18"/>
    </row>
    <row r="55" spans="1:4" x14ac:dyDescent="0.25">
      <c r="A55" s="16" t="s">
        <v>109</v>
      </c>
      <c r="B55" s="38"/>
      <c r="C55" s="22"/>
      <c r="D55" s="22"/>
    </row>
    <row r="56" spans="1:4" x14ac:dyDescent="0.25">
      <c r="A56" s="30"/>
    </row>
    <row r="57" spans="1:4" x14ac:dyDescent="0.25">
      <c r="A57" s="25"/>
    </row>
    <row r="58" spans="1:4" x14ac:dyDescent="0.25">
      <c r="A58" s="25" t="s">
        <v>212</v>
      </c>
    </row>
    <row r="59" spans="1:4" x14ac:dyDescent="0.25">
      <c r="A59" s="27" t="s">
        <v>63</v>
      </c>
    </row>
    <row r="61" spans="1:4" x14ac:dyDescent="0.25">
      <c r="A61" s="27"/>
    </row>
    <row r="62" spans="1:4" x14ac:dyDescent="0.25">
      <c r="A62" s="25" t="s">
        <v>64</v>
      </c>
    </row>
    <row r="63" spans="1:4" x14ac:dyDescent="0.25">
      <c r="A63" s="27" t="s">
        <v>65</v>
      </c>
    </row>
    <row r="65" spans="1:1" x14ac:dyDescent="0.25">
      <c r="A65" s="27" t="s">
        <v>66</v>
      </c>
    </row>
    <row r="66" spans="1:1" x14ac:dyDescent="0.25">
      <c r="A66" s="25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zoomScaleNormal="100" workbookViewId="0">
      <selection activeCell="A70" sqref="A70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style="26" customWidth="1"/>
    <col min="257" max="257" width="49.28515625" customWidth="1"/>
    <col min="258" max="258" width="10" customWidth="1"/>
    <col min="259" max="259" width="17.42578125" customWidth="1"/>
    <col min="260" max="260" width="18.140625" customWidth="1"/>
    <col min="513" max="513" width="49.28515625" customWidth="1"/>
    <col min="514" max="514" width="10" customWidth="1"/>
    <col min="515" max="515" width="17.42578125" customWidth="1"/>
    <col min="516" max="516" width="18.140625" customWidth="1"/>
    <col min="769" max="769" width="49.28515625" customWidth="1"/>
    <col min="770" max="770" width="10" customWidth="1"/>
    <col min="771" max="771" width="17.42578125" customWidth="1"/>
    <col min="772" max="772" width="18.140625" customWidth="1"/>
    <col min="1025" max="1025" width="49.28515625" customWidth="1"/>
    <col min="1026" max="1026" width="10" customWidth="1"/>
    <col min="1027" max="1027" width="17.42578125" customWidth="1"/>
    <col min="1028" max="1028" width="18.140625" customWidth="1"/>
    <col min="1281" max="1281" width="49.28515625" customWidth="1"/>
    <col min="1282" max="1282" width="10" customWidth="1"/>
    <col min="1283" max="1283" width="17.42578125" customWidth="1"/>
    <col min="1284" max="1284" width="18.140625" customWidth="1"/>
    <col min="1537" max="1537" width="49.28515625" customWidth="1"/>
    <col min="1538" max="1538" width="10" customWidth="1"/>
    <col min="1539" max="1539" width="17.42578125" customWidth="1"/>
    <col min="1540" max="1540" width="18.140625" customWidth="1"/>
    <col min="1793" max="1793" width="49.28515625" customWidth="1"/>
    <col min="1794" max="1794" width="10" customWidth="1"/>
    <col min="1795" max="1795" width="17.42578125" customWidth="1"/>
    <col min="1796" max="1796" width="18.140625" customWidth="1"/>
    <col min="2049" max="2049" width="49.28515625" customWidth="1"/>
    <col min="2050" max="2050" width="10" customWidth="1"/>
    <col min="2051" max="2051" width="17.42578125" customWidth="1"/>
    <col min="2052" max="2052" width="18.140625" customWidth="1"/>
    <col min="2305" max="2305" width="49.28515625" customWidth="1"/>
    <col min="2306" max="2306" width="10" customWidth="1"/>
    <col min="2307" max="2307" width="17.42578125" customWidth="1"/>
    <col min="2308" max="2308" width="18.140625" customWidth="1"/>
    <col min="2561" max="2561" width="49.28515625" customWidth="1"/>
    <col min="2562" max="2562" width="10" customWidth="1"/>
    <col min="2563" max="2563" width="17.42578125" customWidth="1"/>
    <col min="2564" max="2564" width="18.140625" customWidth="1"/>
    <col min="2817" max="2817" width="49.28515625" customWidth="1"/>
    <col min="2818" max="2818" width="10" customWidth="1"/>
    <col min="2819" max="2819" width="17.42578125" customWidth="1"/>
    <col min="2820" max="2820" width="18.140625" customWidth="1"/>
    <col min="3073" max="3073" width="49.28515625" customWidth="1"/>
    <col min="3074" max="3074" width="10" customWidth="1"/>
    <col min="3075" max="3075" width="17.42578125" customWidth="1"/>
    <col min="3076" max="3076" width="18.140625" customWidth="1"/>
    <col min="3329" max="3329" width="49.28515625" customWidth="1"/>
    <col min="3330" max="3330" width="10" customWidth="1"/>
    <col min="3331" max="3331" width="17.42578125" customWidth="1"/>
    <col min="3332" max="3332" width="18.140625" customWidth="1"/>
    <col min="3585" max="3585" width="49.28515625" customWidth="1"/>
    <col min="3586" max="3586" width="10" customWidth="1"/>
    <col min="3587" max="3587" width="17.42578125" customWidth="1"/>
    <col min="3588" max="3588" width="18.140625" customWidth="1"/>
    <col min="3841" max="3841" width="49.28515625" customWidth="1"/>
    <col min="3842" max="3842" width="10" customWidth="1"/>
    <col min="3843" max="3843" width="17.42578125" customWidth="1"/>
    <col min="3844" max="3844" width="18.140625" customWidth="1"/>
    <col min="4097" max="4097" width="49.28515625" customWidth="1"/>
    <col min="4098" max="4098" width="10" customWidth="1"/>
    <col min="4099" max="4099" width="17.42578125" customWidth="1"/>
    <col min="4100" max="4100" width="18.140625" customWidth="1"/>
    <col min="4353" max="4353" width="49.28515625" customWidth="1"/>
    <col min="4354" max="4354" width="10" customWidth="1"/>
    <col min="4355" max="4355" width="17.42578125" customWidth="1"/>
    <col min="4356" max="4356" width="18.140625" customWidth="1"/>
    <col min="4609" max="4609" width="49.28515625" customWidth="1"/>
    <col min="4610" max="4610" width="10" customWidth="1"/>
    <col min="4611" max="4611" width="17.42578125" customWidth="1"/>
    <col min="4612" max="4612" width="18.140625" customWidth="1"/>
    <col min="4865" max="4865" width="49.28515625" customWidth="1"/>
    <col min="4866" max="4866" width="10" customWidth="1"/>
    <col min="4867" max="4867" width="17.42578125" customWidth="1"/>
    <col min="4868" max="4868" width="18.140625" customWidth="1"/>
    <col min="5121" max="5121" width="49.28515625" customWidth="1"/>
    <col min="5122" max="5122" width="10" customWidth="1"/>
    <col min="5123" max="5123" width="17.42578125" customWidth="1"/>
    <col min="5124" max="5124" width="18.140625" customWidth="1"/>
    <col min="5377" max="5377" width="49.28515625" customWidth="1"/>
    <col min="5378" max="5378" width="10" customWidth="1"/>
    <col min="5379" max="5379" width="17.42578125" customWidth="1"/>
    <col min="5380" max="5380" width="18.140625" customWidth="1"/>
    <col min="5633" max="5633" width="49.28515625" customWidth="1"/>
    <col min="5634" max="5634" width="10" customWidth="1"/>
    <col min="5635" max="5635" width="17.42578125" customWidth="1"/>
    <col min="5636" max="5636" width="18.140625" customWidth="1"/>
    <col min="5889" max="5889" width="49.28515625" customWidth="1"/>
    <col min="5890" max="5890" width="10" customWidth="1"/>
    <col min="5891" max="5891" width="17.42578125" customWidth="1"/>
    <col min="5892" max="5892" width="18.140625" customWidth="1"/>
    <col min="6145" max="6145" width="49.28515625" customWidth="1"/>
    <col min="6146" max="6146" width="10" customWidth="1"/>
    <col min="6147" max="6147" width="17.42578125" customWidth="1"/>
    <col min="6148" max="6148" width="18.140625" customWidth="1"/>
    <col min="6401" max="6401" width="49.28515625" customWidth="1"/>
    <col min="6402" max="6402" width="10" customWidth="1"/>
    <col min="6403" max="6403" width="17.42578125" customWidth="1"/>
    <col min="6404" max="6404" width="18.140625" customWidth="1"/>
    <col min="6657" max="6657" width="49.28515625" customWidth="1"/>
    <col min="6658" max="6658" width="10" customWidth="1"/>
    <col min="6659" max="6659" width="17.42578125" customWidth="1"/>
    <col min="6660" max="6660" width="18.140625" customWidth="1"/>
    <col min="6913" max="6913" width="49.28515625" customWidth="1"/>
    <col min="6914" max="6914" width="10" customWidth="1"/>
    <col min="6915" max="6915" width="17.42578125" customWidth="1"/>
    <col min="6916" max="6916" width="18.140625" customWidth="1"/>
    <col min="7169" max="7169" width="49.28515625" customWidth="1"/>
    <col min="7170" max="7170" width="10" customWidth="1"/>
    <col min="7171" max="7171" width="17.42578125" customWidth="1"/>
    <col min="7172" max="7172" width="18.140625" customWidth="1"/>
    <col min="7425" max="7425" width="49.28515625" customWidth="1"/>
    <col min="7426" max="7426" width="10" customWidth="1"/>
    <col min="7427" max="7427" width="17.42578125" customWidth="1"/>
    <col min="7428" max="7428" width="18.140625" customWidth="1"/>
    <col min="7681" max="7681" width="49.28515625" customWidth="1"/>
    <col min="7682" max="7682" width="10" customWidth="1"/>
    <col min="7683" max="7683" width="17.42578125" customWidth="1"/>
    <col min="7684" max="7684" width="18.140625" customWidth="1"/>
    <col min="7937" max="7937" width="49.28515625" customWidth="1"/>
    <col min="7938" max="7938" width="10" customWidth="1"/>
    <col min="7939" max="7939" width="17.42578125" customWidth="1"/>
    <col min="7940" max="7940" width="18.140625" customWidth="1"/>
    <col min="8193" max="8193" width="49.28515625" customWidth="1"/>
    <col min="8194" max="8194" width="10" customWidth="1"/>
    <col min="8195" max="8195" width="17.42578125" customWidth="1"/>
    <col min="8196" max="8196" width="18.140625" customWidth="1"/>
    <col min="8449" max="8449" width="49.28515625" customWidth="1"/>
    <col min="8450" max="8450" width="10" customWidth="1"/>
    <col min="8451" max="8451" width="17.42578125" customWidth="1"/>
    <col min="8452" max="8452" width="18.140625" customWidth="1"/>
    <col min="8705" max="8705" width="49.28515625" customWidth="1"/>
    <col min="8706" max="8706" width="10" customWidth="1"/>
    <col min="8707" max="8707" width="17.42578125" customWidth="1"/>
    <col min="8708" max="8708" width="18.140625" customWidth="1"/>
    <col min="8961" max="8961" width="49.28515625" customWidth="1"/>
    <col min="8962" max="8962" width="10" customWidth="1"/>
    <col min="8963" max="8963" width="17.42578125" customWidth="1"/>
    <col min="8964" max="8964" width="18.140625" customWidth="1"/>
    <col min="9217" max="9217" width="49.28515625" customWidth="1"/>
    <col min="9218" max="9218" width="10" customWidth="1"/>
    <col min="9219" max="9219" width="17.42578125" customWidth="1"/>
    <col min="9220" max="9220" width="18.140625" customWidth="1"/>
    <col min="9473" max="9473" width="49.28515625" customWidth="1"/>
    <col min="9474" max="9474" width="10" customWidth="1"/>
    <col min="9475" max="9475" width="17.42578125" customWidth="1"/>
    <col min="9476" max="9476" width="18.140625" customWidth="1"/>
    <col min="9729" max="9729" width="49.28515625" customWidth="1"/>
    <col min="9730" max="9730" width="10" customWidth="1"/>
    <col min="9731" max="9731" width="17.42578125" customWidth="1"/>
    <col min="9732" max="9732" width="18.140625" customWidth="1"/>
    <col min="9985" max="9985" width="49.28515625" customWidth="1"/>
    <col min="9986" max="9986" width="10" customWidth="1"/>
    <col min="9987" max="9987" width="17.42578125" customWidth="1"/>
    <col min="9988" max="9988" width="18.140625" customWidth="1"/>
    <col min="10241" max="10241" width="49.28515625" customWidth="1"/>
    <col min="10242" max="10242" width="10" customWidth="1"/>
    <col min="10243" max="10243" width="17.42578125" customWidth="1"/>
    <col min="10244" max="10244" width="18.140625" customWidth="1"/>
    <col min="10497" max="10497" width="49.28515625" customWidth="1"/>
    <col min="10498" max="10498" width="10" customWidth="1"/>
    <col min="10499" max="10499" width="17.42578125" customWidth="1"/>
    <col min="10500" max="10500" width="18.140625" customWidth="1"/>
    <col min="10753" max="10753" width="49.28515625" customWidth="1"/>
    <col min="10754" max="10754" width="10" customWidth="1"/>
    <col min="10755" max="10755" width="17.42578125" customWidth="1"/>
    <col min="10756" max="10756" width="18.140625" customWidth="1"/>
    <col min="11009" max="11009" width="49.28515625" customWidth="1"/>
    <col min="11010" max="11010" width="10" customWidth="1"/>
    <col min="11011" max="11011" width="17.42578125" customWidth="1"/>
    <col min="11012" max="11012" width="18.140625" customWidth="1"/>
    <col min="11265" max="11265" width="49.28515625" customWidth="1"/>
    <col min="11266" max="11266" width="10" customWidth="1"/>
    <col min="11267" max="11267" width="17.42578125" customWidth="1"/>
    <col min="11268" max="11268" width="18.140625" customWidth="1"/>
    <col min="11521" max="11521" width="49.28515625" customWidth="1"/>
    <col min="11522" max="11522" width="10" customWidth="1"/>
    <col min="11523" max="11523" width="17.42578125" customWidth="1"/>
    <col min="11524" max="11524" width="18.140625" customWidth="1"/>
    <col min="11777" max="11777" width="49.28515625" customWidth="1"/>
    <col min="11778" max="11778" width="10" customWidth="1"/>
    <col min="11779" max="11779" width="17.42578125" customWidth="1"/>
    <col min="11780" max="11780" width="18.140625" customWidth="1"/>
    <col min="12033" max="12033" width="49.28515625" customWidth="1"/>
    <col min="12034" max="12034" width="10" customWidth="1"/>
    <col min="12035" max="12035" width="17.42578125" customWidth="1"/>
    <col min="12036" max="12036" width="18.140625" customWidth="1"/>
    <col min="12289" max="12289" width="49.28515625" customWidth="1"/>
    <col min="12290" max="12290" width="10" customWidth="1"/>
    <col min="12291" max="12291" width="17.42578125" customWidth="1"/>
    <col min="12292" max="12292" width="18.140625" customWidth="1"/>
    <col min="12545" max="12545" width="49.28515625" customWidth="1"/>
    <col min="12546" max="12546" width="10" customWidth="1"/>
    <col min="12547" max="12547" width="17.42578125" customWidth="1"/>
    <col min="12548" max="12548" width="18.140625" customWidth="1"/>
    <col min="12801" max="12801" width="49.28515625" customWidth="1"/>
    <col min="12802" max="12802" width="10" customWidth="1"/>
    <col min="12803" max="12803" width="17.42578125" customWidth="1"/>
    <col min="12804" max="12804" width="18.140625" customWidth="1"/>
    <col min="13057" max="13057" width="49.28515625" customWidth="1"/>
    <col min="13058" max="13058" width="10" customWidth="1"/>
    <col min="13059" max="13059" width="17.42578125" customWidth="1"/>
    <col min="13060" max="13060" width="18.140625" customWidth="1"/>
    <col min="13313" max="13313" width="49.28515625" customWidth="1"/>
    <col min="13314" max="13314" width="10" customWidth="1"/>
    <col min="13315" max="13315" width="17.42578125" customWidth="1"/>
    <col min="13316" max="13316" width="18.140625" customWidth="1"/>
    <col min="13569" max="13569" width="49.28515625" customWidth="1"/>
    <col min="13570" max="13570" width="10" customWidth="1"/>
    <col min="13571" max="13571" width="17.42578125" customWidth="1"/>
    <col min="13572" max="13572" width="18.140625" customWidth="1"/>
    <col min="13825" max="13825" width="49.28515625" customWidth="1"/>
    <col min="13826" max="13826" width="10" customWidth="1"/>
    <col min="13827" max="13827" width="17.42578125" customWidth="1"/>
    <col min="13828" max="13828" width="18.140625" customWidth="1"/>
    <col min="14081" max="14081" width="49.28515625" customWidth="1"/>
    <col min="14082" max="14082" width="10" customWidth="1"/>
    <col min="14083" max="14083" width="17.42578125" customWidth="1"/>
    <col min="14084" max="14084" width="18.140625" customWidth="1"/>
    <col min="14337" max="14337" width="49.28515625" customWidth="1"/>
    <col min="14338" max="14338" width="10" customWidth="1"/>
    <col min="14339" max="14339" width="17.42578125" customWidth="1"/>
    <col min="14340" max="14340" width="18.140625" customWidth="1"/>
    <col min="14593" max="14593" width="49.28515625" customWidth="1"/>
    <col min="14594" max="14594" width="10" customWidth="1"/>
    <col min="14595" max="14595" width="17.42578125" customWidth="1"/>
    <col min="14596" max="14596" width="18.140625" customWidth="1"/>
    <col min="14849" max="14849" width="49.28515625" customWidth="1"/>
    <col min="14850" max="14850" width="10" customWidth="1"/>
    <col min="14851" max="14851" width="17.42578125" customWidth="1"/>
    <col min="14852" max="14852" width="18.140625" customWidth="1"/>
    <col min="15105" max="15105" width="49.28515625" customWidth="1"/>
    <col min="15106" max="15106" width="10" customWidth="1"/>
    <col min="15107" max="15107" width="17.42578125" customWidth="1"/>
    <col min="15108" max="15108" width="18.140625" customWidth="1"/>
    <col min="15361" max="15361" width="49.28515625" customWidth="1"/>
    <col min="15362" max="15362" width="10" customWidth="1"/>
    <col min="15363" max="15363" width="17.42578125" customWidth="1"/>
    <col min="15364" max="15364" width="18.140625" customWidth="1"/>
    <col min="15617" max="15617" width="49.28515625" customWidth="1"/>
    <col min="15618" max="15618" width="10" customWidth="1"/>
    <col min="15619" max="15619" width="17.42578125" customWidth="1"/>
    <col min="15620" max="15620" width="18.140625" customWidth="1"/>
    <col min="15873" max="15873" width="49.28515625" customWidth="1"/>
    <col min="15874" max="15874" width="10" customWidth="1"/>
    <col min="15875" max="15875" width="17.42578125" customWidth="1"/>
    <col min="15876" max="15876" width="18.140625" customWidth="1"/>
    <col min="16129" max="16129" width="49.28515625" customWidth="1"/>
    <col min="16130" max="16130" width="10" customWidth="1"/>
    <col min="16131" max="16131" width="17.42578125" customWidth="1"/>
    <col min="16132" max="16132" width="18.140625" customWidth="1"/>
  </cols>
  <sheetData>
    <row r="1" spans="1:4" x14ac:dyDescent="0.25">
      <c r="A1" s="2"/>
      <c r="B1" s="15"/>
      <c r="C1" s="15"/>
      <c r="D1" s="36"/>
    </row>
    <row r="2" spans="1:4" x14ac:dyDescent="0.25">
      <c r="A2" s="3" t="s">
        <v>0</v>
      </c>
      <c r="B2" s="15"/>
      <c r="C2" s="15"/>
      <c r="D2" s="36"/>
    </row>
    <row r="3" spans="1:4" x14ac:dyDescent="0.25">
      <c r="A3" s="2"/>
      <c r="B3" s="15"/>
      <c r="C3" s="15"/>
      <c r="D3" s="36"/>
    </row>
    <row r="4" spans="1:4" x14ac:dyDescent="0.25">
      <c r="A4" s="2"/>
      <c r="B4" s="15"/>
      <c r="C4" s="15"/>
      <c r="D4" s="36"/>
    </row>
    <row r="5" spans="1:4" x14ac:dyDescent="0.25">
      <c r="A5" s="59" t="s">
        <v>111</v>
      </c>
      <c r="B5" s="60"/>
      <c r="C5" s="60"/>
      <c r="D5" s="60"/>
    </row>
    <row r="6" spans="1:4" x14ac:dyDescent="0.25">
      <c r="A6" s="59" t="s">
        <v>214</v>
      </c>
      <c r="B6" s="60"/>
      <c r="C6" s="60"/>
      <c r="D6" s="60"/>
    </row>
    <row r="7" spans="1:4" x14ac:dyDescent="0.25">
      <c r="A7" s="4"/>
      <c r="B7" s="15"/>
      <c r="C7" s="15"/>
      <c r="D7" s="29" t="s">
        <v>67</v>
      </c>
    </row>
    <row r="8" spans="1:4" x14ac:dyDescent="0.25">
      <c r="A8" s="61" t="s">
        <v>68</v>
      </c>
      <c r="B8" s="62" t="s">
        <v>9</v>
      </c>
      <c r="C8" s="62" t="s">
        <v>215</v>
      </c>
      <c r="D8" s="53" t="s">
        <v>217</v>
      </c>
    </row>
    <row r="9" spans="1:4" ht="24.75" customHeight="1" x14ac:dyDescent="0.25">
      <c r="A9" s="61"/>
      <c r="B9" s="62"/>
      <c r="C9" s="62"/>
      <c r="D9" s="53"/>
    </row>
    <row r="10" spans="1:4" x14ac:dyDescent="0.25">
      <c r="A10" s="57" t="s">
        <v>112</v>
      </c>
      <c r="B10" s="57"/>
      <c r="C10" s="57"/>
      <c r="D10" s="57"/>
    </row>
    <row r="11" spans="1:4" ht="25.5" customHeight="1" x14ac:dyDescent="0.25">
      <c r="A11" s="16" t="s">
        <v>113</v>
      </c>
      <c r="B11" s="17">
        <v>10</v>
      </c>
      <c r="C11" s="39">
        <f>SUM(C13:C18)</f>
        <v>919153</v>
      </c>
      <c r="D11" s="39">
        <f>SUM(D13:D18)</f>
        <v>884628</v>
      </c>
    </row>
    <row r="12" spans="1:4" x14ac:dyDescent="0.25">
      <c r="A12" s="16" t="s">
        <v>90</v>
      </c>
      <c r="B12" s="17"/>
      <c r="C12" s="18"/>
      <c r="D12" s="18"/>
    </row>
    <row r="13" spans="1:4" ht="15" customHeight="1" x14ac:dyDescent="0.25">
      <c r="A13" s="16" t="s">
        <v>114</v>
      </c>
      <c r="B13" s="17">
        <v>11</v>
      </c>
      <c r="C13" s="18">
        <v>129837</v>
      </c>
      <c r="D13" s="18">
        <v>248177</v>
      </c>
    </row>
    <row r="14" spans="1:4" x14ac:dyDescent="0.25">
      <c r="A14" s="16" t="s">
        <v>115</v>
      </c>
      <c r="B14" s="17">
        <v>12</v>
      </c>
      <c r="C14" s="18"/>
      <c r="D14" s="18"/>
    </row>
    <row r="15" spans="1:4" x14ac:dyDescent="0.25">
      <c r="A15" s="16" t="s">
        <v>116</v>
      </c>
      <c r="B15" s="17">
        <v>13</v>
      </c>
      <c r="C15" s="18">
        <v>761659</v>
      </c>
      <c r="D15" s="18">
        <v>635882</v>
      </c>
    </row>
    <row r="16" spans="1:4" x14ac:dyDescent="0.25">
      <c r="A16" s="16" t="s">
        <v>117</v>
      </c>
      <c r="B16" s="17">
        <v>14</v>
      </c>
      <c r="C16" s="18"/>
      <c r="D16" s="18"/>
    </row>
    <row r="17" spans="1:4" x14ac:dyDescent="0.25">
      <c r="A17" s="16" t="s">
        <v>118</v>
      </c>
      <c r="B17" s="17">
        <v>15</v>
      </c>
      <c r="C17" s="18"/>
      <c r="D17" s="18"/>
    </row>
    <row r="18" spans="1:4" x14ac:dyDescent="0.25">
      <c r="A18" s="16" t="s">
        <v>119</v>
      </c>
      <c r="B18" s="17">
        <v>16</v>
      </c>
      <c r="C18" s="18">
        <v>27657</v>
      </c>
      <c r="D18" s="18">
        <v>569</v>
      </c>
    </row>
    <row r="19" spans="1:4" ht="25.5" x14ac:dyDescent="0.25">
      <c r="A19" s="16" t="s">
        <v>120</v>
      </c>
      <c r="B19" s="17">
        <v>20</v>
      </c>
      <c r="C19" s="39">
        <f>SUM(C21:C27)</f>
        <v>606558</v>
      </c>
      <c r="D19" s="39">
        <f>SUM(D21:D27)</f>
        <v>548810</v>
      </c>
    </row>
    <row r="20" spans="1:4" x14ac:dyDescent="0.25">
      <c r="A20" s="16" t="s">
        <v>90</v>
      </c>
      <c r="B20" s="17"/>
      <c r="C20" s="18"/>
      <c r="D20" s="18"/>
    </row>
    <row r="21" spans="1:4" x14ac:dyDescent="0.25">
      <c r="A21" s="16" t="s">
        <v>121</v>
      </c>
      <c r="B21" s="17">
        <v>21</v>
      </c>
      <c r="C21" s="18">
        <v>113600</v>
      </c>
      <c r="D21" s="18">
        <v>79146</v>
      </c>
    </row>
    <row r="22" spans="1:4" x14ac:dyDescent="0.25">
      <c r="A22" s="16" t="s">
        <v>122</v>
      </c>
      <c r="B22" s="17">
        <v>22</v>
      </c>
      <c r="C22" s="18">
        <v>118212</v>
      </c>
      <c r="D22" s="18">
        <v>151868</v>
      </c>
    </row>
    <row r="23" spans="1:4" x14ac:dyDescent="0.25">
      <c r="A23" s="16" t="s">
        <v>123</v>
      </c>
      <c r="B23" s="17">
        <v>23</v>
      </c>
      <c r="C23" s="18">
        <v>34675</v>
      </c>
      <c r="D23" s="18">
        <v>14884</v>
      </c>
    </row>
    <row r="24" spans="1:4" x14ac:dyDescent="0.25">
      <c r="A24" s="16" t="s">
        <v>124</v>
      </c>
      <c r="B24" s="17">
        <v>24</v>
      </c>
      <c r="C24" s="18">
        <v>254509</v>
      </c>
      <c r="D24" s="18">
        <v>223455</v>
      </c>
    </row>
    <row r="25" spans="1:4" x14ac:dyDescent="0.25">
      <c r="A25" s="16" t="s">
        <v>125</v>
      </c>
      <c r="B25" s="17">
        <v>25</v>
      </c>
      <c r="C25" s="18">
        <v>3024</v>
      </c>
      <c r="D25" s="18">
        <v>4091</v>
      </c>
    </row>
    <row r="26" spans="1:4" x14ac:dyDescent="0.25">
      <c r="A26" s="16" t="s">
        <v>126</v>
      </c>
      <c r="B26" s="17">
        <v>26</v>
      </c>
      <c r="C26" s="18">
        <v>76569</v>
      </c>
      <c r="D26" s="18">
        <v>74322</v>
      </c>
    </row>
    <row r="27" spans="1:4" x14ac:dyDescent="0.25">
      <c r="A27" s="16" t="s">
        <v>127</v>
      </c>
      <c r="B27" s="17">
        <v>27</v>
      </c>
      <c r="C27" s="18">
        <v>5969</v>
      </c>
      <c r="D27" s="18">
        <v>1044</v>
      </c>
    </row>
    <row r="28" spans="1:4" ht="25.5" x14ac:dyDescent="0.25">
      <c r="A28" s="16" t="s">
        <v>128</v>
      </c>
      <c r="B28" s="17">
        <v>30</v>
      </c>
      <c r="C28" s="39">
        <f>C11-C19</f>
        <v>312595</v>
      </c>
      <c r="D28" s="39">
        <f>D11-D19</f>
        <v>335818</v>
      </c>
    </row>
    <row r="29" spans="1:4" x14ac:dyDescent="0.25">
      <c r="A29" s="56" t="s">
        <v>129</v>
      </c>
      <c r="B29" s="56"/>
      <c r="C29" s="56"/>
      <c r="D29" s="56"/>
    </row>
    <row r="30" spans="1:4" ht="25.5" x14ac:dyDescent="0.25">
      <c r="A30" s="23" t="s">
        <v>130</v>
      </c>
      <c r="B30" s="14">
        <v>40</v>
      </c>
      <c r="C30" s="39">
        <f>SUM(C32:C42)</f>
        <v>600</v>
      </c>
      <c r="D30" s="39">
        <f>SUM(D31:D42)</f>
        <v>0</v>
      </c>
    </row>
    <row r="31" spans="1:4" x14ac:dyDescent="0.25">
      <c r="A31" s="23" t="s">
        <v>90</v>
      </c>
      <c r="B31" s="14"/>
      <c r="C31" s="18"/>
      <c r="D31" s="18"/>
    </row>
    <row r="32" spans="1:4" ht="15" customHeight="1" x14ac:dyDescent="0.25">
      <c r="A32" s="23" t="s">
        <v>131</v>
      </c>
      <c r="B32" s="14">
        <v>41</v>
      </c>
      <c r="C32" s="18">
        <v>600</v>
      </c>
      <c r="D32" s="18"/>
    </row>
    <row r="33" spans="1:4" x14ac:dyDescent="0.25">
      <c r="A33" s="23" t="s">
        <v>132</v>
      </c>
      <c r="B33" s="14">
        <v>42</v>
      </c>
      <c r="C33" s="18"/>
      <c r="D33" s="18"/>
    </row>
    <row r="34" spans="1:4" x14ac:dyDescent="0.25">
      <c r="A34" s="23" t="s">
        <v>133</v>
      </c>
      <c r="B34" s="14">
        <v>43</v>
      </c>
      <c r="C34" s="18"/>
      <c r="D34" s="18"/>
    </row>
    <row r="35" spans="1:4" ht="38.25" x14ac:dyDescent="0.25">
      <c r="A35" s="23" t="s">
        <v>134</v>
      </c>
      <c r="B35" s="14">
        <v>44</v>
      </c>
      <c r="C35" s="18"/>
      <c r="D35" s="18"/>
    </row>
    <row r="36" spans="1:4" x14ac:dyDescent="0.25">
      <c r="A36" s="23" t="s">
        <v>135</v>
      </c>
      <c r="B36" s="14">
        <v>45</v>
      </c>
      <c r="C36" s="18"/>
      <c r="D36" s="18"/>
    </row>
    <row r="37" spans="1:4" ht="25.5" x14ac:dyDescent="0.25">
      <c r="A37" s="23" t="s">
        <v>136</v>
      </c>
      <c r="B37" s="14">
        <v>46</v>
      </c>
      <c r="C37" s="18"/>
      <c r="D37" s="18"/>
    </row>
    <row r="38" spans="1:4" x14ac:dyDescent="0.25">
      <c r="A38" s="23" t="s">
        <v>137</v>
      </c>
      <c r="B38" s="14">
        <v>47</v>
      </c>
      <c r="C38" s="18"/>
      <c r="D38" s="18"/>
    </row>
    <row r="39" spans="1:4" x14ac:dyDescent="0.25">
      <c r="A39" s="23" t="s">
        <v>138</v>
      </c>
      <c r="B39" s="14">
        <v>48</v>
      </c>
      <c r="C39" s="18"/>
      <c r="D39" s="18"/>
    </row>
    <row r="40" spans="1:4" x14ac:dyDescent="0.25">
      <c r="A40" s="23" t="s">
        <v>139</v>
      </c>
      <c r="B40" s="14">
        <v>49</v>
      </c>
      <c r="C40" s="18"/>
      <c r="D40" s="18"/>
    </row>
    <row r="41" spans="1:4" x14ac:dyDescent="0.25">
      <c r="A41" s="23" t="s">
        <v>118</v>
      </c>
      <c r="B41" s="14">
        <v>50</v>
      </c>
      <c r="C41" s="18"/>
      <c r="D41" s="18"/>
    </row>
    <row r="42" spans="1:4" x14ac:dyDescent="0.25">
      <c r="A42" s="23" t="s">
        <v>119</v>
      </c>
      <c r="B42" s="14">
        <v>51</v>
      </c>
      <c r="C42" s="18"/>
      <c r="D42" s="18"/>
    </row>
    <row r="43" spans="1:4" ht="25.5" x14ac:dyDescent="0.25">
      <c r="A43" s="23" t="s">
        <v>140</v>
      </c>
      <c r="B43" s="14">
        <v>60</v>
      </c>
      <c r="C43" s="39">
        <f>SUM(C45:C55)</f>
        <v>267138</v>
      </c>
      <c r="D43" s="39">
        <f>SUM(D45:D55)</f>
        <v>271566</v>
      </c>
    </row>
    <row r="44" spans="1:4" x14ac:dyDescent="0.25">
      <c r="A44" s="23" t="s">
        <v>90</v>
      </c>
      <c r="B44" s="14"/>
      <c r="C44" s="18"/>
      <c r="D44" s="18"/>
    </row>
    <row r="45" spans="1:4" x14ac:dyDescent="0.25">
      <c r="A45" s="23" t="s">
        <v>141</v>
      </c>
      <c r="B45" s="14">
        <v>61</v>
      </c>
      <c r="C45" s="18">
        <v>70883</v>
      </c>
      <c r="D45" s="18">
        <v>8515</v>
      </c>
    </row>
    <row r="46" spans="1:4" x14ac:dyDescent="0.25">
      <c r="A46" s="23" t="s">
        <v>142</v>
      </c>
      <c r="B46" s="14">
        <v>62</v>
      </c>
      <c r="C46" s="18"/>
      <c r="D46" s="18"/>
    </row>
    <row r="47" spans="1:4" x14ac:dyDescent="0.25">
      <c r="A47" s="23" t="s">
        <v>143</v>
      </c>
      <c r="B47" s="14">
        <v>63</v>
      </c>
      <c r="C47" s="18"/>
      <c r="D47" s="18"/>
    </row>
    <row r="48" spans="1:4" ht="38.25" x14ac:dyDescent="0.25">
      <c r="A48" s="23" t="s">
        <v>144</v>
      </c>
      <c r="B48" s="14">
        <v>64</v>
      </c>
      <c r="C48" s="18"/>
      <c r="D48" s="18"/>
    </row>
    <row r="49" spans="1:4" x14ac:dyDescent="0.25">
      <c r="A49" s="23" t="s">
        <v>145</v>
      </c>
      <c r="B49" s="14">
        <v>65</v>
      </c>
      <c r="C49" s="18"/>
      <c r="D49" s="18"/>
    </row>
    <row r="50" spans="1:4" x14ac:dyDescent="0.25">
      <c r="A50" s="23" t="s">
        <v>146</v>
      </c>
      <c r="B50" s="14">
        <v>66</v>
      </c>
      <c r="C50" s="18"/>
      <c r="D50" s="18"/>
    </row>
    <row r="51" spans="1:4" x14ac:dyDescent="0.25">
      <c r="A51" s="23" t="s">
        <v>147</v>
      </c>
      <c r="B51" s="14">
        <v>67</v>
      </c>
      <c r="C51" s="18"/>
      <c r="D51" s="18"/>
    </row>
    <row r="52" spans="1:4" x14ac:dyDescent="0.25">
      <c r="A52" s="23" t="s">
        <v>148</v>
      </c>
      <c r="B52" s="14">
        <v>68</v>
      </c>
      <c r="C52" s="18"/>
      <c r="D52" s="18"/>
    </row>
    <row r="53" spans="1:4" x14ac:dyDescent="0.25">
      <c r="A53" s="23" t="s">
        <v>138</v>
      </c>
      <c r="B53" s="14">
        <v>69</v>
      </c>
      <c r="C53" s="18"/>
      <c r="D53" s="18"/>
    </row>
    <row r="54" spans="1:4" x14ac:dyDescent="0.25">
      <c r="A54" s="23" t="s">
        <v>149</v>
      </c>
      <c r="B54" s="14">
        <v>70</v>
      </c>
      <c r="C54" s="18"/>
      <c r="D54" s="18"/>
    </row>
    <row r="55" spans="1:4" x14ac:dyDescent="0.25">
      <c r="A55" s="23" t="s">
        <v>127</v>
      </c>
      <c r="B55" s="14">
        <v>71</v>
      </c>
      <c r="C55" s="41">
        <v>196255</v>
      </c>
      <c r="D55" s="41">
        <v>263051</v>
      </c>
    </row>
    <row r="56" spans="1:4" ht="25.5" x14ac:dyDescent="0.25">
      <c r="A56" s="23" t="s">
        <v>150</v>
      </c>
      <c r="B56" s="14">
        <v>80</v>
      </c>
      <c r="C56" s="39">
        <f>C30-C43</f>
        <v>-266538</v>
      </c>
      <c r="D56" s="39">
        <f>D30-D43</f>
        <v>-271566</v>
      </c>
    </row>
    <row r="57" spans="1:4" x14ac:dyDescent="0.25">
      <c r="A57" s="58" t="s">
        <v>151</v>
      </c>
      <c r="B57" s="58"/>
      <c r="C57" s="58"/>
      <c r="D57" s="58"/>
    </row>
    <row r="58" spans="1:4" ht="25.5" x14ac:dyDescent="0.25">
      <c r="A58" s="23" t="s">
        <v>152</v>
      </c>
      <c r="B58" s="14">
        <v>90</v>
      </c>
      <c r="C58" s="39">
        <f>SUM(C60:C63)</f>
        <v>0</v>
      </c>
      <c r="D58" s="39">
        <f>SUM(D60:D63)</f>
        <v>81</v>
      </c>
    </row>
    <row r="59" spans="1:4" x14ac:dyDescent="0.25">
      <c r="A59" s="23" t="s">
        <v>90</v>
      </c>
      <c r="B59" s="14"/>
      <c r="C59" s="18"/>
      <c r="D59" s="18"/>
    </row>
    <row r="60" spans="1:4" ht="15" customHeight="1" x14ac:dyDescent="0.25">
      <c r="A60" s="23" t="s">
        <v>153</v>
      </c>
      <c r="B60" s="14">
        <v>91</v>
      </c>
      <c r="C60" s="18"/>
      <c r="D60" s="18"/>
    </row>
    <row r="61" spans="1:4" x14ac:dyDescent="0.25">
      <c r="A61" s="23" t="s">
        <v>154</v>
      </c>
      <c r="B61" s="14">
        <v>92</v>
      </c>
      <c r="C61" s="18"/>
      <c r="D61" s="18"/>
    </row>
    <row r="62" spans="1:4" x14ac:dyDescent="0.25">
      <c r="A62" s="23" t="s">
        <v>118</v>
      </c>
      <c r="B62" s="14">
        <v>93</v>
      </c>
      <c r="C62" s="18"/>
      <c r="D62" s="18"/>
    </row>
    <row r="63" spans="1:4" x14ac:dyDescent="0.25">
      <c r="A63" s="23" t="s">
        <v>119</v>
      </c>
      <c r="B63" s="14">
        <v>94</v>
      </c>
      <c r="C63" s="18"/>
      <c r="D63" s="18">
        <v>81</v>
      </c>
    </row>
    <row r="64" spans="1:4" ht="25.5" x14ac:dyDescent="0.25">
      <c r="A64" s="23" t="s">
        <v>155</v>
      </c>
      <c r="B64" s="14">
        <v>100</v>
      </c>
      <c r="C64" s="39">
        <f>SUM(C66:C70)</f>
        <v>45000</v>
      </c>
      <c r="D64" s="39">
        <f>SUM(D66:D70)</f>
        <v>30000</v>
      </c>
    </row>
    <row r="65" spans="1:4" x14ac:dyDescent="0.25">
      <c r="A65" s="23" t="s">
        <v>90</v>
      </c>
      <c r="B65" s="14"/>
      <c r="C65" s="18"/>
      <c r="D65" s="18"/>
    </row>
    <row r="66" spans="1:4" x14ac:dyDescent="0.25">
      <c r="A66" s="23" t="s">
        <v>156</v>
      </c>
      <c r="B66" s="14">
        <v>101</v>
      </c>
      <c r="C66" s="18"/>
      <c r="D66" s="18"/>
    </row>
    <row r="67" spans="1:4" x14ac:dyDescent="0.25">
      <c r="A67" s="23" t="s">
        <v>124</v>
      </c>
      <c r="B67" s="14">
        <v>102</v>
      </c>
      <c r="C67" s="18"/>
      <c r="D67" s="18"/>
    </row>
    <row r="68" spans="1:4" x14ac:dyDescent="0.25">
      <c r="A68" s="23" t="s">
        <v>157</v>
      </c>
      <c r="B68" s="14">
        <v>103</v>
      </c>
      <c r="C68" s="18"/>
      <c r="D68" s="18"/>
    </row>
    <row r="69" spans="1:4" x14ac:dyDescent="0.25">
      <c r="A69" s="23" t="s">
        <v>158</v>
      </c>
      <c r="B69" s="14">
        <v>104</v>
      </c>
      <c r="C69" s="18"/>
      <c r="D69" s="18"/>
    </row>
    <row r="70" spans="1:4" x14ac:dyDescent="0.25">
      <c r="A70" s="23" t="s">
        <v>159</v>
      </c>
      <c r="B70" s="14">
        <v>105</v>
      </c>
      <c r="C70" s="18">
        <v>45000</v>
      </c>
      <c r="D70" s="18">
        <v>30000</v>
      </c>
    </row>
    <row r="71" spans="1:4" ht="25.5" x14ac:dyDescent="0.25">
      <c r="A71" s="23" t="s">
        <v>160</v>
      </c>
      <c r="B71" s="14">
        <v>110</v>
      </c>
      <c r="C71" s="39">
        <f>C58-C64</f>
        <v>-45000</v>
      </c>
      <c r="D71" s="39">
        <f>D58-D64</f>
        <v>-29919</v>
      </c>
    </row>
    <row r="72" spans="1:4" x14ac:dyDescent="0.25">
      <c r="A72" s="24" t="s">
        <v>161</v>
      </c>
      <c r="B72" s="14">
        <v>120</v>
      </c>
      <c r="C72" s="39"/>
      <c r="D72" s="39"/>
    </row>
    <row r="73" spans="1:4" ht="25.5" x14ac:dyDescent="0.25">
      <c r="A73" s="16" t="s">
        <v>162</v>
      </c>
      <c r="B73" s="17">
        <v>130</v>
      </c>
      <c r="C73" s="39">
        <f>C28+C56+C71</f>
        <v>1057</v>
      </c>
      <c r="D73" s="39">
        <f>D28+D56+D71+D72</f>
        <v>34333</v>
      </c>
    </row>
    <row r="74" spans="1:4" ht="25.5" x14ac:dyDescent="0.25">
      <c r="A74" s="16" t="s">
        <v>163</v>
      </c>
      <c r="B74" s="17">
        <v>140</v>
      </c>
      <c r="C74" s="18">
        <v>27544</v>
      </c>
      <c r="D74" s="18">
        <v>7020</v>
      </c>
    </row>
    <row r="75" spans="1:4" ht="25.5" x14ac:dyDescent="0.25">
      <c r="A75" s="16" t="s">
        <v>164</v>
      </c>
      <c r="B75" s="17">
        <v>150</v>
      </c>
      <c r="C75" s="18">
        <v>28601</v>
      </c>
      <c r="D75" s="18">
        <v>41353</v>
      </c>
    </row>
    <row r="76" spans="1:4" x14ac:dyDescent="0.25">
      <c r="A76" s="5"/>
      <c r="B76" s="15"/>
      <c r="C76" s="37"/>
      <c r="D76" s="36"/>
    </row>
    <row r="77" spans="1:4" x14ac:dyDescent="0.25">
      <c r="A77" s="2"/>
      <c r="B77" s="15"/>
      <c r="C77" s="15"/>
      <c r="D77" s="36"/>
    </row>
    <row r="78" spans="1:4" x14ac:dyDescent="0.25">
      <c r="A78" s="2" t="s">
        <v>220</v>
      </c>
      <c r="B78" s="15"/>
      <c r="C78" s="15"/>
      <c r="D78" s="36"/>
    </row>
    <row r="79" spans="1:4" x14ac:dyDescent="0.25">
      <c r="A79" s="3" t="s">
        <v>63</v>
      </c>
      <c r="B79" s="15"/>
      <c r="C79" s="15"/>
      <c r="D79" s="36"/>
    </row>
    <row r="80" spans="1:4" x14ac:dyDescent="0.25">
      <c r="A80" s="15"/>
      <c r="B80" s="15"/>
      <c r="C80" s="15"/>
      <c r="D80" s="36"/>
    </row>
    <row r="81" spans="1:4" x14ac:dyDescent="0.25">
      <c r="A81" s="3"/>
      <c r="B81" s="15"/>
      <c r="C81" s="15"/>
      <c r="D81" s="36"/>
    </row>
    <row r="82" spans="1:4" x14ac:dyDescent="0.25">
      <c r="A82" s="2" t="s">
        <v>221</v>
      </c>
      <c r="B82" s="15"/>
      <c r="C82" s="15"/>
      <c r="D82" s="36"/>
    </row>
    <row r="83" spans="1:4" x14ac:dyDescent="0.25">
      <c r="A83" s="3" t="s">
        <v>65</v>
      </c>
      <c r="B83" s="15"/>
      <c r="C83" s="15"/>
      <c r="D83" s="36"/>
    </row>
    <row r="84" spans="1:4" x14ac:dyDescent="0.25">
      <c r="A84" s="15"/>
      <c r="B84" s="15"/>
      <c r="C84" s="15"/>
      <c r="D84" s="36"/>
    </row>
    <row r="85" spans="1:4" x14ac:dyDescent="0.25">
      <c r="A85" s="3" t="s">
        <v>66</v>
      </c>
      <c r="B85" s="15"/>
      <c r="C85" s="15"/>
      <c r="D85" s="36"/>
    </row>
    <row r="86" spans="1:4" x14ac:dyDescent="0.25">
      <c r="A86" s="2"/>
      <c r="B86" s="15"/>
      <c r="C86" s="15"/>
      <c r="D86" s="36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I69" sqref="I69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59" t="s">
        <v>165</v>
      </c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59" t="s">
        <v>214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1"/>
      <c r="H7" s="67" t="s">
        <v>67</v>
      </c>
      <c r="I7" s="67"/>
    </row>
    <row r="8" spans="1:9" x14ac:dyDescent="0.25">
      <c r="A8" s="65" t="s">
        <v>166</v>
      </c>
      <c r="B8" s="65" t="s">
        <v>9</v>
      </c>
      <c r="C8" s="65" t="s">
        <v>167</v>
      </c>
      <c r="D8" s="65"/>
      <c r="E8" s="65"/>
      <c r="F8" s="65"/>
      <c r="G8" s="65"/>
      <c r="H8" s="65" t="s">
        <v>60</v>
      </c>
      <c r="I8" s="65" t="s">
        <v>168</v>
      </c>
    </row>
    <row r="9" spans="1:9" ht="76.5" x14ac:dyDescent="0.25">
      <c r="A9" s="65"/>
      <c r="B9" s="65"/>
      <c r="C9" s="8" t="s">
        <v>54</v>
      </c>
      <c r="D9" s="8" t="s">
        <v>55</v>
      </c>
      <c r="E9" s="8" t="s">
        <v>169</v>
      </c>
      <c r="F9" s="8" t="s">
        <v>57</v>
      </c>
      <c r="G9" s="8" t="s">
        <v>170</v>
      </c>
      <c r="H9" s="65"/>
      <c r="I9" s="65"/>
    </row>
    <row r="10" spans="1:9" x14ac:dyDescent="0.25">
      <c r="A10" s="6" t="s">
        <v>171</v>
      </c>
      <c r="B10" s="8">
        <v>10</v>
      </c>
      <c r="C10" s="9">
        <v>700082</v>
      </c>
      <c r="D10" s="7"/>
      <c r="E10" s="7"/>
      <c r="F10" s="7"/>
      <c r="G10" s="9">
        <v>6347926</v>
      </c>
      <c r="H10" s="9"/>
      <c r="I10" s="11">
        <f>SUM(C10:H10)</f>
        <v>7048008</v>
      </c>
    </row>
    <row r="11" spans="1:9" x14ac:dyDescent="0.25">
      <c r="A11" s="6" t="s">
        <v>172</v>
      </c>
      <c r="B11" s="8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173</v>
      </c>
      <c r="B12" s="8">
        <v>100</v>
      </c>
      <c r="C12" s="12"/>
      <c r="D12" s="12"/>
      <c r="E12" s="12"/>
      <c r="F12" s="12"/>
      <c r="G12" s="12"/>
      <c r="H12" s="9"/>
      <c r="I12" s="12"/>
    </row>
    <row r="13" spans="1:9" ht="25.5" x14ac:dyDescent="0.25">
      <c r="A13" s="6" t="s">
        <v>174</v>
      </c>
      <c r="B13" s="8">
        <v>200</v>
      </c>
      <c r="C13" s="9"/>
      <c r="D13" s="9"/>
      <c r="E13" s="9"/>
      <c r="F13" s="9"/>
      <c r="G13" s="7"/>
      <c r="H13" s="9"/>
      <c r="I13" s="12"/>
    </row>
    <row r="14" spans="1:9" x14ac:dyDescent="0.25">
      <c r="A14" s="6" t="s">
        <v>175</v>
      </c>
      <c r="B14" s="8">
        <v>210</v>
      </c>
      <c r="C14" s="9"/>
      <c r="D14" s="9"/>
      <c r="E14" s="9"/>
      <c r="F14" s="9"/>
      <c r="G14" s="9">
        <v>610708</v>
      </c>
      <c r="H14" s="9"/>
      <c r="I14" s="11">
        <f>G14</f>
        <v>610708</v>
      </c>
    </row>
    <row r="15" spans="1:9" ht="25.5" x14ac:dyDescent="0.25">
      <c r="A15" s="6" t="s">
        <v>176</v>
      </c>
      <c r="B15" s="8">
        <v>220</v>
      </c>
      <c r="C15" s="9"/>
      <c r="D15" s="9"/>
      <c r="E15" s="9"/>
      <c r="F15" s="9"/>
      <c r="G15" s="9"/>
      <c r="H15" s="9"/>
      <c r="I15" s="9"/>
    </row>
    <row r="16" spans="1:9" ht="15.75" x14ac:dyDescent="0.25">
      <c r="A16" s="6" t="s">
        <v>90</v>
      </c>
      <c r="B16" s="10"/>
      <c r="C16" s="9"/>
      <c r="D16" s="9"/>
      <c r="E16" s="9"/>
      <c r="F16" s="9"/>
      <c r="G16" s="9"/>
      <c r="H16" s="9"/>
      <c r="I16" s="9"/>
    </row>
    <row r="17" spans="1:9" ht="25.5" x14ac:dyDescent="0.25">
      <c r="A17" s="6" t="s">
        <v>177</v>
      </c>
      <c r="B17" s="8">
        <v>221</v>
      </c>
      <c r="C17" s="9"/>
      <c r="D17" s="9"/>
      <c r="E17" s="9"/>
      <c r="F17" s="9"/>
      <c r="G17" s="9"/>
      <c r="H17" s="9"/>
      <c r="I17" s="9"/>
    </row>
    <row r="18" spans="1:9" ht="25.5" x14ac:dyDescent="0.25">
      <c r="A18" s="6" t="s">
        <v>178</v>
      </c>
      <c r="B18" s="8">
        <v>222</v>
      </c>
      <c r="C18" s="9"/>
      <c r="D18" s="9"/>
      <c r="E18" s="9"/>
      <c r="F18" s="9"/>
      <c r="G18" s="9"/>
      <c r="H18" s="9"/>
      <c r="I18" s="9"/>
    </row>
    <row r="19" spans="1:9" ht="25.5" x14ac:dyDescent="0.25">
      <c r="A19" s="6" t="s">
        <v>179</v>
      </c>
      <c r="B19" s="8">
        <v>223</v>
      </c>
      <c r="C19" s="9"/>
      <c r="D19" s="9"/>
      <c r="E19" s="9"/>
      <c r="F19" s="9"/>
      <c r="G19" s="9"/>
      <c r="H19" s="9"/>
      <c r="I19" s="9"/>
    </row>
    <row r="20" spans="1:9" ht="38.25" x14ac:dyDescent="0.25">
      <c r="A20" s="6" t="s">
        <v>93</v>
      </c>
      <c r="B20" s="8">
        <v>224</v>
      </c>
      <c r="C20" s="9"/>
      <c r="D20" s="9"/>
      <c r="E20" s="9"/>
      <c r="F20" s="9"/>
      <c r="G20" s="9"/>
      <c r="H20" s="9"/>
      <c r="I20" s="9"/>
    </row>
    <row r="21" spans="1:9" ht="25.5" x14ac:dyDescent="0.25">
      <c r="A21" s="6" t="s">
        <v>94</v>
      </c>
      <c r="B21" s="8">
        <v>225</v>
      </c>
      <c r="C21" s="9"/>
      <c r="D21" s="9"/>
      <c r="E21" s="9"/>
      <c r="F21" s="9"/>
      <c r="G21" s="9"/>
      <c r="H21" s="9"/>
      <c r="I21" s="9"/>
    </row>
    <row r="22" spans="1:9" ht="25.5" x14ac:dyDescent="0.25">
      <c r="A22" s="6" t="s">
        <v>95</v>
      </c>
      <c r="B22" s="8">
        <v>226</v>
      </c>
      <c r="C22" s="9"/>
      <c r="D22" s="9"/>
      <c r="E22" s="9"/>
      <c r="F22" s="9"/>
      <c r="G22" s="9"/>
      <c r="H22" s="9"/>
      <c r="I22" s="9"/>
    </row>
    <row r="23" spans="1:9" ht="25.5" x14ac:dyDescent="0.25">
      <c r="A23" s="6" t="s">
        <v>180</v>
      </c>
      <c r="B23" s="8">
        <v>227</v>
      </c>
      <c r="C23" s="9"/>
      <c r="D23" s="9"/>
      <c r="E23" s="9"/>
      <c r="F23" s="9"/>
      <c r="G23" s="9"/>
      <c r="H23" s="9"/>
      <c r="I23" s="9"/>
    </row>
    <row r="24" spans="1:9" ht="25.5" x14ac:dyDescent="0.25">
      <c r="A24" s="6" t="s">
        <v>97</v>
      </c>
      <c r="B24" s="8">
        <v>228</v>
      </c>
      <c r="C24" s="9"/>
      <c r="D24" s="9"/>
      <c r="E24" s="9"/>
      <c r="F24" s="9"/>
      <c r="G24" s="9"/>
      <c r="H24" s="9"/>
      <c r="I24" s="9"/>
    </row>
    <row r="25" spans="1:9" ht="25.5" x14ac:dyDescent="0.25">
      <c r="A25" s="6" t="s">
        <v>98</v>
      </c>
      <c r="B25" s="8">
        <v>229</v>
      </c>
      <c r="C25" s="9"/>
      <c r="D25" s="9"/>
      <c r="E25" s="9"/>
      <c r="F25" s="9"/>
      <c r="G25" s="9"/>
      <c r="H25" s="9"/>
      <c r="I25" s="9"/>
    </row>
    <row r="26" spans="1:9" ht="25.5" x14ac:dyDescent="0.25">
      <c r="A26" s="6" t="s">
        <v>181</v>
      </c>
      <c r="B26" s="8">
        <v>300</v>
      </c>
      <c r="C26" s="9"/>
      <c r="D26" s="9"/>
      <c r="E26" s="9"/>
      <c r="F26" s="9"/>
      <c r="G26" s="9"/>
      <c r="H26" s="9"/>
      <c r="I26" s="9"/>
    </row>
    <row r="27" spans="1:9" ht="15.75" x14ac:dyDescent="0.25">
      <c r="A27" s="6" t="s">
        <v>90</v>
      </c>
      <c r="B27" s="10"/>
      <c r="C27" s="9"/>
      <c r="D27" s="9"/>
      <c r="E27" s="9"/>
      <c r="F27" s="9"/>
      <c r="G27" s="9"/>
      <c r="H27" s="9"/>
      <c r="I27" s="9"/>
    </row>
    <row r="28" spans="1:9" x14ac:dyDescent="0.25">
      <c r="A28" s="6" t="s">
        <v>182</v>
      </c>
      <c r="B28" s="8">
        <v>310</v>
      </c>
      <c r="C28" s="9"/>
      <c r="D28" s="9"/>
      <c r="E28" s="9"/>
      <c r="F28" s="9"/>
      <c r="G28" s="9"/>
      <c r="H28" s="9"/>
      <c r="I28" s="9"/>
    </row>
    <row r="29" spans="1:9" ht="15.75" x14ac:dyDescent="0.25">
      <c r="A29" s="6" t="s">
        <v>90</v>
      </c>
      <c r="B29" s="10"/>
      <c r="C29" s="9"/>
      <c r="D29" s="9"/>
      <c r="E29" s="9"/>
      <c r="F29" s="9"/>
      <c r="G29" s="9"/>
      <c r="H29" s="9"/>
      <c r="I29" s="9"/>
    </row>
    <row r="30" spans="1:9" ht="15.75" x14ac:dyDescent="0.25">
      <c r="A30" s="6" t="s">
        <v>183</v>
      </c>
      <c r="B30" s="10"/>
      <c r="C30" s="9"/>
      <c r="D30" s="9"/>
      <c r="E30" s="9"/>
      <c r="F30" s="9"/>
      <c r="G30" s="9"/>
      <c r="H30" s="9"/>
      <c r="I30" s="9"/>
    </row>
    <row r="31" spans="1:9" ht="25.5" x14ac:dyDescent="0.25">
      <c r="A31" s="6" t="s">
        <v>184</v>
      </c>
      <c r="B31" s="10"/>
      <c r="C31" s="9"/>
      <c r="D31" s="9"/>
      <c r="E31" s="9"/>
      <c r="F31" s="9"/>
      <c r="G31" s="9"/>
      <c r="H31" s="9"/>
      <c r="I31" s="9"/>
    </row>
    <row r="32" spans="1:9" ht="25.5" x14ac:dyDescent="0.25">
      <c r="A32" s="6" t="s">
        <v>185</v>
      </c>
      <c r="B32" s="10"/>
      <c r="C32" s="9"/>
      <c r="D32" s="9"/>
      <c r="E32" s="9"/>
      <c r="F32" s="9"/>
      <c r="G32" s="9"/>
      <c r="H32" s="9"/>
      <c r="I32" s="9"/>
    </row>
    <row r="33" spans="1:9" x14ac:dyDescent="0.25">
      <c r="A33" s="6" t="s">
        <v>186</v>
      </c>
      <c r="B33" s="8">
        <v>311</v>
      </c>
      <c r="C33" s="9"/>
      <c r="D33" s="9"/>
      <c r="E33" s="9"/>
      <c r="F33" s="9"/>
      <c r="G33" s="9"/>
      <c r="H33" s="9"/>
      <c r="I33" s="9"/>
    </row>
    <row r="34" spans="1:9" x14ac:dyDescent="0.25">
      <c r="A34" s="6" t="s">
        <v>187</v>
      </c>
      <c r="B34" s="8">
        <v>312</v>
      </c>
      <c r="C34" s="9"/>
      <c r="D34" s="9"/>
      <c r="E34" s="9"/>
      <c r="F34" s="9"/>
      <c r="G34" s="9"/>
      <c r="H34" s="9"/>
      <c r="I34" s="9"/>
    </row>
    <row r="35" spans="1:9" ht="25.5" x14ac:dyDescent="0.25">
      <c r="A35" s="6" t="s">
        <v>188</v>
      </c>
      <c r="B35" s="8">
        <v>313</v>
      </c>
      <c r="C35" s="9"/>
      <c r="D35" s="9"/>
      <c r="E35" s="9"/>
      <c r="F35" s="9"/>
      <c r="G35" s="9"/>
      <c r="H35" s="9"/>
      <c r="I35" s="9"/>
    </row>
    <row r="36" spans="1:9" ht="25.5" x14ac:dyDescent="0.25">
      <c r="A36" s="6" t="s">
        <v>189</v>
      </c>
      <c r="B36" s="8">
        <v>314</v>
      </c>
      <c r="C36" s="9"/>
      <c r="D36" s="9"/>
      <c r="E36" s="9"/>
      <c r="F36" s="9"/>
      <c r="G36" s="9"/>
      <c r="H36" s="9"/>
      <c r="I36" s="9"/>
    </row>
    <row r="37" spans="1:9" x14ac:dyDescent="0.25">
      <c r="A37" s="6" t="s">
        <v>190</v>
      </c>
      <c r="B37" s="8">
        <v>315</v>
      </c>
      <c r="C37" s="9"/>
      <c r="D37" s="9"/>
      <c r="E37" s="9"/>
      <c r="F37" s="9"/>
      <c r="G37" s="9">
        <v>-391157</v>
      </c>
      <c r="H37" s="9"/>
      <c r="I37" s="9">
        <f>G37</f>
        <v>-391157</v>
      </c>
    </row>
    <row r="38" spans="1:9" x14ac:dyDescent="0.25">
      <c r="A38" s="6" t="s">
        <v>191</v>
      </c>
      <c r="B38" s="8">
        <v>316</v>
      </c>
      <c r="C38" s="9"/>
      <c r="D38" s="9"/>
      <c r="E38" s="9"/>
      <c r="F38" s="9"/>
      <c r="G38" s="9"/>
      <c r="H38" s="9"/>
      <c r="I38" s="9"/>
    </row>
    <row r="39" spans="1:9" x14ac:dyDescent="0.25">
      <c r="A39" s="6" t="s">
        <v>192</v>
      </c>
      <c r="B39" s="8">
        <v>317</v>
      </c>
      <c r="C39" s="9"/>
      <c r="D39" s="9"/>
      <c r="E39" s="9"/>
      <c r="F39" s="9"/>
      <c r="G39" s="9"/>
      <c r="H39" s="9"/>
      <c r="I39" s="9"/>
    </row>
    <row r="40" spans="1:9" ht="25.5" x14ac:dyDescent="0.25">
      <c r="A40" s="6" t="s">
        <v>193</v>
      </c>
      <c r="B40" s="8">
        <v>318</v>
      </c>
      <c r="C40" s="9"/>
      <c r="D40" s="9"/>
      <c r="E40" s="9"/>
      <c r="F40" s="9"/>
      <c r="G40" s="9"/>
      <c r="H40" s="9"/>
      <c r="I40" s="9"/>
    </row>
    <row r="41" spans="1:9" x14ac:dyDescent="0.25">
      <c r="A41" s="6" t="s">
        <v>194</v>
      </c>
      <c r="B41" s="65">
        <v>400</v>
      </c>
      <c r="C41" s="64">
        <f>SUM(C10:C40)</f>
        <v>700082</v>
      </c>
      <c r="D41" s="64"/>
      <c r="E41" s="64"/>
      <c r="F41" s="64"/>
      <c r="G41" s="64">
        <f>SUM(G10:G40)</f>
        <v>6567477</v>
      </c>
      <c r="H41" s="64"/>
      <c r="I41" s="64">
        <f>SUM(I10:I40)</f>
        <v>7267559</v>
      </c>
    </row>
    <row r="42" spans="1:9" x14ac:dyDescent="0.25">
      <c r="A42" s="6" t="s">
        <v>195</v>
      </c>
      <c r="B42" s="65"/>
      <c r="C42" s="64"/>
      <c r="D42" s="64"/>
      <c r="E42" s="64"/>
      <c r="F42" s="64"/>
      <c r="G42" s="64"/>
      <c r="H42" s="64"/>
      <c r="I42" s="64"/>
    </row>
    <row r="43" spans="1:9" x14ac:dyDescent="0.25">
      <c r="A43" s="6" t="s">
        <v>172</v>
      </c>
      <c r="B43" s="8">
        <v>401</v>
      </c>
      <c r="C43" s="9"/>
      <c r="D43" s="9"/>
      <c r="E43" s="9"/>
      <c r="F43" s="9"/>
      <c r="G43" s="9"/>
      <c r="H43" s="9"/>
      <c r="I43" s="9"/>
    </row>
    <row r="44" spans="1:9" x14ac:dyDescent="0.25">
      <c r="A44" s="6" t="s">
        <v>196</v>
      </c>
      <c r="B44" s="8">
        <v>500</v>
      </c>
      <c r="C44" s="11">
        <f>C41</f>
        <v>700082</v>
      </c>
      <c r="D44" s="9"/>
      <c r="E44" s="9"/>
      <c r="F44" s="9"/>
      <c r="G44" s="11">
        <f>G41</f>
        <v>6567477</v>
      </c>
      <c r="H44" s="11"/>
      <c r="I44" s="11">
        <f>I41</f>
        <v>7267559</v>
      </c>
    </row>
    <row r="45" spans="1:9" ht="25.5" x14ac:dyDescent="0.25">
      <c r="A45" s="6" t="s">
        <v>197</v>
      </c>
      <c r="B45" s="8">
        <v>600</v>
      </c>
      <c r="C45" s="9"/>
      <c r="D45" s="9"/>
      <c r="E45" s="9"/>
      <c r="F45" s="9"/>
      <c r="G45" s="7"/>
      <c r="H45" s="9"/>
      <c r="I45" s="12"/>
    </row>
    <row r="46" spans="1:9" x14ac:dyDescent="0.25">
      <c r="A46" s="6" t="s">
        <v>175</v>
      </c>
      <c r="B46" s="8">
        <v>610</v>
      </c>
      <c r="C46" s="9"/>
      <c r="D46" s="9"/>
      <c r="E46" s="9"/>
      <c r="F46" s="9"/>
      <c r="G46" s="14">
        <v>69424</v>
      </c>
      <c r="H46" s="9"/>
      <c r="I46" s="11">
        <f>SUM(C46:H46)</f>
        <v>69424</v>
      </c>
    </row>
    <row r="47" spans="1:9" ht="25.5" x14ac:dyDescent="0.25">
      <c r="A47" s="6" t="s">
        <v>198</v>
      </c>
      <c r="B47" s="8">
        <v>620</v>
      </c>
      <c r="C47" s="9"/>
      <c r="D47" s="9"/>
      <c r="E47" s="9"/>
      <c r="F47" s="9"/>
      <c r="G47" s="9"/>
      <c r="H47" s="9"/>
      <c r="I47" s="11"/>
    </row>
    <row r="48" spans="1:9" ht="15.75" x14ac:dyDescent="0.25">
      <c r="A48" s="6" t="s">
        <v>90</v>
      </c>
      <c r="B48" s="10"/>
      <c r="C48" s="9"/>
      <c r="D48" s="9"/>
      <c r="E48" s="9"/>
      <c r="F48" s="9"/>
      <c r="G48" s="9"/>
      <c r="H48" s="9"/>
      <c r="I48" s="9"/>
    </row>
    <row r="49" spans="1:9" ht="25.5" x14ac:dyDescent="0.25">
      <c r="A49" s="6" t="s">
        <v>177</v>
      </c>
      <c r="B49" s="8">
        <v>621</v>
      </c>
      <c r="C49" s="9"/>
      <c r="D49" s="9"/>
      <c r="E49" s="9"/>
      <c r="F49" s="9"/>
      <c r="G49" s="9"/>
      <c r="H49" s="9"/>
      <c r="I49" s="9"/>
    </row>
    <row r="50" spans="1:9" ht="25.5" x14ac:dyDescent="0.25">
      <c r="A50" s="6" t="s">
        <v>178</v>
      </c>
      <c r="B50" s="8">
        <v>622</v>
      </c>
      <c r="C50" s="9"/>
      <c r="D50" s="9"/>
      <c r="E50" s="9"/>
      <c r="F50" s="9"/>
      <c r="G50" s="9"/>
      <c r="H50" s="9"/>
      <c r="I50" s="9"/>
    </row>
    <row r="51" spans="1:9" ht="25.5" x14ac:dyDescent="0.25">
      <c r="A51" s="6" t="s">
        <v>179</v>
      </c>
      <c r="B51" s="8">
        <v>623</v>
      </c>
      <c r="C51" s="9"/>
      <c r="D51" s="9"/>
      <c r="E51" s="9"/>
      <c r="F51" s="9"/>
      <c r="G51" s="9"/>
      <c r="H51" s="9"/>
      <c r="I51" s="9"/>
    </row>
    <row r="52" spans="1:9" ht="38.25" x14ac:dyDescent="0.25">
      <c r="A52" s="6" t="s">
        <v>93</v>
      </c>
      <c r="B52" s="8">
        <v>624</v>
      </c>
      <c r="C52" s="9"/>
      <c r="D52" s="9"/>
      <c r="E52" s="9"/>
      <c r="F52" s="9"/>
      <c r="G52" s="9"/>
      <c r="H52" s="9"/>
      <c r="I52" s="11"/>
    </row>
    <row r="53" spans="1:9" ht="25.5" x14ac:dyDescent="0.25">
      <c r="A53" s="6" t="s">
        <v>94</v>
      </c>
      <c r="B53" s="8">
        <v>625</v>
      </c>
      <c r="C53" s="9"/>
      <c r="D53" s="9"/>
      <c r="E53" s="9"/>
      <c r="F53" s="9"/>
      <c r="G53" s="9"/>
      <c r="H53" s="9"/>
      <c r="I53" s="9"/>
    </row>
    <row r="54" spans="1:9" ht="25.5" x14ac:dyDescent="0.25">
      <c r="A54" s="6" t="s">
        <v>199</v>
      </c>
      <c r="B54" s="8">
        <v>626</v>
      </c>
      <c r="C54" s="9"/>
      <c r="D54" s="9"/>
      <c r="E54" s="9"/>
      <c r="F54" s="9"/>
      <c r="G54" s="9"/>
      <c r="H54" s="9"/>
      <c r="I54" s="9"/>
    </row>
    <row r="55" spans="1:9" ht="25.5" x14ac:dyDescent="0.25">
      <c r="A55" s="6" t="s">
        <v>180</v>
      </c>
      <c r="B55" s="8">
        <v>627</v>
      </c>
      <c r="C55" s="9"/>
      <c r="D55" s="9"/>
      <c r="E55" s="9"/>
      <c r="F55" s="9"/>
      <c r="G55" s="9"/>
      <c r="H55" s="9"/>
      <c r="I55" s="9"/>
    </row>
    <row r="56" spans="1:9" ht="25.5" x14ac:dyDescent="0.25">
      <c r="A56" s="6" t="s">
        <v>200</v>
      </c>
      <c r="B56" s="8">
        <v>628</v>
      </c>
      <c r="C56" s="9"/>
      <c r="D56" s="9"/>
      <c r="E56" s="9"/>
      <c r="F56" s="9"/>
      <c r="G56" s="9"/>
      <c r="H56" s="9"/>
      <c r="I56" s="9"/>
    </row>
    <row r="57" spans="1:9" ht="25.5" x14ac:dyDescent="0.25">
      <c r="A57" s="6" t="s">
        <v>98</v>
      </c>
      <c r="B57" s="8">
        <v>629</v>
      </c>
      <c r="C57" s="9"/>
      <c r="D57" s="9"/>
      <c r="E57" s="9"/>
      <c r="F57" s="9"/>
      <c r="G57" s="9"/>
      <c r="H57" s="9"/>
      <c r="I57" s="9"/>
    </row>
    <row r="58" spans="1:9" ht="25.5" x14ac:dyDescent="0.25">
      <c r="A58" s="6" t="s">
        <v>201</v>
      </c>
      <c r="B58" s="8">
        <v>700</v>
      </c>
      <c r="C58" s="9"/>
      <c r="D58" s="9"/>
      <c r="E58" s="9"/>
      <c r="F58" s="9"/>
      <c r="G58" s="9"/>
      <c r="H58" s="9"/>
      <c r="I58" s="9"/>
    </row>
    <row r="59" spans="1:9" ht="15.75" x14ac:dyDescent="0.25">
      <c r="A59" s="6" t="s">
        <v>90</v>
      </c>
      <c r="B59" s="10"/>
      <c r="C59" s="9"/>
      <c r="D59" s="9"/>
      <c r="E59" s="9"/>
      <c r="F59" s="9"/>
      <c r="G59" s="9"/>
      <c r="H59" s="9"/>
      <c r="I59" s="9"/>
    </row>
    <row r="60" spans="1:9" x14ac:dyDescent="0.25">
      <c r="A60" s="6" t="s">
        <v>202</v>
      </c>
      <c r="B60" s="8">
        <v>710</v>
      </c>
      <c r="C60" s="9"/>
      <c r="D60" s="9"/>
      <c r="E60" s="9"/>
      <c r="F60" s="9"/>
      <c r="G60" s="9"/>
      <c r="H60" s="9"/>
      <c r="I60" s="9"/>
    </row>
    <row r="61" spans="1:9" ht="15.75" x14ac:dyDescent="0.25">
      <c r="A61" s="6" t="s">
        <v>90</v>
      </c>
      <c r="B61" s="10"/>
      <c r="C61" s="9"/>
      <c r="D61" s="9"/>
      <c r="E61" s="9"/>
      <c r="F61" s="9"/>
      <c r="G61" s="9"/>
      <c r="H61" s="9"/>
      <c r="I61" s="9"/>
    </row>
    <row r="62" spans="1:9" ht="15.75" x14ac:dyDescent="0.25">
      <c r="A62" s="6" t="s">
        <v>183</v>
      </c>
      <c r="B62" s="10"/>
      <c r="C62" s="9"/>
      <c r="D62" s="9"/>
      <c r="E62" s="9"/>
      <c r="F62" s="9"/>
      <c r="G62" s="9"/>
      <c r="H62" s="9"/>
      <c r="I62" s="9"/>
    </row>
    <row r="63" spans="1:9" ht="25.5" x14ac:dyDescent="0.25">
      <c r="A63" s="6" t="s">
        <v>184</v>
      </c>
      <c r="B63" s="10"/>
      <c r="C63" s="9"/>
      <c r="D63" s="9"/>
      <c r="E63" s="9"/>
      <c r="F63" s="9"/>
      <c r="G63" s="9"/>
      <c r="H63" s="9"/>
      <c r="I63" s="9"/>
    </row>
    <row r="64" spans="1:9" ht="25.5" x14ac:dyDescent="0.25">
      <c r="A64" s="6" t="s">
        <v>185</v>
      </c>
      <c r="B64" s="10"/>
      <c r="C64" s="9"/>
      <c r="D64" s="9"/>
      <c r="E64" s="9"/>
      <c r="F64" s="9"/>
      <c r="G64" s="9"/>
      <c r="H64" s="9"/>
      <c r="I64" s="9"/>
    </row>
    <row r="65" spans="1:9" x14ac:dyDescent="0.25">
      <c r="A65" s="6" t="s">
        <v>186</v>
      </c>
      <c r="B65" s="8">
        <v>711</v>
      </c>
      <c r="C65" s="9"/>
      <c r="D65" s="9"/>
      <c r="E65" s="9"/>
      <c r="F65" s="9"/>
      <c r="G65" s="9"/>
      <c r="H65" s="9"/>
      <c r="I65" s="9"/>
    </row>
    <row r="66" spans="1:9" x14ac:dyDescent="0.25">
      <c r="A66" s="6" t="s">
        <v>187</v>
      </c>
      <c r="B66" s="8">
        <v>712</v>
      </c>
      <c r="C66" s="9"/>
      <c r="D66" s="9"/>
      <c r="E66" s="9"/>
      <c r="F66" s="9"/>
      <c r="G66" s="9"/>
      <c r="H66" s="9"/>
      <c r="I66" s="9"/>
    </row>
    <row r="67" spans="1:9" ht="25.5" x14ac:dyDescent="0.25">
      <c r="A67" s="6" t="s">
        <v>188</v>
      </c>
      <c r="B67" s="8">
        <v>713</v>
      </c>
      <c r="C67" s="9"/>
      <c r="D67" s="9"/>
      <c r="E67" s="9"/>
      <c r="F67" s="9"/>
      <c r="G67" s="9"/>
      <c r="H67" s="9"/>
      <c r="I67" s="9"/>
    </row>
    <row r="68" spans="1:9" ht="25.5" x14ac:dyDescent="0.25">
      <c r="A68" s="6" t="s">
        <v>189</v>
      </c>
      <c r="B68" s="8">
        <v>714</v>
      </c>
      <c r="C68" s="9"/>
      <c r="D68" s="9"/>
      <c r="E68" s="9"/>
      <c r="F68" s="9"/>
      <c r="G68" s="9"/>
      <c r="H68" s="9"/>
      <c r="I68" s="9"/>
    </row>
    <row r="69" spans="1:9" x14ac:dyDescent="0.25">
      <c r="A69" s="6" t="s">
        <v>211</v>
      </c>
      <c r="B69" s="8">
        <v>715</v>
      </c>
      <c r="C69" s="9"/>
      <c r="D69" s="9"/>
      <c r="E69" s="9"/>
      <c r="F69" s="9"/>
      <c r="G69" s="9"/>
      <c r="H69" s="9"/>
      <c r="I69" s="11"/>
    </row>
    <row r="70" spans="1:9" x14ac:dyDescent="0.25">
      <c r="A70" s="6" t="s">
        <v>191</v>
      </c>
      <c r="B70" s="8">
        <v>716</v>
      </c>
      <c r="C70" s="9"/>
      <c r="D70" s="9"/>
      <c r="E70" s="9"/>
      <c r="F70" s="9"/>
      <c r="G70" s="9"/>
      <c r="H70" s="9"/>
      <c r="I70" s="9"/>
    </row>
    <row r="71" spans="1:9" x14ac:dyDescent="0.25">
      <c r="A71" s="6" t="s">
        <v>192</v>
      </c>
      <c r="B71" s="8">
        <v>717</v>
      </c>
      <c r="C71" s="9"/>
      <c r="D71" s="9"/>
      <c r="E71" s="9"/>
      <c r="F71" s="9"/>
      <c r="G71" s="9"/>
      <c r="H71" s="9"/>
      <c r="I71" s="9"/>
    </row>
    <row r="72" spans="1:9" ht="25.5" x14ac:dyDescent="0.25">
      <c r="A72" s="6" t="s">
        <v>193</v>
      </c>
      <c r="B72" s="8">
        <v>718</v>
      </c>
      <c r="C72" s="9"/>
      <c r="D72" s="9"/>
      <c r="E72" s="9"/>
      <c r="F72" s="9"/>
      <c r="G72" s="9"/>
      <c r="H72" s="9"/>
      <c r="I72" s="11"/>
    </row>
    <row r="73" spans="1:9" ht="24" customHeight="1" x14ac:dyDescent="0.25">
      <c r="A73" s="6" t="s">
        <v>218</v>
      </c>
      <c r="B73" s="65">
        <v>800</v>
      </c>
      <c r="C73" s="63">
        <f>C44+C45+C58</f>
        <v>700082</v>
      </c>
      <c r="D73" s="63">
        <f t="shared" ref="D73:F73" si="0">D44+D45+D58</f>
        <v>0</v>
      </c>
      <c r="E73" s="63">
        <f t="shared" si="0"/>
        <v>0</v>
      </c>
      <c r="F73" s="63">
        <f t="shared" si="0"/>
        <v>0</v>
      </c>
      <c r="G73" s="63">
        <f>SUM(G44:G72)</f>
        <v>6636901</v>
      </c>
      <c r="H73" s="63"/>
      <c r="I73" s="63">
        <f>SUM(I44:I72)</f>
        <v>7336983</v>
      </c>
    </row>
    <row r="74" spans="1:9" x14ac:dyDescent="0.25">
      <c r="A74" s="6" t="s">
        <v>203</v>
      </c>
      <c r="B74" s="65"/>
      <c r="C74" s="63"/>
      <c r="D74" s="63"/>
      <c r="E74" s="63"/>
      <c r="F74" s="63"/>
      <c r="G74" s="63"/>
      <c r="H74" s="63"/>
      <c r="I74" s="63"/>
    </row>
    <row r="75" spans="1:9" x14ac:dyDescent="0.25">
      <c r="A75" s="5"/>
    </row>
    <row r="76" spans="1:9" x14ac:dyDescent="0.25">
      <c r="A76" s="2"/>
      <c r="I76" s="13"/>
    </row>
    <row r="77" spans="1:9" x14ac:dyDescent="0.25">
      <c r="A77" s="2" t="s">
        <v>212</v>
      </c>
      <c r="I77" s="13"/>
    </row>
    <row r="78" spans="1:9" x14ac:dyDescent="0.25">
      <c r="A78" s="3" t="s">
        <v>63</v>
      </c>
    </row>
    <row r="80" spans="1:9" x14ac:dyDescent="0.25">
      <c r="A80" s="2" t="s">
        <v>64</v>
      </c>
    </row>
    <row r="81" spans="1:1" x14ac:dyDescent="0.25">
      <c r="A81" s="3" t="s">
        <v>65</v>
      </c>
    </row>
    <row r="83" spans="1:1" x14ac:dyDescent="0.25">
      <c r="A83" s="3" t="s">
        <v>66</v>
      </c>
    </row>
    <row r="84" spans="1:1" x14ac:dyDescent="0.25">
      <c r="A84" s="2"/>
    </row>
    <row r="85" spans="1:1" x14ac:dyDescent="0.25">
      <c r="A85" s="2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2020-07-30T07:23:57Z</cp:lastPrinted>
  <dcterms:created xsi:type="dcterms:W3CDTF">2017-05-12T05:32:55Z</dcterms:created>
  <dcterms:modified xsi:type="dcterms:W3CDTF">2021-05-11T05:03:37Z</dcterms:modified>
</cp:coreProperties>
</file>