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тчеты для KASE\КФО\2019\ФО 2 квартал 2019\"/>
    </mc:Choice>
  </mc:AlternateContent>
  <bookViews>
    <workbookView xWindow="0" yWindow="0" windowWidth="20400" windowHeight="775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4" l="1"/>
  <c r="G73" i="4"/>
  <c r="C17" i="2"/>
  <c r="C12" i="2"/>
  <c r="C75" i="1"/>
  <c r="C69" i="1"/>
  <c r="C48" i="1"/>
  <c r="C47" i="1"/>
  <c r="D64" i="3"/>
  <c r="C64" i="3"/>
  <c r="D58" i="3"/>
  <c r="D71" i="3" s="1"/>
  <c r="C58" i="3"/>
  <c r="C71" i="3" s="1"/>
  <c r="D43" i="3"/>
  <c r="C43" i="3"/>
  <c r="D30" i="3"/>
  <c r="D56" i="3" s="1"/>
  <c r="C30" i="3"/>
  <c r="C56" i="3" s="1"/>
  <c r="D19" i="3"/>
  <c r="C19" i="3"/>
  <c r="D11" i="3"/>
  <c r="D28" i="3" s="1"/>
  <c r="D73" i="3" s="1"/>
  <c r="C11" i="3"/>
  <c r="C28" i="3" s="1"/>
  <c r="C73" i="3" s="1"/>
  <c r="C73" i="4" l="1"/>
  <c r="C76" i="1" l="1"/>
  <c r="D12" i="2"/>
  <c r="D17" i="2" s="1"/>
  <c r="D23" i="2" l="1"/>
  <c r="D25" i="2" s="1"/>
  <c r="D27" i="2" s="1"/>
  <c r="C23" i="2"/>
  <c r="C25" i="2" s="1"/>
  <c r="C27" i="2" s="1"/>
  <c r="C43" i="2" s="1"/>
  <c r="I69" i="4"/>
  <c r="G41" i="4" l="1"/>
  <c r="G44" i="4" s="1"/>
  <c r="I46" i="4" l="1"/>
  <c r="C44" i="4" l="1"/>
  <c r="I37" i="4"/>
  <c r="C41" i="4"/>
  <c r="F73" i="4" l="1"/>
  <c r="E73" i="4"/>
  <c r="D73" i="4"/>
  <c r="I14" i="4"/>
  <c r="I10" i="4"/>
  <c r="D43" i="2"/>
  <c r="I41" i="4" l="1"/>
  <c r="I44" i="4" s="1"/>
  <c r="D76" i="1"/>
  <c r="D78" i="1" s="1"/>
  <c r="C78" i="1"/>
  <c r="D69" i="1"/>
  <c r="D59" i="1"/>
  <c r="C59" i="1"/>
  <c r="D47" i="1"/>
  <c r="D30" i="1"/>
  <c r="C79" i="1" l="1"/>
  <c r="D48" i="1"/>
  <c r="D79" i="1"/>
  <c r="C30" i="1"/>
</calcChain>
</file>

<file path=xl/sharedStrings.xml><?xml version="1.0" encoding="utf-8"?>
<sst xmlns="http://schemas.openxmlformats.org/spreadsheetml/2006/main" count="304" uniqueCount="217">
  <si>
    <t>Наименование организации: ТОО «Компания Фаэтон»</t>
  </si>
  <si>
    <t>Сведения о реорганизации: не проводилась</t>
  </si>
  <si>
    <t>Вид деятельности организации: Аренда и эксплуатация собственной или арендуемой недвижимости</t>
  </si>
  <si>
    <t>Организационно-правовая форма: Товарищество с ограниченной ответственностью</t>
  </si>
  <si>
    <t>Форма отчетности: Консолидированная</t>
  </si>
  <si>
    <t>Форма собственности: Частная</t>
  </si>
  <si>
    <t>Субъект предпринимательства: Средний бизнес</t>
  </si>
  <si>
    <t>Юридический адрес (организации): РК, 050009, г. Алматы, ул. Курмангазы 178А, офис 201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</si>
  <si>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</si>
  <si>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</si>
  <si>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</si>
  <si>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</si>
  <si>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</si>
  <si>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</si>
  <si>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</si>
  <si>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</si>
  <si>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</si>
  <si>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</si>
  <si>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</si>
  <si>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</si>
  <si>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</si>
  <si>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</si>
  <si>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</si>
  <si>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</si>
  <si>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 xml:space="preserve">Итого краткосрочных активов (сумма строк с 010 по 019) 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</si>
  <si>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</si>
  <si>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</si>
  <si>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</si>
  <si>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</si>
  <si>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</si>
  <si>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</si>
  <si>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</si>
  <si>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</si>
  <si>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</si>
  <si>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</si>
  <si>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</si>
  <si>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</si>
  <si>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</si>
  <si>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</si>
  <si>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</si>
  <si>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</si>
  <si>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</si>
  <si>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</si>
  <si>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</si>
  <si>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</si>
  <si>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</si>
  <si>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</si>
  <si>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</si>
  <si>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</si>
  <si>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</si>
  <si>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</si>
  <si>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</si>
  <si>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</si>
  <si>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</si>
  <si>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</si>
  <si>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</si>
  <si>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</si>
  <si>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</si>
  <si>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</si>
  <si>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</si>
  <si>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</si>
  <si>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</si>
  <si>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</si>
  <si>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</si>
  <si>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Всего капитал (строка 420 +/- строка 421) </t>
  </si>
  <si>
    <t>Баланс (строка 300 + строка 301 + строка 400 + строка 500)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</si>
  <si>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</si>
  <si>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</si>
  <si>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</si>
  <si>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</si>
  <si>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тыс. 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</si>
  <si>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</si>
  <si>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</si>
  <si>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</si>
  <si>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</si>
  <si>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</si>
  <si>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</si>
  <si>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</si>
  <si>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</si>
  <si>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</si>
  <si>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</si>
  <si>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</si>
  <si>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</si>
  <si>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</si>
  <si>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</si>
  <si>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</si>
  <si>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</si>
  <si>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</si>
  <si>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</si>
  <si>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</si>
  <si>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</si>
  <si>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</si>
  <si>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</si>
  <si>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</si>
  <si>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</si>
  <si>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</si>
  <si>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</si>
  <si>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</si>
  <si>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</si>
  <si>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</si>
  <si>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</si>
  <si>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</si>
  <si>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</si>
  <si>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</si>
  <si>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</si>
  <si>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</si>
  <si>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</si>
  <si>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</si>
  <si>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</si>
  <si>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</si>
  <si>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</si>
  <si>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</si>
  <si>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</si>
  <si>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</si>
  <si>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</si>
  <si>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</si>
  <si>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</si>
  <si>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</si>
  <si>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</si>
  <si>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</si>
  <si>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</si>
  <si>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</si>
  <si>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</si>
  <si>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</si>
  <si>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</si>
  <si>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</si>
  <si>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</si>
  <si>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</si>
  <si>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</si>
  <si>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</si>
  <si>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</si>
  <si>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</si>
  <si>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</si>
  <si>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</si>
  <si>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</si>
  <si>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</si>
  <si>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</si>
  <si>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</si>
  <si>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</si>
  <si>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</si>
  <si>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</si>
  <si>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</si>
  <si>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</si>
  <si>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</si>
  <si>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</si>
  <si>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</si>
  <si>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</si>
  <si>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</si>
  <si>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</si>
  <si>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</si>
  <si>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</si>
  <si>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</si>
  <si>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</si>
  <si>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</si>
  <si>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</si>
  <si>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</si>
  <si>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</si>
  <si>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</si>
  <si>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</si>
  <si>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</si>
  <si>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</si>
  <si>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</si>
  <si>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</si>
  <si>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</si>
  <si>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</si>
  <si>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</si>
  <si>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</si>
  <si>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</si>
  <si>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</si>
  <si>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</si>
  <si>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</si>
  <si>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  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</si>
  <si>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</si>
  <si>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</si>
  <si>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</si>
  <si>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</si>
  <si>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</si>
  <si>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</si>
  <si>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</si>
  <si>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</si>
  <si>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</si>
  <si>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</si>
  <si>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</si>
  <si>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</si>
  <si>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</si>
  <si>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</si>
  <si>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</si>
  <si>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</si>
  <si>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</si>
  <si>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</si>
  <si>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</si>
  <si>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</si>
  <si>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</si>
  <si>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</si>
  <si>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</si>
  <si>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</si>
  <si>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</si>
  <si>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</si>
  <si>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</si>
  <si>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</si>
  <si>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</si>
  <si>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</si>
  <si>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</si>
  <si>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</si>
  <si>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</si>
  <si>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</si>
  <si>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</si>
  <si>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ОТЧЕТ О ФИНАНСОВОМ ПОЛОЖЕНИИ</t>
  </si>
  <si>
    <t>ОТЧЕТ О СОВОКУПНОМ ДОХОДЕ</t>
  </si>
  <si>
    <t>Среднегодовая численность работников: 42 человек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</si>
  <si>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Ли Светлана Валентиновна __________________________</t>
    </r>
  </si>
  <si>
    <t>по состоянию на 30 июня 2019 года</t>
  </si>
  <si>
    <t xml:space="preserve"> за период с 01.01.2019г. по 30.06.2019г.</t>
  </si>
  <si>
    <t>За период с 01.01.2019 по 30.06.2019</t>
  </si>
  <si>
    <t>За период с    01.01.2018 по 30.06.2018</t>
  </si>
  <si>
    <t xml:space="preserve">Сальдо на 30 июня 2019г. </t>
  </si>
  <si>
    <t>За период с 01.01.2018 по 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</si>
</sst>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/>
    <xf numFmtId="4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Normal="100" workbookViewId="0">
      <selection activeCell="G69" sqref="G69"/>
    </sheetView>
  </sheetViews>
  <sheetFormatPr defaultRowHeight="15" x14ac:dyDescent="0.25"/>
  <cols>
    <col min="1" max="1" width="49.28515625" style="31" customWidth="1"/>
    <col min="2" max="2" width="10" style="31" customWidth="1"/>
    <col min="3" max="3" width="17.42578125" style="31" customWidth="1"/>
    <col min="4" max="4" width="19.42578125" style="31" customWidth="1"/>
    <col min="5" max="16384" width="9.140625" style="31"/>
  </cols>
  <sheetData>
    <row r="1" spans="1:4" x14ac:dyDescent="0.25">
      <c r="A1" s="39"/>
    </row>
    <row r="2" spans="1:4" x14ac:dyDescent="0.25">
      <c r="A2" s="32" t="s">
        <v>0</v>
      </c>
    </row>
    <row r="3" spans="1:4" x14ac:dyDescent="0.25">
      <c r="A3" s="32" t="s">
        <v>1</v>
      </c>
    </row>
    <row r="4" spans="1:4" x14ac:dyDescent="0.25">
      <c r="A4" s="32" t="s">
        <v>2</v>
      </c>
    </row>
    <row r="5" spans="1:4" x14ac:dyDescent="0.25">
      <c r="A5" s="32" t="s">
        <v>3</v>
      </c>
    </row>
    <row r="6" spans="1:4" x14ac:dyDescent="0.25">
      <c r="A6" s="32" t="s">
        <v>4</v>
      </c>
    </row>
    <row r="7" spans="1:4" x14ac:dyDescent="0.25">
      <c r="A7" s="32" t="s">
        <v>5</v>
      </c>
    </row>
    <row r="8" spans="1:4" x14ac:dyDescent="0.25">
      <c r="A8" s="32" t="s">
        <v>209</v>
      </c>
    </row>
    <row r="9" spans="1:4" x14ac:dyDescent="0.25">
      <c r="A9" s="32" t="s">
        <v>6</v>
      </c>
    </row>
    <row r="10" spans="1:4" x14ac:dyDescent="0.25">
      <c r="A10" s="32" t="s">
        <v>7</v>
      </c>
    </row>
    <row r="11" spans="1:4" x14ac:dyDescent="0.25">
      <c r="A11" s="30"/>
    </row>
    <row r="12" spans="1:4" x14ac:dyDescent="0.25">
      <c r="A12" s="30"/>
    </row>
    <row r="13" spans="1:4" x14ac:dyDescent="0.25">
      <c r="A13" s="46" t="s">
        <v>207</v>
      </c>
      <c r="B13" s="47"/>
      <c r="C13" s="47"/>
      <c r="D13" s="47"/>
    </row>
    <row r="14" spans="1:4" x14ac:dyDescent="0.25">
      <c r="A14" s="48" t="s">
        <v>211</v>
      </c>
      <c r="B14" s="47"/>
      <c r="C14" s="47"/>
      <c r="D14" s="47"/>
    </row>
    <row r="15" spans="1:4" x14ac:dyDescent="0.25">
      <c r="A15" s="40"/>
      <c r="D15" s="34" t="s">
        <v>70</v>
      </c>
    </row>
    <row r="16" spans="1:4" x14ac:dyDescent="0.25">
      <c r="A16" s="49" t="s">
        <v>8</v>
      </c>
      <c r="B16" s="50" t="s">
        <v>9</v>
      </c>
      <c r="C16" s="50" t="s">
        <v>10</v>
      </c>
      <c r="D16" s="45" t="s">
        <v>11</v>
      </c>
    </row>
    <row r="17" spans="1:4" x14ac:dyDescent="0.25">
      <c r="A17" s="49"/>
      <c r="B17" s="50"/>
      <c r="C17" s="50"/>
      <c r="D17" s="45"/>
    </row>
    <row r="18" spans="1:4" x14ac:dyDescent="0.25">
      <c r="A18" s="45" t="s">
        <v>12</v>
      </c>
      <c r="B18" s="45"/>
      <c r="C18" s="45"/>
      <c r="D18" s="45"/>
    </row>
    <row r="19" spans="1:4" x14ac:dyDescent="0.25">
      <c r="A19" s="38" t="s">
        <v>13</v>
      </c>
      <c r="B19" s="41"/>
      <c r="C19" s="23"/>
      <c r="D19" s="23"/>
    </row>
    <row r="20" spans="1:4" x14ac:dyDescent="0.25">
      <c r="A20" s="18" t="s">
        <v>14</v>
      </c>
      <c r="B20" s="19">
        <v>10</v>
      </c>
      <c r="C20" s="20">
        <v>10928</v>
      </c>
      <c r="D20" s="20">
        <v>142897</v>
      </c>
    </row>
    <row r="21" spans="1:4" x14ac:dyDescent="0.25">
      <c r="A21" s="18" t="s">
        <v>15</v>
      </c>
      <c r="B21" s="19">
        <v>11</v>
      </c>
      <c r="C21" s="20"/>
      <c r="D21" s="20"/>
    </row>
    <row r="22" spans="1:4" x14ac:dyDescent="0.25">
      <c r="A22" s="18" t="s">
        <v>16</v>
      </c>
      <c r="B22" s="19">
        <v>12</v>
      </c>
      <c r="C22" s="20"/>
      <c r="D22" s="20"/>
    </row>
    <row r="23" spans="1:4" ht="25.5" x14ac:dyDescent="0.25">
      <c r="A23" s="18" t="s">
        <v>17</v>
      </c>
      <c r="B23" s="19">
        <v>13</v>
      </c>
      <c r="C23" s="20"/>
      <c r="D23" s="20"/>
    </row>
    <row r="24" spans="1:4" x14ac:dyDescent="0.25">
      <c r="A24" s="18" t="s">
        <v>18</v>
      </c>
      <c r="B24" s="19">
        <v>14</v>
      </c>
      <c r="C24" s="20"/>
      <c r="D24" s="20"/>
    </row>
    <row r="25" spans="1:4" x14ac:dyDescent="0.25">
      <c r="A25" s="18" t="s">
        <v>19</v>
      </c>
      <c r="B25" s="19">
        <v>15</v>
      </c>
      <c r="C25" s="20"/>
      <c r="D25" s="20"/>
    </row>
    <row r="26" spans="1:4" ht="25.5" x14ac:dyDescent="0.25">
      <c r="A26" s="18" t="s">
        <v>20</v>
      </c>
      <c r="B26" s="19">
        <v>16</v>
      </c>
      <c r="C26" s="20">
        <v>220603</v>
      </c>
      <c r="D26" s="20">
        <v>250592</v>
      </c>
    </row>
    <row r="27" spans="1:4" x14ac:dyDescent="0.25">
      <c r="A27" s="18" t="s">
        <v>21</v>
      </c>
      <c r="B27" s="19">
        <v>17</v>
      </c>
      <c r="C27" s="20">
        <v>55243</v>
      </c>
      <c r="D27" s="20">
        <v>44771</v>
      </c>
    </row>
    <row r="28" spans="1:4" x14ac:dyDescent="0.25">
      <c r="A28" s="18" t="s">
        <v>22</v>
      </c>
      <c r="B28" s="19">
        <v>18</v>
      </c>
      <c r="C28" s="20">
        <v>16186</v>
      </c>
      <c r="D28" s="20">
        <v>11749</v>
      </c>
    </row>
    <row r="29" spans="1:4" x14ac:dyDescent="0.25">
      <c r="A29" s="18" t="s">
        <v>23</v>
      </c>
      <c r="B29" s="19">
        <v>19</v>
      </c>
      <c r="C29" s="20">
        <v>368721</v>
      </c>
      <c r="D29" s="20">
        <v>361511</v>
      </c>
    </row>
    <row r="30" spans="1:4" x14ac:dyDescent="0.25">
      <c r="A30" s="38" t="s">
        <v>24</v>
      </c>
      <c r="B30" s="36">
        <v>100</v>
      </c>
      <c r="C30" s="44">
        <f>SUM(C20:C29)</f>
        <v>671681</v>
      </c>
      <c r="D30" s="37">
        <f>SUM(D20:D29)</f>
        <v>811520</v>
      </c>
    </row>
    <row r="31" spans="1:4" ht="25.5" x14ac:dyDescent="0.25">
      <c r="A31" s="18" t="s">
        <v>25</v>
      </c>
      <c r="B31" s="36">
        <v>101</v>
      </c>
      <c r="C31" s="37"/>
      <c r="D31" s="37"/>
    </row>
    <row r="32" spans="1:4" x14ac:dyDescent="0.25">
      <c r="A32" s="38" t="s">
        <v>26</v>
      </c>
      <c r="B32" s="21"/>
      <c r="C32" s="22"/>
      <c r="D32" s="22"/>
    </row>
    <row r="33" spans="1:4" x14ac:dyDescent="0.25">
      <c r="A33" s="18" t="s">
        <v>15</v>
      </c>
      <c r="B33" s="19">
        <v>110</v>
      </c>
      <c r="C33" s="22"/>
      <c r="D33" s="22"/>
    </row>
    <row r="34" spans="1:4" x14ac:dyDescent="0.25">
      <c r="A34" s="18" t="s">
        <v>16</v>
      </c>
      <c r="B34" s="19">
        <v>111</v>
      </c>
      <c r="C34" s="22"/>
      <c r="D34" s="22"/>
    </row>
    <row r="35" spans="1:4" ht="25.5" x14ac:dyDescent="0.25">
      <c r="A35" s="18" t="s">
        <v>17</v>
      </c>
      <c r="B35" s="19">
        <v>112</v>
      </c>
      <c r="C35" s="22"/>
      <c r="D35" s="22"/>
    </row>
    <row r="36" spans="1:4" x14ac:dyDescent="0.25">
      <c r="A36" s="18" t="s">
        <v>18</v>
      </c>
      <c r="B36" s="19">
        <v>113</v>
      </c>
      <c r="C36" s="22"/>
      <c r="D36" s="22"/>
    </row>
    <row r="37" spans="1:4" x14ac:dyDescent="0.25">
      <c r="A37" s="18" t="s">
        <v>27</v>
      </c>
      <c r="B37" s="19">
        <v>114</v>
      </c>
      <c r="C37" s="22"/>
      <c r="D37" s="22"/>
    </row>
    <row r="38" spans="1:4" ht="25.5" x14ac:dyDescent="0.25">
      <c r="A38" s="18" t="s">
        <v>28</v>
      </c>
      <c r="B38" s="19">
        <v>115</v>
      </c>
      <c r="C38" s="22">
        <v>3241002</v>
      </c>
      <c r="D38" s="22">
        <v>3240983</v>
      </c>
    </row>
    <row r="39" spans="1:4" x14ac:dyDescent="0.25">
      <c r="A39" s="18" t="s">
        <v>29</v>
      </c>
      <c r="B39" s="19">
        <v>116</v>
      </c>
      <c r="C39" s="22"/>
      <c r="D39" s="22"/>
    </row>
    <row r="40" spans="1:4" x14ac:dyDescent="0.25">
      <c r="A40" s="18" t="s">
        <v>30</v>
      </c>
      <c r="B40" s="19">
        <v>117</v>
      </c>
      <c r="C40" s="22">
        <v>12055485</v>
      </c>
      <c r="D40" s="22">
        <v>9264576</v>
      </c>
    </row>
    <row r="41" spans="1:4" x14ac:dyDescent="0.25">
      <c r="A41" s="18" t="s">
        <v>31</v>
      </c>
      <c r="B41" s="19">
        <v>118</v>
      </c>
      <c r="C41" s="20">
        <v>723465</v>
      </c>
      <c r="D41" s="20">
        <v>620827</v>
      </c>
    </row>
    <row r="42" spans="1:4" x14ac:dyDescent="0.25">
      <c r="A42" s="18" t="s">
        <v>32</v>
      </c>
      <c r="B42" s="19">
        <v>119</v>
      </c>
      <c r="C42" s="20"/>
      <c r="D42" s="20"/>
    </row>
    <row r="43" spans="1:4" x14ac:dyDescent="0.25">
      <c r="A43" s="18" t="s">
        <v>33</v>
      </c>
      <c r="B43" s="19">
        <v>120</v>
      </c>
      <c r="C43" s="20"/>
      <c r="D43" s="20"/>
    </row>
    <row r="44" spans="1:4" x14ac:dyDescent="0.25">
      <c r="A44" s="18" t="s">
        <v>34</v>
      </c>
      <c r="B44" s="19">
        <v>121</v>
      </c>
      <c r="C44" s="20">
        <v>18772</v>
      </c>
      <c r="D44" s="20">
        <v>19645</v>
      </c>
    </row>
    <row r="45" spans="1:4" x14ac:dyDescent="0.25">
      <c r="A45" s="18" t="s">
        <v>35</v>
      </c>
      <c r="B45" s="19">
        <v>122</v>
      </c>
      <c r="C45" s="20"/>
      <c r="D45" s="20"/>
    </row>
    <row r="46" spans="1:4" x14ac:dyDescent="0.25">
      <c r="A46" s="18" t="s">
        <v>36</v>
      </c>
      <c r="B46" s="19">
        <v>123</v>
      </c>
      <c r="C46" s="20">
        <v>9858</v>
      </c>
      <c r="D46" s="20">
        <v>2509386</v>
      </c>
    </row>
    <row r="47" spans="1:4" x14ac:dyDescent="0.25">
      <c r="A47" s="38" t="s">
        <v>37</v>
      </c>
      <c r="B47" s="36">
        <v>200</v>
      </c>
      <c r="C47" s="37">
        <f>SUM(C33:C46)</f>
        <v>16048582</v>
      </c>
      <c r="D47" s="37">
        <f>SUM(D33:D46)</f>
        <v>15655417</v>
      </c>
    </row>
    <row r="48" spans="1:4" x14ac:dyDescent="0.25">
      <c r="A48" s="21" t="s">
        <v>38</v>
      </c>
      <c r="B48" s="36"/>
      <c r="C48" s="37">
        <f>C30+C47</f>
        <v>16720263</v>
      </c>
      <c r="D48" s="37">
        <f>D30+D47</f>
        <v>16466937</v>
      </c>
    </row>
    <row r="49" spans="1:5" x14ac:dyDescent="0.25">
      <c r="A49" s="45"/>
      <c r="B49" s="45"/>
      <c r="C49" s="45"/>
      <c r="D49" s="45"/>
    </row>
    <row r="50" spans="1:5" x14ac:dyDescent="0.25">
      <c r="A50" s="38" t="s">
        <v>39</v>
      </c>
      <c r="B50" s="36"/>
      <c r="C50" s="23"/>
      <c r="D50" s="23"/>
    </row>
    <row r="51" spans="1:5" x14ac:dyDescent="0.25">
      <c r="A51" s="18" t="s">
        <v>40</v>
      </c>
      <c r="B51" s="19">
        <v>210</v>
      </c>
      <c r="C51" s="20"/>
      <c r="D51" s="20"/>
    </row>
    <row r="52" spans="1:5" x14ac:dyDescent="0.25">
      <c r="A52" s="18" t="s">
        <v>16</v>
      </c>
      <c r="B52" s="19">
        <v>211</v>
      </c>
      <c r="C52" s="24"/>
      <c r="D52" s="24"/>
    </row>
    <row r="53" spans="1:5" x14ac:dyDescent="0.25">
      <c r="A53" s="18" t="s">
        <v>41</v>
      </c>
      <c r="B53" s="19">
        <v>212</v>
      </c>
      <c r="C53" s="20">
        <v>42408</v>
      </c>
      <c r="D53" s="20">
        <v>82260</v>
      </c>
    </row>
    <row r="54" spans="1:5" ht="25.5" x14ac:dyDescent="0.25">
      <c r="A54" s="18" t="s">
        <v>42</v>
      </c>
      <c r="B54" s="19">
        <v>213</v>
      </c>
      <c r="C54" s="20">
        <v>269651</v>
      </c>
      <c r="D54" s="20">
        <v>1738989</v>
      </c>
      <c r="E54" s="42"/>
    </row>
    <row r="55" spans="1:5" x14ac:dyDescent="0.25">
      <c r="A55" s="18" t="s">
        <v>43</v>
      </c>
      <c r="B55" s="19">
        <v>214</v>
      </c>
      <c r="C55" s="20">
        <v>5190</v>
      </c>
      <c r="D55" s="20">
        <v>5190</v>
      </c>
    </row>
    <row r="56" spans="1:5" x14ac:dyDescent="0.25">
      <c r="A56" s="18" t="s">
        <v>44</v>
      </c>
      <c r="B56" s="19">
        <v>215</v>
      </c>
      <c r="C56" s="24"/>
      <c r="D56" s="24"/>
    </row>
    <row r="57" spans="1:5" x14ac:dyDescent="0.25">
      <c r="A57" s="18" t="s">
        <v>45</v>
      </c>
      <c r="B57" s="19">
        <v>216</v>
      </c>
      <c r="C57" s="20"/>
      <c r="D57" s="24"/>
    </row>
    <row r="58" spans="1:5" x14ac:dyDescent="0.25">
      <c r="A58" s="18" t="s">
        <v>46</v>
      </c>
      <c r="B58" s="19">
        <v>217</v>
      </c>
      <c r="C58" s="20">
        <v>310732</v>
      </c>
      <c r="D58" s="20">
        <v>129588</v>
      </c>
    </row>
    <row r="59" spans="1:5" ht="25.5" x14ac:dyDescent="0.25">
      <c r="A59" s="38" t="s">
        <v>47</v>
      </c>
      <c r="B59" s="36">
        <v>300</v>
      </c>
      <c r="C59" s="37">
        <f>SUM(C51:C58)</f>
        <v>627981</v>
      </c>
      <c r="D59" s="37">
        <f>SUM(D51:D58)</f>
        <v>1956027</v>
      </c>
    </row>
    <row r="60" spans="1:5" ht="25.5" x14ac:dyDescent="0.25">
      <c r="A60" s="18" t="s">
        <v>48</v>
      </c>
      <c r="B60" s="36">
        <v>301</v>
      </c>
      <c r="C60" s="37"/>
      <c r="D60" s="37"/>
    </row>
    <row r="61" spans="1:5" x14ac:dyDescent="0.25">
      <c r="A61" s="38" t="s">
        <v>49</v>
      </c>
      <c r="B61" s="36"/>
      <c r="C61" s="22"/>
      <c r="D61" s="22"/>
    </row>
    <row r="62" spans="1:5" x14ac:dyDescent="0.25">
      <c r="A62" s="18" t="s">
        <v>40</v>
      </c>
      <c r="B62" s="19">
        <v>310</v>
      </c>
      <c r="C62" s="20"/>
      <c r="D62" s="20"/>
    </row>
    <row r="63" spans="1:5" x14ac:dyDescent="0.25">
      <c r="A63" s="18" t="s">
        <v>16</v>
      </c>
      <c r="B63" s="19">
        <v>311</v>
      </c>
      <c r="C63" s="20"/>
      <c r="D63" s="20"/>
    </row>
    <row r="64" spans="1:5" x14ac:dyDescent="0.25">
      <c r="A64" s="18" t="s">
        <v>50</v>
      </c>
      <c r="B64" s="19">
        <v>312</v>
      </c>
      <c r="C64" s="20">
        <v>8675103</v>
      </c>
      <c r="D64" s="20">
        <v>6877146</v>
      </c>
    </row>
    <row r="65" spans="1:5" ht="25.5" x14ac:dyDescent="0.25">
      <c r="A65" s="18" t="s">
        <v>51</v>
      </c>
      <c r="B65" s="19">
        <v>313</v>
      </c>
      <c r="C65" s="20"/>
      <c r="D65" s="20"/>
    </row>
    <row r="66" spans="1:5" x14ac:dyDescent="0.25">
      <c r="A66" s="18" t="s">
        <v>52</v>
      </c>
      <c r="B66" s="19">
        <v>314</v>
      </c>
      <c r="C66" s="20"/>
      <c r="D66" s="20"/>
    </row>
    <row r="67" spans="1:5" x14ac:dyDescent="0.25">
      <c r="A67" s="18" t="s">
        <v>53</v>
      </c>
      <c r="B67" s="19">
        <v>315</v>
      </c>
      <c r="C67" s="20">
        <v>1037798</v>
      </c>
      <c r="D67" s="20">
        <v>1037798</v>
      </c>
    </row>
    <row r="68" spans="1:5" x14ac:dyDescent="0.25">
      <c r="A68" s="18" t="s">
        <v>54</v>
      </c>
      <c r="B68" s="19">
        <v>316</v>
      </c>
      <c r="C68" s="24"/>
      <c r="D68" s="24"/>
    </row>
    <row r="69" spans="1:5" ht="25.5" x14ac:dyDescent="0.25">
      <c r="A69" s="38" t="s">
        <v>55</v>
      </c>
      <c r="B69" s="36">
        <v>400</v>
      </c>
      <c r="C69" s="37">
        <f>SUM(C62:C68)</f>
        <v>9712901</v>
      </c>
      <c r="D69" s="37">
        <f>SUM(D62:D68)</f>
        <v>7914944</v>
      </c>
    </row>
    <row r="70" spans="1:5" x14ac:dyDescent="0.25">
      <c r="A70" s="38" t="s">
        <v>56</v>
      </c>
      <c r="B70" s="36"/>
      <c r="C70" s="23"/>
      <c r="D70" s="23"/>
    </row>
    <row r="71" spans="1:5" x14ac:dyDescent="0.25">
      <c r="A71" s="18" t="s">
        <v>57</v>
      </c>
      <c r="B71" s="19">
        <v>410</v>
      </c>
      <c r="C71" s="20">
        <v>700082</v>
      </c>
      <c r="D71" s="20">
        <v>700082</v>
      </c>
    </row>
    <row r="72" spans="1:5" x14ac:dyDescent="0.25">
      <c r="A72" s="18" t="s">
        <v>58</v>
      </c>
      <c r="B72" s="19">
        <v>411</v>
      </c>
      <c r="C72" s="20"/>
      <c r="D72" s="20"/>
    </row>
    <row r="73" spans="1:5" x14ac:dyDescent="0.25">
      <c r="A73" s="18" t="s">
        <v>59</v>
      </c>
      <c r="B73" s="19">
        <v>412</v>
      </c>
      <c r="C73" s="20"/>
      <c r="D73" s="20"/>
    </row>
    <row r="74" spans="1:5" x14ac:dyDescent="0.25">
      <c r="A74" s="18" t="s">
        <v>60</v>
      </c>
      <c r="B74" s="19">
        <v>413</v>
      </c>
      <c r="C74" s="20"/>
      <c r="D74" s="20"/>
    </row>
    <row r="75" spans="1:5" x14ac:dyDescent="0.25">
      <c r="A75" s="18" t="s">
        <v>61</v>
      </c>
      <c r="B75" s="19">
        <v>414</v>
      </c>
      <c r="C75" s="20">
        <f>5679409-110</f>
        <v>5679299</v>
      </c>
      <c r="D75" s="20">
        <v>5895884</v>
      </c>
      <c r="E75" s="42"/>
    </row>
    <row r="76" spans="1:5" ht="25.5" x14ac:dyDescent="0.25">
      <c r="A76" s="38" t="s">
        <v>62</v>
      </c>
      <c r="B76" s="36">
        <v>420</v>
      </c>
      <c r="C76" s="37">
        <f>SUM(C71:C75)</f>
        <v>6379381</v>
      </c>
      <c r="D76" s="37">
        <f>SUM(D71:D75)</f>
        <v>6595966</v>
      </c>
    </row>
    <row r="77" spans="1:5" x14ac:dyDescent="0.25">
      <c r="A77" s="18" t="s">
        <v>63</v>
      </c>
      <c r="B77" s="19">
        <v>421</v>
      </c>
      <c r="C77" s="20"/>
      <c r="D77" s="20"/>
    </row>
    <row r="78" spans="1:5" x14ac:dyDescent="0.25">
      <c r="A78" s="38" t="s">
        <v>64</v>
      </c>
      <c r="B78" s="36">
        <v>500</v>
      </c>
      <c r="C78" s="37">
        <f>C76+C77</f>
        <v>6379381</v>
      </c>
      <c r="D78" s="37">
        <f>D76+D77</f>
        <v>6595966</v>
      </c>
    </row>
    <row r="79" spans="1:5" ht="25.5" x14ac:dyDescent="0.25">
      <c r="A79" s="38" t="s">
        <v>65</v>
      </c>
      <c r="B79" s="36"/>
      <c r="C79" s="37">
        <f>C59+C69+C78</f>
        <v>16720263</v>
      </c>
      <c r="D79" s="37">
        <f>D59+D69+D78</f>
        <v>16466937</v>
      </c>
    </row>
    <row r="80" spans="1:5" x14ac:dyDescent="0.25">
      <c r="A80" s="43"/>
    </row>
    <row r="81" spans="1:1" x14ac:dyDescent="0.25">
      <c r="A81" s="30"/>
    </row>
    <row r="82" spans="1:1" x14ac:dyDescent="0.25">
      <c r="A82" s="30" t="s">
        <v>210</v>
      </c>
    </row>
    <row r="83" spans="1:1" x14ac:dyDescent="0.25">
      <c r="A83" s="32" t="s">
        <v>66</v>
      </c>
    </row>
    <row r="85" spans="1:1" x14ac:dyDescent="0.25">
      <c r="A85" s="30" t="s">
        <v>67</v>
      </c>
    </row>
    <row r="86" spans="1:1" x14ac:dyDescent="0.25">
      <c r="A86" s="32" t="s">
        <v>68</v>
      </c>
    </row>
    <row r="88" spans="1:1" x14ac:dyDescent="0.25">
      <c r="A88" s="32" t="s">
        <v>69</v>
      </c>
    </row>
    <row r="89" spans="1:1" x14ac:dyDescent="0.25">
      <c r="A89" s="39"/>
    </row>
    <row r="90" spans="1:1" x14ac:dyDescent="0.25">
      <c r="A90" s="30"/>
    </row>
  </sheetData>
  <mergeCells count="8">
    <mergeCell ref="A18:D18"/>
    <mergeCell ref="A49:D49"/>
    <mergeCell ref="A13:D13"/>
    <mergeCell ref="A14:D14"/>
    <mergeCell ref="A16:A17"/>
    <mergeCell ref="B16:B17"/>
    <mergeCell ref="C16:C17"/>
    <mergeCell ref="D16:D17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zoomScaleNormal="100" workbookViewId="0">
      <selection activeCell="D16" sqref="D16"/>
    </sheetView>
  </sheetViews>
  <sheetFormatPr defaultRowHeight="15" x14ac:dyDescent="0.25"/>
  <cols>
    <col min="1" max="1" width="49.28515625" style="31" customWidth="1"/>
    <col min="2" max="2" width="10" style="31" customWidth="1"/>
    <col min="3" max="3" width="17.42578125" style="31" customWidth="1"/>
    <col min="4" max="4" width="19.42578125" style="31" customWidth="1"/>
    <col min="5" max="16384" width="9.140625" style="31"/>
  </cols>
  <sheetData>
    <row r="1" spans="1:4" x14ac:dyDescent="0.25">
      <c r="A1" s="30"/>
    </row>
    <row r="2" spans="1:4" x14ac:dyDescent="0.25">
      <c r="A2" s="32" t="s">
        <v>0</v>
      </c>
    </row>
    <row r="3" spans="1:4" x14ac:dyDescent="0.25">
      <c r="A3" s="30"/>
    </row>
    <row r="4" spans="1:4" x14ac:dyDescent="0.25">
      <c r="A4" s="30"/>
    </row>
    <row r="5" spans="1:4" x14ac:dyDescent="0.25">
      <c r="A5" s="48" t="s">
        <v>208</v>
      </c>
      <c r="B5" s="47"/>
      <c r="C5" s="47"/>
      <c r="D5" s="47"/>
    </row>
    <row r="6" spans="1:4" x14ac:dyDescent="0.25">
      <c r="A6" s="48" t="s">
        <v>212</v>
      </c>
      <c r="B6" s="47"/>
      <c r="C6" s="47"/>
      <c r="D6" s="47"/>
    </row>
    <row r="7" spans="1:4" x14ac:dyDescent="0.25">
      <c r="A7" s="33"/>
      <c r="D7" s="34" t="s">
        <v>70</v>
      </c>
    </row>
    <row r="8" spans="1:4" ht="60.75" customHeight="1" x14ac:dyDescent="0.25">
      <c r="A8" s="49" t="s">
        <v>71</v>
      </c>
      <c r="B8" s="50" t="s">
        <v>9</v>
      </c>
      <c r="C8" s="50" t="s">
        <v>213</v>
      </c>
      <c r="D8" s="50" t="s">
        <v>214</v>
      </c>
    </row>
    <row r="9" spans="1:4" x14ac:dyDescent="0.25">
      <c r="A9" s="49"/>
      <c r="B9" s="50"/>
      <c r="C9" s="50"/>
      <c r="D9" s="50"/>
    </row>
    <row r="10" spans="1:4" x14ac:dyDescent="0.25">
      <c r="A10" s="18" t="s">
        <v>72</v>
      </c>
      <c r="B10" s="19">
        <v>10</v>
      </c>
      <c r="C10" s="20">
        <v>980079</v>
      </c>
      <c r="D10" s="20">
        <v>745013</v>
      </c>
    </row>
    <row r="11" spans="1:4" x14ac:dyDescent="0.25">
      <c r="A11" s="18" t="s">
        <v>73</v>
      </c>
      <c r="B11" s="19">
        <v>11</v>
      </c>
      <c r="C11" s="20">
        <v>371546</v>
      </c>
      <c r="D11" s="20">
        <v>290565</v>
      </c>
    </row>
    <row r="12" spans="1:4" x14ac:dyDescent="0.25">
      <c r="A12" s="38" t="s">
        <v>74</v>
      </c>
      <c r="B12" s="36">
        <v>12</v>
      </c>
      <c r="C12" s="37">
        <f>C10-C11</f>
        <v>608533</v>
      </c>
      <c r="D12" s="37">
        <f>D10-D11</f>
        <v>454448</v>
      </c>
    </row>
    <row r="13" spans="1:4" x14ac:dyDescent="0.25">
      <c r="A13" s="18" t="s">
        <v>75</v>
      </c>
      <c r="B13" s="36">
        <v>13</v>
      </c>
      <c r="C13" s="37"/>
      <c r="D13" s="37"/>
    </row>
    <row r="14" spans="1:4" x14ac:dyDescent="0.25">
      <c r="A14" s="18" t="s">
        <v>76</v>
      </c>
      <c r="B14" s="19">
        <v>14</v>
      </c>
      <c r="C14" s="20">
        <v>46705</v>
      </c>
      <c r="D14" s="20">
        <v>45557</v>
      </c>
    </row>
    <row r="15" spans="1:4" x14ac:dyDescent="0.25">
      <c r="A15" s="18" t="s">
        <v>77</v>
      </c>
      <c r="B15" s="19">
        <v>15</v>
      </c>
      <c r="C15" s="20">
        <v>11550</v>
      </c>
      <c r="D15" s="20">
        <v>19554</v>
      </c>
    </row>
    <row r="16" spans="1:4" x14ac:dyDescent="0.25">
      <c r="A16" s="18" t="s">
        <v>78</v>
      </c>
      <c r="B16" s="19">
        <v>16</v>
      </c>
      <c r="C16" s="20">
        <v>16031</v>
      </c>
      <c r="D16" s="20">
        <v>17116</v>
      </c>
    </row>
    <row r="17" spans="1:4" ht="25.5" x14ac:dyDescent="0.25">
      <c r="A17" s="38" t="s">
        <v>79</v>
      </c>
      <c r="B17" s="36">
        <v>20</v>
      </c>
      <c r="C17" s="37">
        <f>C12+C16-C14-C15</f>
        <v>566309</v>
      </c>
      <c r="D17" s="37">
        <f>D12+D16-D14-D15</f>
        <v>406453</v>
      </c>
    </row>
    <row r="18" spans="1:4" x14ac:dyDescent="0.25">
      <c r="A18" s="18" t="s">
        <v>80</v>
      </c>
      <c r="B18" s="19">
        <v>21</v>
      </c>
      <c r="C18" s="20">
        <v>38</v>
      </c>
      <c r="D18" s="20">
        <v>2313</v>
      </c>
    </row>
    <row r="19" spans="1:4" x14ac:dyDescent="0.25">
      <c r="A19" s="18" t="s">
        <v>81</v>
      </c>
      <c r="B19" s="19">
        <v>22</v>
      </c>
      <c r="C19" s="20">
        <v>478446</v>
      </c>
      <c r="D19" s="20">
        <v>175745</v>
      </c>
    </row>
    <row r="20" spans="1:4" ht="38.25" x14ac:dyDescent="0.25">
      <c r="A20" s="18" t="s">
        <v>82</v>
      </c>
      <c r="B20" s="19">
        <v>23</v>
      </c>
      <c r="C20" s="37"/>
      <c r="D20" s="37"/>
    </row>
    <row r="21" spans="1:4" x14ac:dyDescent="0.25">
      <c r="A21" s="18" t="s">
        <v>83</v>
      </c>
      <c r="B21" s="19">
        <v>24</v>
      </c>
      <c r="C21" s="37"/>
      <c r="D21" s="37"/>
    </row>
    <row r="22" spans="1:4" x14ac:dyDescent="0.25">
      <c r="A22" s="18" t="s">
        <v>84</v>
      </c>
      <c r="B22" s="19">
        <v>25</v>
      </c>
      <c r="C22" s="37"/>
      <c r="D22" s="37"/>
    </row>
    <row r="23" spans="1:4" ht="25.5" x14ac:dyDescent="0.25">
      <c r="A23" s="38" t="s">
        <v>85</v>
      </c>
      <c r="B23" s="36">
        <v>100</v>
      </c>
      <c r="C23" s="37">
        <f>C17+C18-C19</f>
        <v>87901</v>
      </c>
      <c r="D23" s="37">
        <f>D17+D18-D19</f>
        <v>233021</v>
      </c>
    </row>
    <row r="24" spans="1:4" x14ac:dyDescent="0.25">
      <c r="A24" s="18" t="s">
        <v>86</v>
      </c>
      <c r="B24" s="19">
        <v>101</v>
      </c>
      <c r="C24" s="20"/>
      <c r="D24" s="20"/>
    </row>
    <row r="25" spans="1:4" ht="25.5" x14ac:dyDescent="0.25">
      <c r="A25" s="38" t="s">
        <v>87</v>
      </c>
      <c r="B25" s="36">
        <v>200</v>
      </c>
      <c r="C25" s="37">
        <f>C23-C24</f>
        <v>87901</v>
      </c>
      <c r="D25" s="37">
        <f>D23+D24</f>
        <v>233021</v>
      </c>
    </row>
    <row r="26" spans="1:4" ht="25.5" x14ac:dyDescent="0.25">
      <c r="A26" s="18" t="s">
        <v>88</v>
      </c>
      <c r="B26" s="19">
        <v>201</v>
      </c>
      <c r="C26" s="37"/>
      <c r="D26" s="37"/>
    </row>
    <row r="27" spans="1:4" x14ac:dyDescent="0.25">
      <c r="A27" s="38" t="s">
        <v>89</v>
      </c>
      <c r="B27" s="36">
        <v>300</v>
      </c>
      <c r="C27" s="37">
        <f>C25+C26</f>
        <v>87901</v>
      </c>
      <c r="D27" s="37">
        <f>D25+D26</f>
        <v>233021</v>
      </c>
    </row>
    <row r="28" spans="1:4" x14ac:dyDescent="0.25">
      <c r="A28" s="18" t="s">
        <v>90</v>
      </c>
      <c r="B28" s="19"/>
      <c r="C28" s="20"/>
      <c r="D28" s="20"/>
    </row>
    <row r="29" spans="1:4" x14ac:dyDescent="0.25">
      <c r="A29" s="18" t="s">
        <v>91</v>
      </c>
      <c r="B29" s="19"/>
      <c r="C29" s="20"/>
      <c r="D29" s="20"/>
    </row>
    <row r="30" spans="1:4" ht="25.5" x14ac:dyDescent="0.25">
      <c r="A30" s="18" t="s">
        <v>92</v>
      </c>
      <c r="B30" s="36">
        <v>400</v>
      </c>
      <c r="C30" s="20"/>
      <c r="D30" s="20"/>
    </row>
    <row r="31" spans="1:4" x14ac:dyDescent="0.25">
      <c r="A31" s="18" t="s">
        <v>93</v>
      </c>
      <c r="B31" s="36"/>
      <c r="C31" s="20"/>
      <c r="D31" s="20"/>
    </row>
    <row r="32" spans="1:4" x14ac:dyDescent="0.25">
      <c r="A32" s="18" t="s">
        <v>94</v>
      </c>
      <c r="B32" s="19">
        <v>410</v>
      </c>
      <c r="C32" s="20"/>
      <c r="D32" s="20"/>
    </row>
    <row r="33" spans="1:4" ht="25.5" x14ac:dyDescent="0.25">
      <c r="A33" s="18" t="s">
        <v>95</v>
      </c>
      <c r="B33" s="19">
        <v>411</v>
      </c>
      <c r="C33" s="20"/>
      <c r="D33" s="20"/>
    </row>
    <row r="34" spans="1:4" ht="38.25" x14ac:dyDescent="0.25">
      <c r="A34" s="18" t="s">
        <v>96</v>
      </c>
      <c r="B34" s="19">
        <v>412</v>
      </c>
      <c r="C34" s="20"/>
      <c r="D34" s="20"/>
    </row>
    <row r="35" spans="1:4" ht="25.5" x14ac:dyDescent="0.25">
      <c r="A35" s="18" t="s">
        <v>97</v>
      </c>
      <c r="B35" s="19">
        <v>413</v>
      </c>
      <c r="C35" s="20"/>
      <c r="D35" s="20"/>
    </row>
    <row r="36" spans="1:4" ht="25.5" x14ac:dyDescent="0.25">
      <c r="A36" s="18" t="s">
        <v>98</v>
      </c>
      <c r="B36" s="19">
        <v>414</v>
      </c>
      <c r="C36" s="20"/>
      <c r="D36" s="20"/>
    </row>
    <row r="37" spans="1:4" x14ac:dyDescent="0.25">
      <c r="A37" s="18" t="s">
        <v>99</v>
      </c>
      <c r="B37" s="19">
        <v>415</v>
      </c>
      <c r="C37" s="20"/>
      <c r="D37" s="20"/>
    </row>
    <row r="38" spans="1:4" ht="25.5" x14ac:dyDescent="0.25">
      <c r="A38" s="18" t="s">
        <v>100</v>
      </c>
      <c r="B38" s="19">
        <v>416</v>
      </c>
      <c r="C38" s="20"/>
      <c r="D38" s="20"/>
    </row>
    <row r="39" spans="1:4" ht="25.5" x14ac:dyDescent="0.25">
      <c r="A39" s="18" t="s">
        <v>101</v>
      </c>
      <c r="B39" s="19">
        <v>417</v>
      </c>
      <c r="C39" s="20"/>
      <c r="D39" s="20"/>
    </row>
    <row r="40" spans="1:4" x14ac:dyDescent="0.25">
      <c r="A40" s="18" t="s">
        <v>102</v>
      </c>
      <c r="B40" s="19">
        <v>418</v>
      </c>
      <c r="C40" s="20"/>
      <c r="D40" s="20"/>
    </row>
    <row r="41" spans="1:4" ht="25.5" x14ac:dyDescent="0.25">
      <c r="A41" s="18" t="s">
        <v>103</v>
      </c>
      <c r="B41" s="19">
        <v>419</v>
      </c>
      <c r="C41" s="20"/>
      <c r="D41" s="20"/>
    </row>
    <row r="42" spans="1:4" ht="25.5" x14ac:dyDescent="0.25">
      <c r="A42" s="18" t="s">
        <v>104</v>
      </c>
      <c r="B42" s="19">
        <v>420</v>
      </c>
      <c r="C42" s="20"/>
      <c r="D42" s="20"/>
    </row>
    <row r="43" spans="1:4" x14ac:dyDescent="0.25">
      <c r="A43" s="18" t="s">
        <v>105</v>
      </c>
      <c r="B43" s="50">
        <v>500</v>
      </c>
      <c r="C43" s="51">
        <f>C27+C30</f>
        <v>87901</v>
      </c>
      <c r="D43" s="51">
        <f>D27+D30</f>
        <v>233021</v>
      </c>
    </row>
    <row r="44" spans="1:4" x14ac:dyDescent="0.25">
      <c r="A44" s="18" t="s">
        <v>106</v>
      </c>
      <c r="B44" s="50"/>
      <c r="C44" s="51"/>
      <c r="D44" s="51"/>
    </row>
    <row r="45" spans="1:4" x14ac:dyDescent="0.25">
      <c r="A45" s="18" t="s">
        <v>107</v>
      </c>
      <c r="B45" s="36"/>
      <c r="C45" s="20"/>
      <c r="D45" s="20"/>
    </row>
    <row r="46" spans="1:4" x14ac:dyDescent="0.25">
      <c r="A46" s="18" t="s">
        <v>90</v>
      </c>
      <c r="B46" s="36"/>
      <c r="C46" s="20"/>
      <c r="D46" s="20"/>
    </row>
    <row r="47" spans="1:4" x14ac:dyDescent="0.25">
      <c r="A47" s="18" t="s">
        <v>108</v>
      </c>
      <c r="B47" s="36"/>
      <c r="C47" s="20"/>
      <c r="D47" s="20"/>
    </row>
    <row r="48" spans="1:4" x14ac:dyDescent="0.25">
      <c r="A48" s="18" t="s">
        <v>109</v>
      </c>
      <c r="B48" s="36">
        <v>600</v>
      </c>
      <c r="C48" s="20"/>
      <c r="D48" s="20"/>
    </row>
    <row r="49" spans="1:4" x14ac:dyDescent="0.25">
      <c r="A49" s="18" t="s">
        <v>93</v>
      </c>
      <c r="B49" s="36"/>
      <c r="C49" s="20"/>
      <c r="D49" s="20"/>
    </row>
    <row r="50" spans="1:4" x14ac:dyDescent="0.25">
      <c r="A50" s="18" t="s">
        <v>110</v>
      </c>
      <c r="B50" s="36"/>
      <c r="C50" s="20"/>
      <c r="D50" s="20"/>
    </row>
    <row r="51" spans="1:4" x14ac:dyDescent="0.25">
      <c r="A51" s="18" t="s">
        <v>111</v>
      </c>
      <c r="B51" s="36"/>
      <c r="C51" s="20"/>
      <c r="D51" s="20"/>
    </row>
    <row r="52" spans="1:4" x14ac:dyDescent="0.25">
      <c r="A52" s="18" t="s">
        <v>112</v>
      </c>
      <c r="B52" s="36"/>
      <c r="C52" s="20"/>
      <c r="D52" s="20"/>
    </row>
    <row r="53" spans="1:4" x14ac:dyDescent="0.25">
      <c r="A53" s="18" t="s">
        <v>113</v>
      </c>
      <c r="B53" s="36"/>
      <c r="C53" s="20"/>
      <c r="D53" s="20"/>
    </row>
    <row r="54" spans="1:4" x14ac:dyDescent="0.25">
      <c r="A54" s="18" t="s">
        <v>111</v>
      </c>
      <c r="B54" s="36"/>
      <c r="C54" s="20"/>
      <c r="D54" s="20"/>
    </row>
    <row r="55" spans="1:4" x14ac:dyDescent="0.25">
      <c r="A55" s="18" t="s">
        <v>112</v>
      </c>
      <c r="B55" s="36"/>
      <c r="C55" s="24"/>
      <c r="D55" s="24"/>
    </row>
    <row r="56" spans="1:4" x14ac:dyDescent="0.25">
      <c r="A56" s="35"/>
    </row>
    <row r="57" spans="1:4" x14ac:dyDescent="0.25">
      <c r="A57" s="30"/>
    </row>
    <row r="58" spans="1:4" x14ac:dyDescent="0.25">
      <c r="A58" s="30" t="s">
        <v>210</v>
      </c>
    </row>
    <row r="59" spans="1:4" x14ac:dyDescent="0.25">
      <c r="A59" s="32" t="s">
        <v>66</v>
      </c>
    </row>
    <row r="61" spans="1:4" x14ac:dyDescent="0.25">
      <c r="A61" s="32"/>
    </row>
    <row r="62" spans="1:4" x14ac:dyDescent="0.25">
      <c r="A62" s="30" t="s">
        <v>67</v>
      </c>
    </row>
    <row r="63" spans="1:4" x14ac:dyDescent="0.25">
      <c r="A63" s="32" t="s">
        <v>68</v>
      </c>
    </row>
    <row r="65" spans="1:1" x14ac:dyDescent="0.25">
      <c r="A65" s="32" t="s">
        <v>69</v>
      </c>
    </row>
    <row r="66" spans="1:1" x14ac:dyDescent="0.25">
      <c r="A66" s="30"/>
    </row>
  </sheetData>
  <mergeCells count="9">
    <mergeCell ref="B43:B44"/>
    <mergeCell ref="C43:C44"/>
    <mergeCell ref="D43:D44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55" zoomScaleNormal="100" workbookViewId="0">
      <selection activeCell="D74" sqref="D74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8.140625" customWidth="1"/>
  </cols>
  <sheetData>
    <row r="1" spans="1:4" x14ac:dyDescent="0.25">
      <c r="A1" s="2"/>
      <c r="B1" s="16"/>
      <c r="C1" s="16"/>
      <c r="D1" s="16"/>
    </row>
    <row r="2" spans="1:4" x14ac:dyDescent="0.25">
      <c r="A2" s="3" t="s">
        <v>0</v>
      </c>
      <c r="B2" s="16"/>
      <c r="C2" s="16"/>
      <c r="D2" s="16"/>
    </row>
    <row r="3" spans="1:4" x14ac:dyDescent="0.25">
      <c r="A3" s="2"/>
      <c r="B3" s="16"/>
      <c r="C3" s="16"/>
      <c r="D3" s="16"/>
    </row>
    <row r="4" spans="1:4" x14ac:dyDescent="0.25">
      <c r="A4" s="2"/>
      <c r="B4" s="16"/>
      <c r="C4" s="16"/>
      <c r="D4" s="16"/>
    </row>
    <row r="5" spans="1:4" x14ac:dyDescent="0.25">
      <c r="A5" s="54" t="s">
        <v>114</v>
      </c>
      <c r="B5" s="55"/>
      <c r="C5" s="55"/>
      <c r="D5" s="55"/>
    </row>
    <row r="6" spans="1:4" x14ac:dyDescent="0.25">
      <c r="A6" s="54" t="s">
        <v>212</v>
      </c>
      <c r="B6" s="55"/>
      <c r="C6" s="55"/>
      <c r="D6" s="55"/>
    </row>
    <row r="7" spans="1:4" x14ac:dyDescent="0.25">
      <c r="A7" s="4"/>
      <c r="B7" s="16"/>
      <c r="C7" s="16"/>
      <c r="D7" s="8" t="s">
        <v>70</v>
      </c>
    </row>
    <row r="8" spans="1:4" x14ac:dyDescent="0.25">
      <c r="A8" s="56" t="s">
        <v>71</v>
      </c>
      <c r="B8" s="57" t="s">
        <v>9</v>
      </c>
      <c r="C8" s="57" t="s">
        <v>213</v>
      </c>
      <c r="D8" s="57" t="s">
        <v>216</v>
      </c>
    </row>
    <row r="9" spans="1:4" ht="24.75" customHeight="1" x14ac:dyDescent="0.25">
      <c r="A9" s="56"/>
      <c r="B9" s="57"/>
      <c r="C9" s="57"/>
      <c r="D9" s="57"/>
    </row>
    <row r="10" spans="1:4" x14ac:dyDescent="0.25">
      <c r="A10" s="52" t="s">
        <v>115</v>
      </c>
      <c r="B10" s="52"/>
      <c r="C10" s="52"/>
      <c r="D10" s="52"/>
    </row>
    <row r="11" spans="1:4" ht="25.5" x14ac:dyDescent="0.25">
      <c r="A11" s="18" t="s">
        <v>116</v>
      </c>
      <c r="B11" s="19">
        <v>10</v>
      </c>
      <c r="C11" s="25">
        <f>SUM(C13:C18)</f>
        <v>1225627714.0800002</v>
      </c>
      <c r="D11" s="25">
        <f>SUM(D13:D18)</f>
        <v>911012289.1400001</v>
      </c>
    </row>
    <row r="12" spans="1:4" x14ac:dyDescent="0.25">
      <c r="A12" s="18" t="s">
        <v>93</v>
      </c>
      <c r="B12" s="19"/>
      <c r="C12" s="17"/>
      <c r="D12" s="17"/>
    </row>
    <row r="13" spans="1:4" x14ac:dyDescent="0.25">
      <c r="A13" s="18" t="s">
        <v>117</v>
      </c>
      <c r="B13" s="19">
        <v>11</v>
      </c>
      <c r="C13" s="17">
        <v>381885499.72000003</v>
      </c>
      <c r="D13" s="17">
        <v>109135690.70999999</v>
      </c>
    </row>
    <row r="14" spans="1:4" x14ac:dyDescent="0.25">
      <c r="A14" s="18" t="s">
        <v>118</v>
      </c>
      <c r="B14" s="19">
        <v>12</v>
      </c>
      <c r="C14" s="17"/>
      <c r="D14" s="17"/>
    </row>
    <row r="15" spans="1:4" x14ac:dyDescent="0.25">
      <c r="A15" s="18" t="s">
        <v>119</v>
      </c>
      <c r="B15" s="19">
        <v>13</v>
      </c>
      <c r="C15" s="17">
        <v>842825560.47000003</v>
      </c>
      <c r="D15" s="17">
        <v>704781328</v>
      </c>
    </row>
    <row r="16" spans="1:4" x14ac:dyDescent="0.25">
      <c r="A16" s="18" t="s">
        <v>120</v>
      </c>
      <c r="B16" s="19">
        <v>14</v>
      </c>
      <c r="C16" s="17"/>
      <c r="D16" s="17"/>
    </row>
    <row r="17" spans="1:4" x14ac:dyDescent="0.25">
      <c r="A17" s="18" t="s">
        <v>121</v>
      </c>
      <c r="B17" s="19">
        <v>15</v>
      </c>
      <c r="C17" s="17"/>
      <c r="D17" s="17"/>
    </row>
    <row r="18" spans="1:4" x14ac:dyDescent="0.25">
      <c r="A18" s="18" t="s">
        <v>122</v>
      </c>
      <c r="B18" s="19">
        <v>16</v>
      </c>
      <c r="C18" s="17">
        <v>916653.89</v>
      </c>
      <c r="D18" s="17">
        <v>97095270.430000007</v>
      </c>
    </row>
    <row r="19" spans="1:4" ht="25.5" x14ac:dyDescent="0.25">
      <c r="A19" s="18" t="s">
        <v>123</v>
      </c>
      <c r="B19" s="19">
        <v>20</v>
      </c>
      <c r="C19" s="25">
        <f>SUM(C21:C27)</f>
        <v>841052137.70999992</v>
      </c>
      <c r="D19" s="25">
        <f>SUM(D21:D27)</f>
        <v>1009089563.2</v>
      </c>
    </row>
    <row r="20" spans="1:4" x14ac:dyDescent="0.25">
      <c r="A20" s="18" t="s">
        <v>93</v>
      </c>
      <c r="B20" s="19"/>
      <c r="C20" s="17"/>
      <c r="D20" s="17"/>
    </row>
    <row r="21" spans="1:4" x14ac:dyDescent="0.25">
      <c r="A21" s="18" t="s">
        <v>124</v>
      </c>
      <c r="B21" s="19">
        <v>21</v>
      </c>
      <c r="C21" s="17">
        <v>90448811.489999995</v>
      </c>
      <c r="D21" s="17">
        <v>136717229.90000001</v>
      </c>
    </row>
    <row r="22" spans="1:4" x14ac:dyDescent="0.25">
      <c r="A22" s="18" t="s">
        <v>125</v>
      </c>
      <c r="B22" s="19">
        <v>22</v>
      </c>
      <c r="C22" s="17">
        <v>137913807.84999999</v>
      </c>
      <c r="D22" s="17">
        <v>66371603.530000001</v>
      </c>
    </row>
    <row r="23" spans="1:4" x14ac:dyDescent="0.25">
      <c r="A23" s="18" t="s">
        <v>126</v>
      </c>
      <c r="B23" s="19">
        <v>23</v>
      </c>
      <c r="C23" s="17">
        <v>44575975.200000003</v>
      </c>
      <c r="D23" s="17">
        <v>33307741</v>
      </c>
    </row>
    <row r="24" spans="1:4" x14ac:dyDescent="0.25">
      <c r="A24" s="18" t="s">
        <v>127</v>
      </c>
      <c r="B24" s="19">
        <v>24</v>
      </c>
      <c r="C24" s="17">
        <v>433220000</v>
      </c>
      <c r="D24" s="17">
        <v>268296165</v>
      </c>
    </row>
    <row r="25" spans="1:4" x14ac:dyDescent="0.25">
      <c r="A25" s="18" t="s">
        <v>128</v>
      </c>
      <c r="B25" s="19">
        <v>25</v>
      </c>
      <c r="C25" s="17">
        <v>7844538</v>
      </c>
      <c r="D25" s="17">
        <v>8714295</v>
      </c>
    </row>
    <row r="26" spans="1:4" x14ac:dyDescent="0.25">
      <c r="A26" s="18" t="s">
        <v>129</v>
      </c>
      <c r="B26" s="19">
        <v>26</v>
      </c>
      <c r="C26" s="17">
        <v>126701867.15000001</v>
      </c>
      <c r="D26" s="17">
        <v>186867787.80000001</v>
      </c>
    </row>
    <row r="27" spans="1:4" x14ac:dyDescent="0.25">
      <c r="A27" s="18" t="s">
        <v>130</v>
      </c>
      <c r="B27" s="19">
        <v>27</v>
      </c>
      <c r="C27" s="17">
        <v>347138.02</v>
      </c>
      <c r="D27" s="17">
        <v>308814740.96999997</v>
      </c>
    </row>
    <row r="28" spans="1:4" ht="25.5" x14ac:dyDescent="0.25">
      <c r="A28" s="18" t="s">
        <v>131</v>
      </c>
      <c r="B28" s="19">
        <v>30</v>
      </c>
      <c r="C28" s="25">
        <f>C11-C19</f>
        <v>384575576.37000024</v>
      </c>
      <c r="D28" s="25">
        <f>D11-D19</f>
        <v>-98077274.059999943</v>
      </c>
    </row>
    <row r="29" spans="1:4" x14ac:dyDescent="0.25">
      <c r="A29" s="49" t="s">
        <v>132</v>
      </c>
      <c r="B29" s="49"/>
      <c r="C29" s="49"/>
      <c r="D29" s="49"/>
    </row>
    <row r="30" spans="1:4" ht="25.5" x14ac:dyDescent="0.25">
      <c r="A30" s="26" t="s">
        <v>133</v>
      </c>
      <c r="B30" s="15">
        <v>40</v>
      </c>
      <c r="C30" s="44">
        <f>SUM(C31:C42)</f>
        <v>0</v>
      </c>
      <c r="D30" s="44">
        <f>SUM(D31:D42)</f>
        <v>0</v>
      </c>
    </row>
    <row r="31" spans="1:4" x14ac:dyDescent="0.25">
      <c r="A31" s="26" t="s">
        <v>93</v>
      </c>
      <c r="B31" s="15"/>
      <c r="C31" s="20"/>
      <c r="D31" s="20"/>
    </row>
    <row r="32" spans="1:4" x14ac:dyDescent="0.25">
      <c r="A32" s="26" t="s">
        <v>134</v>
      </c>
      <c r="B32" s="15">
        <v>41</v>
      </c>
      <c r="C32" s="20"/>
      <c r="D32" s="20"/>
    </row>
    <row r="33" spans="1:4" x14ac:dyDescent="0.25">
      <c r="A33" s="26" t="s">
        <v>135</v>
      </c>
      <c r="B33" s="15">
        <v>42</v>
      </c>
      <c r="C33" s="20"/>
      <c r="D33" s="20"/>
    </row>
    <row r="34" spans="1:4" x14ac:dyDescent="0.25">
      <c r="A34" s="26" t="s">
        <v>136</v>
      </c>
      <c r="B34" s="15">
        <v>43</v>
      </c>
      <c r="C34" s="20"/>
      <c r="D34" s="20"/>
    </row>
    <row r="35" spans="1:4" ht="38.25" x14ac:dyDescent="0.25">
      <c r="A35" s="26" t="s">
        <v>137</v>
      </c>
      <c r="B35" s="15">
        <v>44</v>
      </c>
      <c r="C35" s="20"/>
      <c r="D35" s="20"/>
    </row>
    <row r="36" spans="1:4" x14ac:dyDescent="0.25">
      <c r="A36" s="26" t="s">
        <v>138</v>
      </c>
      <c r="B36" s="15">
        <v>45</v>
      </c>
      <c r="C36" s="20"/>
      <c r="D36" s="20"/>
    </row>
    <row r="37" spans="1:4" ht="25.5" x14ac:dyDescent="0.25">
      <c r="A37" s="26" t="s">
        <v>139</v>
      </c>
      <c r="B37" s="15">
        <v>46</v>
      </c>
      <c r="C37" s="20"/>
      <c r="D37" s="20"/>
    </row>
    <row r="38" spans="1:4" x14ac:dyDescent="0.25">
      <c r="A38" s="26" t="s">
        <v>140</v>
      </c>
      <c r="B38" s="15">
        <v>47</v>
      </c>
      <c r="C38" s="20"/>
      <c r="D38" s="20"/>
    </row>
    <row r="39" spans="1:4" x14ac:dyDescent="0.25">
      <c r="A39" s="26" t="s">
        <v>141</v>
      </c>
      <c r="B39" s="15">
        <v>48</v>
      </c>
      <c r="C39" s="20"/>
      <c r="D39" s="20"/>
    </row>
    <row r="40" spans="1:4" x14ac:dyDescent="0.25">
      <c r="A40" s="26" t="s">
        <v>142</v>
      </c>
      <c r="B40" s="15">
        <v>49</v>
      </c>
      <c r="C40" s="20"/>
      <c r="D40" s="20"/>
    </row>
    <row r="41" spans="1:4" x14ac:dyDescent="0.25">
      <c r="A41" s="26" t="s">
        <v>121</v>
      </c>
      <c r="B41" s="15">
        <v>50</v>
      </c>
      <c r="C41" s="20"/>
      <c r="D41" s="20"/>
    </row>
    <row r="42" spans="1:4" x14ac:dyDescent="0.25">
      <c r="A42" s="26" t="s">
        <v>122</v>
      </c>
      <c r="B42" s="15">
        <v>51</v>
      </c>
      <c r="C42" s="20"/>
      <c r="D42" s="20"/>
    </row>
    <row r="43" spans="1:4" ht="25.5" x14ac:dyDescent="0.25">
      <c r="A43" s="26" t="s">
        <v>143</v>
      </c>
      <c r="B43" s="15">
        <v>60</v>
      </c>
      <c r="C43" s="25">
        <f>SUM(C45:C55)</f>
        <v>1947738046.53</v>
      </c>
      <c r="D43" s="25">
        <f>SUM(D45:D55)</f>
        <v>1343086084.55</v>
      </c>
    </row>
    <row r="44" spans="1:4" x14ac:dyDescent="0.25">
      <c r="A44" s="26" t="s">
        <v>93</v>
      </c>
      <c r="B44" s="15"/>
      <c r="C44" s="17"/>
      <c r="D44" s="17"/>
    </row>
    <row r="45" spans="1:4" x14ac:dyDescent="0.25">
      <c r="A45" s="26" t="s">
        <v>144</v>
      </c>
      <c r="B45" s="15">
        <v>61</v>
      </c>
      <c r="C45" s="17">
        <v>85578349.329999998</v>
      </c>
      <c r="D45" s="17">
        <v>86493565.700000003</v>
      </c>
    </row>
    <row r="46" spans="1:4" x14ac:dyDescent="0.25">
      <c r="A46" s="26" t="s">
        <v>145</v>
      </c>
      <c r="B46" s="15">
        <v>62</v>
      </c>
      <c r="C46" s="17"/>
      <c r="D46" s="17">
        <v>132360</v>
      </c>
    </row>
    <row r="47" spans="1:4" x14ac:dyDescent="0.25">
      <c r="A47" s="26" t="s">
        <v>146</v>
      </c>
      <c r="B47" s="15">
        <v>63</v>
      </c>
      <c r="C47" s="17">
        <v>1477601523.5</v>
      </c>
      <c r="D47" s="17"/>
    </row>
    <row r="48" spans="1:4" ht="38.25" x14ac:dyDescent="0.25">
      <c r="A48" s="26" t="s">
        <v>147</v>
      </c>
      <c r="B48" s="15">
        <v>64</v>
      </c>
      <c r="C48" s="17"/>
      <c r="D48" s="17"/>
    </row>
    <row r="49" spans="1:4" x14ac:dyDescent="0.25">
      <c r="A49" s="26" t="s">
        <v>148</v>
      </c>
      <c r="B49" s="15">
        <v>65</v>
      </c>
      <c r="C49" s="17"/>
      <c r="D49" s="17"/>
    </row>
    <row r="50" spans="1:4" x14ac:dyDescent="0.25">
      <c r="A50" s="26" t="s">
        <v>149</v>
      </c>
      <c r="B50" s="15">
        <v>66</v>
      </c>
      <c r="C50" s="17"/>
      <c r="D50" s="17"/>
    </row>
    <row r="51" spans="1:4" x14ac:dyDescent="0.25">
      <c r="A51" s="26" t="s">
        <v>150</v>
      </c>
      <c r="B51" s="15">
        <v>67</v>
      </c>
      <c r="C51" s="17"/>
      <c r="D51" s="17"/>
    </row>
    <row r="52" spans="1:4" x14ac:dyDescent="0.25">
      <c r="A52" s="26" t="s">
        <v>151</v>
      </c>
      <c r="B52" s="15">
        <v>68</v>
      </c>
      <c r="C52" s="17"/>
      <c r="D52" s="17"/>
    </row>
    <row r="53" spans="1:4" x14ac:dyDescent="0.25">
      <c r="A53" s="26" t="s">
        <v>141</v>
      </c>
      <c r="B53" s="15">
        <v>69</v>
      </c>
      <c r="C53" s="17"/>
      <c r="D53" s="17"/>
    </row>
    <row r="54" spans="1:4" x14ac:dyDescent="0.25">
      <c r="A54" s="26" t="s">
        <v>152</v>
      </c>
      <c r="B54" s="15">
        <v>70</v>
      </c>
      <c r="C54" s="17"/>
      <c r="D54" s="17"/>
    </row>
    <row r="55" spans="1:4" x14ac:dyDescent="0.25">
      <c r="A55" s="26" t="s">
        <v>130</v>
      </c>
      <c r="B55" s="15">
        <v>71</v>
      </c>
      <c r="C55" s="27">
        <v>384558173.69999999</v>
      </c>
      <c r="D55" s="17">
        <v>1256460158.8499999</v>
      </c>
    </row>
    <row r="56" spans="1:4" ht="25.5" x14ac:dyDescent="0.25">
      <c r="A56" s="26" t="s">
        <v>153</v>
      </c>
      <c r="B56" s="15">
        <v>80</v>
      </c>
      <c r="C56" s="25">
        <f>C30-C43</f>
        <v>-1947738046.53</v>
      </c>
      <c r="D56" s="25">
        <f>D30-D43</f>
        <v>-1343086084.55</v>
      </c>
    </row>
    <row r="57" spans="1:4" x14ac:dyDescent="0.25">
      <c r="A57" s="53" t="s">
        <v>154</v>
      </c>
      <c r="B57" s="53"/>
      <c r="C57" s="53"/>
      <c r="D57" s="53"/>
    </row>
    <row r="58" spans="1:4" ht="25.5" x14ac:dyDescent="0.25">
      <c r="A58" s="26" t="s">
        <v>155</v>
      </c>
      <c r="B58" s="15">
        <v>90</v>
      </c>
      <c r="C58" s="25">
        <f>SUM(C60:C63)</f>
        <v>1784000000</v>
      </c>
      <c r="D58" s="25">
        <f>SUM(D60:D63)</f>
        <v>1739724399.46</v>
      </c>
    </row>
    <row r="59" spans="1:4" x14ac:dyDescent="0.25">
      <c r="A59" s="26" t="s">
        <v>93</v>
      </c>
      <c r="B59" s="15"/>
      <c r="C59" s="17"/>
      <c r="D59" s="17"/>
    </row>
    <row r="60" spans="1:4" x14ac:dyDescent="0.25">
      <c r="A60" s="26" t="s">
        <v>156</v>
      </c>
      <c r="B60" s="15">
        <v>91</v>
      </c>
      <c r="C60" s="17">
        <v>1784000000</v>
      </c>
      <c r="D60" s="17">
        <v>1733724399.46</v>
      </c>
    </row>
    <row r="61" spans="1:4" x14ac:dyDescent="0.25">
      <c r="A61" s="26" t="s">
        <v>157</v>
      </c>
      <c r="B61" s="15">
        <v>92</v>
      </c>
      <c r="C61" s="17"/>
      <c r="D61" s="17"/>
    </row>
    <row r="62" spans="1:4" x14ac:dyDescent="0.25">
      <c r="A62" s="26" t="s">
        <v>121</v>
      </c>
      <c r="B62" s="15">
        <v>93</v>
      </c>
      <c r="C62" s="17"/>
      <c r="D62" s="17"/>
    </row>
    <row r="63" spans="1:4" x14ac:dyDescent="0.25">
      <c r="A63" s="26" t="s">
        <v>122</v>
      </c>
      <c r="B63" s="15">
        <v>94</v>
      </c>
      <c r="C63" s="17"/>
      <c r="D63" s="17">
        <v>6000000</v>
      </c>
    </row>
    <row r="64" spans="1:4" ht="25.5" x14ac:dyDescent="0.25">
      <c r="A64" s="26" t="s">
        <v>158</v>
      </c>
      <c r="B64" s="15">
        <v>100</v>
      </c>
      <c r="C64" s="25">
        <f>SUM(C66:C70)</f>
        <v>352806878</v>
      </c>
      <c r="D64" s="25">
        <f>SUM(D66:D70)</f>
        <v>163375096</v>
      </c>
    </row>
    <row r="65" spans="1:4" x14ac:dyDescent="0.25">
      <c r="A65" s="26" t="s">
        <v>93</v>
      </c>
      <c r="B65" s="15"/>
      <c r="C65" s="17"/>
      <c r="D65" s="17"/>
    </row>
    <row r="66" spans="1:4" x14ac:dyDescent="0.25">
      <c r="A66" s="26" t="s">
        <v>159</v>
      </c>
      <c r="B66" s="15">
        <v>101</v>
      </c>
      <c r="C66" s="17"/>
      <c r="D66" s="17"/>
    </row>
    <row r="67" spans="1:4" x14ac:dyDescent="0.25">
      <c r="A67" s="26" t="s">
        <v>127</v>
      </c>
      <c r="B67" s="15">
        <v>102</v>
      </c>
      <c r="C67" s="17"/>
      <c r="D67" s="17"/>
    </row>
    <row r="68" spans="1:4" x14ac:dyDescent="0.25">
      <c r="A68" s="26" t="s">
        <v>160</v>
      </c>
      <c r="B68" s="15">
        <v>103</v>
      </c>
      <c r="C68" s="17">
        <v>292306878</v>
      </c>
      <c r="D68" s="17">
        <v>157375096</v>
      </c>
    </row>
    <row r="69" spans="1:4" x14ac:dyDescent="0.25">
      <c r="A69" s="26" t="s">
        <v>161</v>
      </c>
      <c r="B69" s="15">
        <v>104</v>
      </c>
      <c r="C69" s="17"/>
      <c r="D69" s="17"/>
    </row>
    <row r="70" spans="1:4" x14ac:dyDescent="0.25">
      <c r="A70" s="26" t="s">
        <v>162</v>
      </c>
      <c r="B70" s="15">
        <v>105</v>
      </c>
      <c r="C70" s="17">
        <v>60500000</v>
      </c>
      <c r="D70" s="17">
        <v>6000000</v>
      </c>
    </row>
    <row r="71" spans="1:4" ht="25.5" x14ac:dyDescent="0.25">
      <c r="A71" s="26" t="s">
        <v>163</v>
      </c>
      <c r="B71" s="15">
        <v>110</v>
      </c>
      <c r="C71" s="25">
        <f>C58-C64</f>
        <v>1431193122</v>
      </c>
      <c r="D71" s="25">
        <f>D58-D64</f>
        <v>1576349303.46</v>
      </c>
    </row>
    <row r="72" spans="1:4" x14ac:dyDescent="0.25">
      <c r="A72" s="28" t="s">
        <v>164</v>
      </c>
      <c r="B72" s="29">
        <v>120</v>
      </c>
      <c r="C72" s="25"/>
      <c r="D72" s="25"/>
    </row>
    <row r="73" spans="1:4" ht="25.5" x14ac:dyDescent="0.25">
      <c r="A73" s="18" t="s">
        <v>165</v>
      </c>
      <c r="B73" s="19">
        <v>130</v>
      </c>
      <c r="C73" s="25">
        <f>C28+C56+C71+C72</f>
        <v>-131969348.15999985</v>
      </c>
      <c r="D73" s="25">
        <f>D28+D56+D71+D72</f>
        <v>135185944.85000014</v>
      </c>
    </row>
    <row r="74" spans="1:4" ht="25.5" x14ac:dyDescent="0.25">
      <c r="A74" s="18" t="s">
        <v>166</v>
      </c>
      <c r="B74" s="19">
        <v>140</v>
      </c>
      <c r="C74" s="20">
        <v>142896.905</v>
      </c>
      <c r="D74" s="20">
        <v>66491.346000000005</v>
      </c>
    </row>
    <row r="75" spans="1:4" ht="25.5" x14ac:dyDescent="0.25">
      <c r="A75" s="18" t="s">
        <v>167</v>
      </c>
      <c r="B75" s="19">
        <v>150</v>
      </c>
      <c r="C75" s="20">
        <v>10927.557000000001</v>
      </c>
      <c r="D75" s="20">
        <v>201677.49100000001</v>
      </c>
    </row>
    <row r="76" spans="1:4" x14ac:dyDescent="0.25">
      <c r="A76" s="5"/>
      <c r="B76" s="16"/>
      <c r="C76" s="16"/>
      <c r="D76" s="16"/>
    </row>
    <row r="77" spans="1:4" x14ac:dyDescent="0.25">
      <c r="A77" s="2"/>
      <c r="B77" s="16"/>
      <c r="C77" s="16"/>
      <c r="D77" s="16"/>
    </row>
    <row r="78" spans="1:4" x14ac:dyDescent="0.25">
      <c r="A78" s="2" t="s">
        <v>210</v>
      </c>
      <c r="B78" s="16"/>
      <c r="C78" s="16"/>
      <c r="D78" s="16"/>
    </row>
    <row r="79" spans="1:4" x14ac:dyDescent="0.25">
      <c r="A79" s="3" t="s">
        <v>66</v>
      </c>
      <c r="B79" s="16"/>
      <c r="C79" s="16"/>
      <c r="D79" s="16"/>
    </row>
    <row r="80" spans="1:4" x14ac:dyDescent="0.25">
      <c r="A80" s="16"/>
      <c r="B80" s="16"/>
      <c r="C80" s="16"/>
      <c r="D80" s="16"/>
    </row>
    <row r="81" spans="1:4" x14ac:dyDescent="0.25">
      <c r="A81" s="3"/>
      <c r="B81" s="16"/>
      <c r="C81" s="16"/>
      <c r="D81" s="16"/>
    </row>
    <row r="82" spans="1:4" x14ac:dyDescent="0.25">
      <c r="A82" s="2" t="s">
        <v>67</v>
      </c>
      <c r="B82" s="16"/>
      <c r="C82" s="16"/>
      <c r="D82" s="16"/>
    </row>
    <row r="83" spans="1:4" x14ac:dyDescent="0.25">
      <c r="A83" s="3" t="s">
        <v>68</v>
      </c>
      <c r="B83" s="16"/>
      <c r="C83" s="16"/>
      <c r="D83" s="16"/>
    </row>
    <row r="84" spans="1:4" x14ac:dyDescent="0.25">
      <c r="A84" s="16"/>
      <c r="B84" s="16"/>
      <c r="C84" s="16"/>
      <c r="D84" s="16"/>
    </row>
    <row r="85" spans="1:4" x14ac:dyDescent="0.25">
      <c r="A85" s="3" t="s">
        <v>69</v>
      </c>
      <c r="B85" s="16"/>
      <c r="C85" s="16"/>
      <c r="D85" s="16"/>
    </row>
    <row r="86" spans="1:4" x14ac:dyDescent="0.25">
      <c r="A86" s="2"/>
      <c r="B86" s="16"/>
      <c r="C86" s="16"/>
      <c r="D86" s="16"/>
    </row>
  </sheetData>
  <mergeCells count="9">
    <mergeCell ref="A10:D10"/>
    <mergeCell ref="A29:D29"/>
    <mergeCell ref="A57:D57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51" zoomScaleNormal="100" workbookViewId="0">
      <selection activeCell="I75" sqref="I75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6.42578125" customWidth="1"/>
    <col min="5" max="5" width="10.85546875" customWidth="1"/>
  </cols>
  <sheetData>
    <row r="1" spans="1:9" x14ac:dyDescent="0.25">
      <c r="A1" s="2"/>
    </row>
    <row r="2" spans="1:9" x14ac:dyDescent="0.25">
      <c r="A2" s="3" t="s">
        <v>0</v>
      </c>
    </row>
    <row r="3" spans="1:9" x14ac:dyDescent="0.25">
      <c r="A3" s="2"/>
    </row>
    <row r="4" spans="1:9" x14ac:dyDescent="0.25">
      <c r="A4" s="2"/>
    </row>
    <row r="5" spans="1:9" x14ac:dyDescent="0.25">
      <c r="A5" s="54" t="s">
        <v>168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54" t="s">
        <v>212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1"/>
      <c r="H7" s="61" t="s">
        <v>70</v>
      </c>
      <c r="I7" s="61"/>
    </row>
    <row r="8" spans="1:9" x14ac:dyDescent="0.25">
      <c r="A8" s="59" t="s">
        <v>169</v>
      </c>
      <c r="B8" s="59" t="s">
        <v>9</v>
      </c>
      <c r="C8" s="59" t="s">
        <v>170</v>
      </c>
      <c r="D8" s="59"/>
      <c r="E8" s="59"/>
      <c r="F8" s="59"/>
      <c r="G8" s="59"/>
      <c r="H8" s="59" t="s">
        <v>63</v>
      </c>
      <c r="I8" s="59" t="s">
        <v>171</v>
      </c>
    </row>
    <row r="9" spans="1:9" ht="76.5" x14ac:dyDescent="0.25">
      <c r="A9" s="59"/>
      <c r="B9" s="59"/>
      <c r="C9" s="9" t="s">
        <v>57</v>
      </c>
      <c r="D9" s="9" t="s">
        <v>58</v>
      </c>
      <c r="E9" s="9" t="s">
        <v>172</v>
      </c>
      <c r="F9" s="9" t="s">
        <v>60</v>
      </c>
      <c r="G9" s="9" t="s">
        <v>173</v>
      </c>
      <c r="H9" s="59"/>
      <c r="I9" s="59"/>
    </row>
    <row r="10" spans="1:9" x14ac:dyDescent="0.25">
      <c r="A10" s="6" t="s">
        <v>174</v>
      </c>
      <c r="B10" s="9">
        <v>10</v>
      </c>
      <c r="C10" s="10">
        <v>700082</v>
      </c>
      <c r="D10" s="7"/>
      <c r="E10" s="7"/>
      <c r="F10" s="7"/>
      <c r="G10" s="10">
        <v>5298600</v>
      </c>
      <c r="H10" s="10"/>
      <c r="I10" s="12">
        <f>SUM(C10:H10)</f>
        <v>5998682</v>
      </c>
    </row>
    <row r="11" spans="1:9" x14ac:dyDescent="0.25">
      <c r="A11" s="6" t="s">
        <v>175</v>
      </c>
      <c r="B11" s="9">
        <v>11</v>
      </c>
      <c r="C11" s="7"/>
      <c r="D11" s="7"/>
      <c r="E11" s="7"/>
      <c r="F11" s="7"/>
      <c r="G11" s="7"/>
      <c r="H11" s="7"/>
      <c r="I11" s="7"/>
    </row>
    <row r="12" spans="1:9" x14ac:dyDescent="0.25">
      <c r="A12" s="6" t="s">
        <v>176</v>
      </c>
      <c r="B12" s="9">
        <v>100</v>
      </c>
      <c r="C12" s="13"/>
      <c r="D12" s="13"/>
      <c r="E12" s="13"/>
      <c r="F12" s="13"/>
      <c r="G12" s="13"/>
      <c r="H12" s="10"/>
      <c r="I12" s="13"/>
    </row>
    <row r="13" spans="1:9" ht="25.5" x14ac:dyDescent="0.25">
      <c r="A13" s="6" t="s">
        <v>177</v>
      </c>
      <c r="B13" s="9">
        <v>200</v>
      </c>
      <c r="C13" s="10"/>
      <c r="D13" s="10"/>
      <c r="E13" s="10"/>
      <c r="F13" s="10"/>
      <c r="G13" s="7"/>
      <c r="H13" s="10"/>
      <c r="I13" s="13"/>
    </row>
    <row r="14" spans="1:9" x14ac:dyDescent="0.25">
      <c r="A14" s="6" t="s">
        <v>178</v>
      </c>
      <c r="B14" s="9">
        <v>210</v>
      </c>
      <c r="C14" s="10"/>
      <c r="D14" s="10"/>
      <c r="E14" s="10"/>
      <c r="F14" s="10"/>
      <c r="G14" s="10">
        <v>761216</v>
      </c>
      <c r="H14" s="10"/>
      <c r="I14" s="12">
        <f>SUM(C14:H14)</f>
        <v>761216</v>
      </c>
    </row>
    <row r="15" spans="1:9" ht="25.5" x14ac:dyDescent="0.25">
      <c r="A15" s="6" t="s">
        <v>179</v>
      </c>
      <c r="B15" s="9">
        <v>220</v>
      </c>
      <c r="C15" s="10"/>
      <c r="D15" s="10"/>
      <c r="E15" s="10"/>
      <c r="F15" s="10"/>
      <c r="G15" s="10"/>
      <c r="H15" s="10"/>
      <c r="I15" s="10"/>
    </row>
    <row r="16" spans="1:9" ht="15.75" x14ac:dyDescent="0.25">
      <c r="A16" s="6" t="s">
        <v>93</v>
      </c>
      <c r="B16" s="11"/>
      <c r="C16" s="10"/>
      <c r="D16" s="10"/>
      <c r="E16" s="10"/>
      <c r="F16" s="10"/>
      <c r="G16" s="10"/>
      <c r="H16" s="10"/>
      <c r="I16" s="10"/>
    </row>
    <row r="17" spans="1:9" ht="25.5" x14ac:dyDescent="0.25">
      <c r="A17" s="6" t="s">
        <v>180</v>
      </c>
      <c r="B17" s="9">
        <v>221</v>
      </c>
      <c r="C17" s="10"/>
      <c r="D17" s="10"/>
      <c r="E17" s="10"/>
      <c r="F17" s="10"/>
      <c r="G17" s="10"/>
      <c r="H17" s="10"/>
      <c r="I17" s="10"/>
    </row>
    <row r="18" spans="1:9" ht="25.5" x14ac:dyDescent="0.25">
      <c r="A18" s="6" t="s">
        <v>181</v>
      </c>
      <c r="B18" s="9">
        <v>222</v>
      </c>
      <c r="C18" s="10"/>
      <c r="D18" s="10"/>
      <c r="E18" s="10"/>
      <c r="F18" s="10"/>
      <c r="G18" s="10"/>
      <c r="H18" s="10"/>
      <c r="I18" s="10"/>
    </row>
    <row r="19" spans="1:9" ht="25.5" x14ac:dyDescent="0.25">
      <c r="A19" s="6" t="s">
        <v>182</v>
      </c>
      <c r="B19" s="9">
        <v>223</v>
      </c>
      <c r="C19" s="10"/>
      <c r="D19" s="10"/>
      <c r="E19" s="10"/>
      <c r="F19" s="10"/>
      <c r="G19" s="10"/>
      <c r="H19" s="10"/>
      <c r="I19" s="10"/>
    </row>
    <row r="20" spans="1:9" ht="38.25" x14ac:dyDescent="0.25">
      <c r="A20" s="6" t="s">
        <v>96</v>
      </c>
      <c r="B20" s="9">
        <v>224</v>
      </c>
      <c r="C20" s="10"/>
      <c r="D20" s="10"/>
      <c r="E20" s="10"/>
      <c r="F20" s="10"/>
      <c r="G20" s="10"/>
      <c r="H20" s="10"/>
      <c r="I20" s="10"/>
    </row>
    <row r="21" spans="1:9" ht="25.5" x14ac:dyDescent="0.25">
      <c r="A21" s="6" t="s">
        <v>97</v>
      </c>
      <c r="B21" s="9">
        <v>225</v>
      </c>
      <c r="C21" s="10"/>
      <c r="D21" s="10"/>
      <c r="E21" s="10"/>
      <c r="F21" s="10"/>
      <c r="G21" s="10"/>
      <c r="H21" s="10"/>
      <c r="I21" s="10"/>
    </row>
    <row r="22" spans="1:9" ht="25.5" x14ac:dyDescent="0.25">
      <c r="A22" s="6" t="s">
        <v>98</v>
      </c>
      <c r="B22" s="9">
        <v>226</v>
      </c>
      <c r="C22" s="10"/>
      <c r="D22" s="10"/>
      <c r="E22" s="10"/>
      <c r="F22" s="10"/>
      <c r="G22" s="10"/>
      <c r="H22" s="10"/>
      <c r="I22" s="10"/>
    </row>
    <row r="23" spans="1:9" ht="25.5" x14ac:dyDescent="0.25">
      <c r="A23" s="6" t="s">
        <v>183</v>
      </c>
      <c r="B23" s="9">
        <v>227</v>
      </c>
      <c r="C23" s="10"/>
      <c r="D23" s="10"/>
      <c r="E23" s="10"/>
      <c r="F23" s="10"/>
      <c r="G23" s="10"/>
      <c r="H23" s="10"/>
      <c r="I23" s="10"/>
    </row>
    <row r="24" spans="1:9" ht="25.5" x14ac:dyDescent="0.25">
      <c r="A24" s="6" t="s">
        <v>100</v>
      </c>
      <c r="B24" s="9">
        <v>228</v>
      </c>
      <c r="C24" s="10"/>
      <c r="D24" s="10"/>
      <c r="E24" s="10"/>
      <c r="F24" s="10"/>
      <c r="G24" s="10"/>
      <c r="H24" s="10"/>
      <c r="I24" s="10"/>
    </row>
    <row r="25" spans="1:9" ht="25.5" x14ac:dyDescent="0.25">
      <c r="A25" s="6" t="s">
        <v>101</v>
      </c>
      <c r="B25" s="9">
        <v>229</v>
      </c>
      <c r="C25" s="10"/>
      <c r="D25" s="10"/>
      <c r="E25" s="10"/>
      <c r="F25" s="10"/>
      <c r="G25" s="10"/>
      <c r="H25" s="10"/>
      <c r="I25" s="10"/>
    </row>
    <row r="26" spans="1:9" ht="25.5" x14ac:dyDescent="0.25">
      <c r="A26" s="6" t="s">
        <v>184</v>
      </c>
      <c r="B26" s="9">
        <v>300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6" t="s">
        <v>93</v>
      </c>
      <c r="B27" s="11"/>
      <c r="C27" s="10"/>
      <c r="D27" s="10"/>
      <c r="E27" s="10"/>
      <c r="F27" s="10"/>
      <c r="G27" s="10"/>
      <c r="H27" s="10"/>
      <c r="I27" s="10"/>
    </row>
    <row r="28" spans="1:9" x14ac:dyDescent="0.25">
      <c r="A28" s="6" t="s">
        <v>185</v>
      </c>
      <c r="B28" s="9">
        <v>310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6" t="s">
        <v>93</v>
      </c>
      <c r="B29" s="11"/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186</v>
      </c>
      <c r="B30" s="11"/>
      <c r="C30" s="10"/>
      <c r="D30" s="10"/>
      <c r="E30" s="10"/>
      <c r="F30" s="10"/>
      <c r="G30" s="10"/>
      <c r="H30" s="10"/>
      <c r="I30" s="10"/>
    </row>
    <row r="31" spans="1:9" ht="25.5" x14ac:dyDescent="0.25">
      <c r="A31" s="6" t="s">
        <v>187</v>
      </c>
      <c r="B31" s="11"/>
      <c r="C31" s="10"/>
      <c r="D31" s="10"/>
      <c r="E31" s="10"/>
      <c r="F31" s="10"/>
      <c r="G31" s="10"/>
      <c r="H31" s="10"/>
      <c r="I31" s="10"/>
    </row>
    <row r="32" spans="1:9" ht="25.5" x14ac:dyDescent="0.25">
      <c r="A32" s="6" t="s">
        <v>188</v>
      </c>
      <c r="B32" s="11"/>
      <c r="C32" s="10"/>
      <c r="D32" s="10"/>
      <c r="E32" s="10"/>
      <c r="F32" s="10"/>
      <c r="G32" s="10"/>
      <c r="H32" s="10"/>
      <c r="I32" s="10"/>
    </row>
    <row r="33" spans="1:9" x14ac:dyDescent="0.25">
      <c r="A33" s="6" t="s">
        <v>189</v>
      </c>
      <c r="B33" s="9">
        <v>311</v>
      </c>
      <c r="C33" s="10"/>
      <c r="D33" s="10"/>
      <c r="E33" s="10"/>
      <c r="F33" s="10"/>
      <c r="G33" s="10"/>
      <c r="H33" s="10"/>
      <c r="I33" s="10"/>
    </row>
    <row r="34" spans="1:9" x14ac:dyDescent="0.25">
      <c r="A34" s="6" t="s">
        <v>190</v>
      </c>
      <c r="B34" s="9">
        <v>312</v>
      </c>
      <c r="C34" s="10"/>
      <c r="D34" s="10"/>
      <c r="E34" s="10"/>
      <c r="F34" s="10"/>
      <c r="G34" s="10"/>
      <c r="H34" s="10"/>
      <c r="I34" s="10"/>
    </row>
    <row r="35" spans="1:9" ht="25.5" x14ac:dyDescent="0.25">
      <c r="A35" s="6" t="s">
        <v>191</v>
      </c>
      <c r="B35" s="9">
        <v>313</v>
      </c>
      <c r="C35" s="10"/>
      <c r="D35" s="10"/>
      <c r="E35" s="10"/>
      <c r="F35" s="10"/>
      <c r="G35" s="10"/>
      <c r="H35" s="10"/>
      <c r="I35" s="10"/>
    </row>
    <row r="36" spans="1:9" ht="25.5" x14ac:dyDescent="0.25">
      <c r="A36" s="6" t="s">
        <v>192</v>
      </c>
      <c r="B36" s="9">
        <v>314</v>
      </c>
      <c r="C36" s="10"/>
      <c r="D36" s="10"/>
      <c r="E36" s="10"/>
      <c r="F36" s="10"/>
      <c r="G36" s="10"/>
      <c r="H36" s="10"/>
      <c r="I36" s="10"/>
    </row>
    <row r="37" spans="1:9" x14ac:dyDescent="0.25">
      <c r="A37" s="6" t="s">
        <v>193</v>
      </c>
      <c r="B37" s="9">
        <v>315</v>
      </c>
      <c r="C37" s="10"/>
      <c r="D37" s="10"/>
      <c r="E37" s="10"/>
      <c r="F37" s="10"/>
      <c r="G37" s="10">
        <v>-163932</v>
      </c>
      <c r="H37" s="10"/>
      <c r="I37" s="10">
        <f>G37</f>
        <v>-163932</v>
      </c>
    </row>
    <row r="38" spans="1:9" x14ac:dyDescent="0.25">
      <c r="A38" s="6" t="s">
        <v>194</v>
      </c>
      <c r="B38" s="9">
        <v>316</v>
      </c>
      <c r="C38" s="10"/>
      <c r="D38" s="10"/>
      <c r="E38" s="10"/>
      <c r="F38" s="10"/>
      <c r="G38" s="10"/>
      <c r="H38" s="10"/>
      <c r="I38" s="10"/>
    </row>
    <row r="39" spans="1:9" x14ac:dyDescent="0.25">
      <c r="A39" s="6" t="s">
        <v>195</v>
      </c>
      <c r="B39" s="9">
        <v>317</v>
      </c>
      <c r="C39" s="10"/>
      <c r="D39" s="10"/>
      <c r="E39" s="10"/>
      <c r="F39" s="10"/>
      <c r="G39" s="10"/>
      <c r="H39" s="10"/>
      <c r="I39" s="10"/>
    </row>
    <row r="40" spans="1:9" ht="25.5" x14ac:dyDescent="0.25">
      <c r="A40" s="6" t="s">
        <v>196</v>
      </c>
      <c r="B40" s="9">
        <v>318</v>
      </c>
      <c r="C40" s="10"/>
      <c r="D40" s="10"/>
      <c r="E40" s="10"/>
      <c r="F40" s="10"/>
      <c r="G40" s="10"/>
      <c r="H40" s="10"/>
      <c r="I40" s="10"/>
    </row>
    <row r="41" spans="1:9" x14ac:dyDescent="0.25">
      <c r="A41" s="6" t="s">
        <v>197</v>
      </c>
      <c r="B41" s="59">
        <v>400</v>
      </c>
      <c r="C41" s="58">
        <f>SUM(C10:C40)</f>
        <v>700082</v>
      </c>
      <c r="D41" s="58"/>
      <c r="E41" s="58"/>
      <c r="F41" s="58"/>
      <c r="G41" s="58">
        <f>SUM(G10:G40)</f>
        <v>5895884</v>
      </c>
      <c r="H41" s="58"/>
      <c r="I41" s="58">
        <f>SUM(I10:I40)</f>
        <v>6595966</v>
      </c>
    </row>
    <row r="42" spans="1:9" x14ac:dyDescent="0.25">
      <c r="A42" s="6" t="s">
        <v>198</v>
      </c>
      <c r="B42" s="59"/>
      <c r="C42" s="58"/>
      <c r="D42" s="58"/>
      <c r="E42" s="58"/>
      <c r="F42" s="58"/>
      <c r="G42" s="58"/>
      <c r="H42" s="58"/>
      <c r="I42" s="58"/>
    </row>
    <row r="43" spans="1:9" x14ac:dyDescent="0.25">
      <c r="A43" s="6" t="s">
        <v>175</v>
      </c>
      <c r="B43" s="9">
        <v>401</v>
      </c>
      <c r="C43" s="10"/>
      <c r="D43" s="10"/>
      <c r="E43" s="10"/>
      <c r="F43" s="10"/>
      <c r="G43" s="10"/>
      <c r="H43" s="10"/>
      <c r="I43" s="10"/>
    </row>
    <row r="44" spans="1:9" x14ac:dyDescent="0.25">
      <c r="A44" s="6" t="s">
        <v>199</v>
      </c>
      <c r="B44" s="9">
        <v>500</v>
      </c>
      <c r="C44" s="12">
        <f>C41</f>
        <v>700082</v>
      </c>
      <c r="D44" s="10"/>
      <c r="E44" s="10"/>
      <c r="F44" s="10"/>
      <c r="G44" s="12">
        <f>G41</f>
        <v>5895884</v>
      </c>
      <c r="H44" s="12"/>
      <c r="I44" s="12">
        <f>I41</f>
        <v>6595966</v>
      </c>
    </row>
    <row r="45" spans="1:9" ht="25.5" x14ac:dyDescent="0.25">
      <c r="A45" s="6" t="s">
        <v>200</v>
      </c>
      <c r="B45" s="9">
        <v>600</v>
      </c>
      <c r="C45" s="10"/>
      <c r="D45" s="10"/>
      <c r="E45" s="10"/>
      <c r="F45" s="10"/>
      <c r="G45" s="7"/>
      <c r="H45" s="10"/>
      <c r="I45" s="13"/>
    </row>
    <row r="46" spans="1:9" x14ac:dyDescent="0.25">
      <c r="A46" s="6" t="s">
        <v>178</v>
      </c>
      <c r="B46" s="9">
        <v>610</v>
      </c>
      <c r="C46" s="10"/>
      <c r="D46" s="10"/>
      <c r="E46" s="10"/>
      <c r="F46" s="10"/>
      <c r="G46" s="15">
        <v>87901</v>
      </c>
      <c r="H46" s="10"/>
      <c r="I46" s="12">
        <f>SUM(C46:H46)</f>
        <v>87901</v>
      </c>
    </row>
    <row r="47" spans="1:9" ht="25.5" x14ac:dyDescent="0.25">
      <c r="A47" s="6" t="s">
        <v>201</v>
      </c>
      <c r="B47" s="9">
        <v>620</v>
      </c>
      <c r="C47" s="10"/>
      <c r="D47" s="10"/>
      <c r="E47" s="10"/>
      <c r="F47" s="10"/>
      <c r="G47" s="10"/>
      <c r="H47" s="10"/>
      <c r="I47" s="12"/>
    </row>
    <row r="48" spans="1:9" ht="15.75" x14ac:dyDescent="0.25">
      <c r="A48" s="6" t="s">
        <v>93</v>
      </c>
      <c r="B48" s="11"/>
      <c r="C48" s="10"/>
      <c r="D48" s="10"/>
      <c r="E48" s="10"/>
      <c r="F48" s="10"/>
      <c r="G48" s="10"/>
      <c r="H48" s="10"/>
      <c r="I48" s="10"/>
    </row>
    <row r="49" spans="1:9" ht="25.5" x14ac:dyDescent="0.25">
      <c r="A49" s="6" t="s">
        <v>180</v>
      </c>
      <c r="B49" s="9">
        <v>621</v>
      </c>
      <c r="C49" s="10"/>
      <c r="D49" s="10"/>
      <c r="E49" s="10"/>
      <c r="F49" s="10"/>
      <c r="G49" s="10"/>
      <c r="H49" s="10"/>
      <c r="I49" s="10"/>
    </row>
    <row r="50" spans="1:9" ht="25.5" x14ac:dyDescent="0.25">
      <c r="A50" s="6" t="s">
        <v>181</v>
      </c>
      <c r="B50" s="9">
        <v>622</v>
      </c>
      <c r="C50" s="10"/>
      <c r="D50" s="10"/>
      <c r="E50" s="10"/>
      <c r="F50" s="10"/>
      <c r="G50" s="10"/>
      <c r="H50" s="10"/>
      <c r="I50" s="10"/>
    </row>
    <row r="51" spans="1:9" ht="25.5" x14ac:dyDescent="0.25">
      <c r="A51" s="6" t="s">
        <v>182</v>
      </c>
      <c r="B51" s="9">
        <v>623</v>
      </c>
      <c r="C51" s="10"/>
      <c r="D51" s="10"/>
      <c r="E51" s="10"/>
      <c r="F51" s="10"/>
      <c r="G51" s="10"/>
      <c r="H51" s="10"/>
      <c r="I51" s="10"/>
    </row>
    <row r="52" spans="1:9" ht="38.25" x14ac:dyDescent="0.25">
      <c r="A52" s="6" t="s">
        <v>96</v>
      </c>
      <c r="B52" s="9">
        <v>624</v>
      </c>
      <c r="C52" s="10"/>
      <c r="D52" s="10"/>
      <c r="E52" s="10"/>
      <c r="F52" s="10"/>
      <c r="G52" s="10"/>
      <c r="H52" s="10"/>
      <c r="I52" s="12"/>
    </row>
    <row r="53" spans="1:9" ht="25.5" x14ac:dyDescent="0.25">
      <c r="A53" s="6" t="s">
        <v>97</v>
      </c>
      <c r="B53" s="9">
        <v>625</v>
      </c>
      <c r="C53" s="10"/>
      <c r="D53" s="10"/>
      <c r="E53" s="10"/>
      <c r="F53" s="10"/>
      <c r="G53" s="10"/>
      <c r="H53" s="10"/>
      <c r="I53" s="10"/>
    </row>
    <row r="54" spans="1:9" ht="25.5" x14ac:dyDescent="0.25">
      <c r="A54" s="6" t="s">
        <v>202</v>
      </c>
      <c r="B54" s="9">
        <v>626</v>
      </c>
      <c r="C54" s="10"/>
      <c r="D54" s="10"/>
      <c r="E54" s="10"/>
      <c r="F54" s="10"/>
      <c r="G54" s="10"/>
      <c r="H54" s="10"/>
      <c r="I54" s="10"/>
    </row>
    <row r="55" spans="1:9" ht="25.5" x14ac:dyDescent="0.25">
      <c r="A55" s="6" t="s">
        <v>183</v>
      </c>
      <c r="B55" s="9">
        <v>627</v>
      </c>
      <c r="C55" s="10"/>
      <c r="D55" s="10"/>
      <c r="E55" s="10"/>
      <c r="F55" s="10"/>
      <c r="G55" s="10"/>
      <c r="H55" s="10"/>
      <c r="I55" s="10"/>
    </row>
    <row r="56" spans="1:9" ht="25.5" x14ac:dyDescent="0.25">
      <c r="A56" s="6" t="s">
        <v>203</v>
      </c>
      <c r="B56" s="9">
        <v>628</v>
      </c>
      <c r="C56" s="10"/>
      <c r="D56" s="10"/>
      <c r="E56" s="10"/>
      <c r="F56" s="10"/>
      <c r="G56" s="10"/>
      <c r="H56" s="10"/>
      <c r="I56" s="10"/>
    </row>
    <row r="57" spans="1:9" ht="25.5" x14ac:dyDescent="0.25">
      <c r="A57" s="6" t="s">
        <v>101</v>
      </c>
      <c r="B57" s="9">
        <v>629</v>
      </c>
      <c r="C57" s="10"/>
      <c r="D57" s="10"/>
      <c r="E57" s="10"/>
      <c r="F57" s="10"/>
      <c r="G57" s="10"/>
      <c r="H57" s="10"/>
      <c r="I57" s="10"/>
    </row>
    <row r="58" spans="1:9" ht="25.5" x14ac:dyDescent="0.25">
      <c r="A58" s="6" t="s">
        <v>204</v>
      </c>
      <c r="B58" s="9">
        <v>700</v>
      </c>
      <c r="C58" s="10"/>
      <c r="D58" s="10"/>
      <c r="E58" s="10"/>
      <c r="F58" s="10"/>
      <c r="G58" s="10"/>
      <c r="H58" s="10"/>
      <c r="I58" s="10"/>
    </row>
    <row r="59" spans="1:9" ht="15.75" x14ac:dyDescent="0.25">
      <c r="A59" s="6" t="s">
        <v>93</v>
      </c>
      <c r="B59" s="11"/>
      <c r="C59" s="10"/>
      <c r="D59" s="10"/>
      <c r="E59" s="10"/>
      <c r="F59" s="10"/>
      <c r="G59" s="10"/>
      <c r="H59" s="10"/>
      <c r="I59" s="10"/>
    </row>
    <row r="60" spans="1:9" x14ac:dyDescent="0.25">
      <c r="A60" s="6" t="s">
        <v>205</v>
      </c>
      <c r="B60" s="9">
        <v>710</v>
      </c>
      <c r="C60" s="10"/>
      <c r="D60" s="10"/>
      <c r="E60" s="10"/>
      <c r="F60" s="10"/>
      <c r="G60" s="10"/>
      <c r="H60" s="10"/>
      <c r="I60" s="10"/>
    </row>
    <row r="61" spans="1:9" ht="15.75" x14ac:dyDescent="0.25">
      <c r="A61" s="6" t="s">
        <v>93</v>
      </c>
      <c r="B61" s="11"/>
      <c r="C61" s="10"/>
      <c r="D61" s="10"/>
      <c r="E61" s="10"/>
      <c r="F61" s="10"/>
      <c r="G61" s="10"/>
      <c r="H61" s="10"/>
      <c r="I61" s="10"/>
    </row>
    <row r="62" spans="1:9" ht="15.75" x14ac:dyDescent="0.25">
      <c r="A62" s="6" t="s">
        <v>186</v>
      </c>
      <c r="B62" s="11"/>
      <c r="C62" s="10"/>
      <c r="D62" s="10"/>
      <c r="E62" s="10"/>
      <c r="F62" s="10"/>
      <c r="G62" s="10"/>
      <c r="H62" s="10"/>
      <c r="I62" s="10"/>
    </row>
    <row r="63" spans="1:9" ht="25.5" x14ac:dyDescent="0.25">
      <c r="A63" s="6" t="s">
        <v>187</v>
      </c>
      <c r="B63" s="11"/>
      <c r="C63" s="10"/>
      <c r="D63" s="10"/>
      <c r="E63" s="10"/>
      <c r="F63" s="10"/>
      <c r="G63" s="10"/>
      <c r="H63" s="10"/>
      <c r="I63" s="10"/>
    </row>
    <row r="64" spans="1:9" ht="25.5" x14ac:dyDescent="0.25">
      <c r="A64" s="6" t="s">
        <v>188</v>
      </c>
      <c r="B64" s="11"/>
      <c r="C64" s="10"/>
      <c r="D64" s="10"/>
      <c r="E64" s="10"/>
      <c r="F64" s="10"/>
      <c r="G64" s="10"/>
      <c r="H64" s="10"/>
      <c r="I64" s="10"/>
    </row>
    <row r="65" spans="1:9" x14ac:dyDescent="0.25">
      <c r="A65" s="6" t="s">
        <v>189</v>
      </c>
      <c r="B65" s="9">
        <v>711</v>
      </c>
      <c r="C65" s="10"/>
      <c r="D65" s="10"/>
      <c r="E65" s="10"/>
      <c r="F65" s="10"/>
      <c r="G65" s="10"/>
      <c r="H65" s="10"/>
      <c r="I65" s="10"/>
    </row>
    <row r="66" spans="1:9" x14ac:dyDescent="0.25">
      <c r="A66" s="6" t="s">
        <v>190</v>
      </c>
      <c r="B66" s="9">
        <v>712</v>
      </c>
      <c r="C66" s="10"/>
      <c r="D66" s="10"/>
      <c r="E66" s="10"/>
      <c r="F66" s="10"/>
      <c r="G66" s="10"/>
      <c r="H66" s="10"/>
      <c r="I66" s="10"/>
    </row>
    <row r="67" spans="1:9" ht="25.5" x14ac:dyDescent="0.25">
      <c r="A67" s="6" t="s">
        <v>191</v>
      </c>
      <c r="B67" s="9">
        <v>713</v>
      </c>
      <c r="C67" s="10"/>
      <c r="D67" s="10"/>
      <c r="E67" s="10"/>
      <c r="F67" s="10"/>
      <c r="G67" s="10"/>
      <c r="H67" s="10"/>
      <c r="I67" s="10"/>
    </row>
    <row r="68" spans="1:9" ht="25.5" x14ac:dyDescent="0.25">
      <c r="A68" s="6" t="s">
        <v>192</v>
      </c>
      <c r="B68" s="9">
        <v>714</v>
      </c>
      <c r="C68" s="10"/>
      <c r="D68" s="10"/>
      <c r="E68" s="10"/>
      <c r="F68" s="10"/>
      <c r="G68" s="10"/>
      <c r="H68" s="10"/>
      <c r="I68" s="10"/>
    </row>
    <row r="69" spans="1:9" x14ac:dyDescent="0.25">
      <c r="A69" s="6" t="s">
        <v>193</v>
      </c>
      <c r="B69" s="9">
        <v>715</v>
      </c>
      <c r="C69" s="10"/>
      <c r="D69" s="10"/>
      <c r="E69" s="10"/>
      <c r="F69" s="10"/>
      <c r="G69" s="10">
        <v>-304486</v>
      </c>
      <c r="H69" s="10"/>
      <c r="I69" s="12">
        <f>SUM(C69:H69)</f>
        <v>-304486</v>
      </c>
    </row>
    <row r="70" spans="1:9" x14ac:dyDescent="0.25">
      <c r="A70" s="6" t="s">
        <v>194</v>
      </c>
      <c r="B70" s="9">
        <v>716</v>
      </c>
      <c r="C70" s="10"/>
      <c r="D70" s="10"/>
      <c r="E70" s="10"/>
      <c r="F70" s="10"/>
      <c r="G70" s="10"/>
      <c r="H70" s="10"/>
      <c r="I70" s="10"/>
    </row>
    <row r="71" spans="1:9" x14ac:dyDescent="0.25">
      <c r="A71" s="6" t="s">
        <v>195</v>
      </c>
      <c r="B71" s="9">
        <v>717</v>
      </c>
      <c r="C71" s="10"/>
      <c r="D71" s="10"/>
      <c r="E71" s="10"/>
      <c r="F71" s="10"/>
      <c r="G71" s="10"/>
      <c r="H71" s="10"/>
      <c r="I71" s="10"/>
    </row>
    <row r="72" spans="1:9" ht="25.5" x14ac:dyDescent="0.25">
      <c r="A72" s="6" t="s">
        <v>196</v>
      </c>
      <c r="B72" s="9">
        <v>718</v>
      </c>
      <c r="C72" s="10"/>
      <c r="D72" s="10"/>
      <c r="E72" s="10"/>
      <c r="F72" s="10"/>
      <c r="G72" s="10"/>
      <c r="H72" s="10"/>
      <c r="I72" s="12"/>
    </row>
    <row r="73" spans="1:9" ht="24" customHeight="1" x14ac:dyDescent="0.25">
      <c r="A73" s="6" t="s">
        <v>215</v>
      </c>
      <c r="B73" s="59">
        <v>800</v>
      </c>
      <c r="C73" s="58">
        <f>C44+C45+C58</f>
        <v>700082</v>
      </c>
      <c r="D73" s="58">
        <f t="shared" ref="D73:F73" si="0">D44+D45+D58</f>
        <v>0</v>
      </c>
      <c r="E73" s="58">
        <f t="shared" si="0"/>
        <v>0</v>
      </c>
      <c r="F73" s="58">
        <f t="shared" si="0"/>
        <v>0</v>
      </c>
      <c r="G73" s="58">
        <f>SUM(G44:G72)</f>
        <v>5679299</v>
      </c>
      <c r="H73" s="58"/>
      <c r="I73" s="58">
        <f>SUM(I44:I72)</f>
        <v>6379381</v>
      </c>
    </row>
    <row r="74" spans="1:9" x14ac:dyDescent="0.25">
      <c r="A74" s="6" t="s">
        <v>206</v>
      </c>
      <c r="B74" s="59"/>
      <c r="C74" s="58"/>
      <c r="D74" s="58"/>
      <c r="E74" s="58"/>
      <c r="F74" s="58"/>
      <c r="G74" s="58"/>
      <c r="H74" s="58"/>
      <c r="I74" s="58"/>
    </row>
    <row r="75" spans="1:9" x14ac:dyDescent="0.25">
      <c r="A75" s="5"/>
    </row>
    <row r="76" spans="1:9" x14ac:dyDescent="0.25">
      <c r="A76" s="2"/>
      <c r="I76" s="14"/>
    </row>
    <row r="77" spans="1:9" x14ac:dyDescent="0.25">
      <c r="A77" s="2" t="s">
        <v>210</v>
      </c>
      <c r="I77" s="14"/>
    </row>
    <row r="78" spans="1:9" x14ac:dyDescent="0.25">
      <c r="A78" s="3" t="s">
        <v>66</v>
      </c>
    </row>
    <row r="80" spans="1:9" x14ac:dyDescent="0.25">
      <c r="A80" s="2" t="s">
        <v>67</v>
      </c>
    </row>
    <row r="81" spans="1:1" x14ac:dyDescent="0.25">
      <c r="A81" s="3" t="s">
        <v>68</v>
      </c>
    </row>
    <row r="83" spans="1:1" x14ac:dyDescent="0.25">
      <c r="A83" s="3" t="s">
        <v>69</v>
      </c>
    </row>
    <row r="84" spans="1:1" x14ac:dyDescent="0.25">
      <c r="A84" s="2"/>
    </row>
    <row r="85" spans="1:1" x14ac:dyDescent="0.25">
      <c r="A85" s="2"/>
    </row>
  </sheetData>
  <mergeCells count="24">
    <mergeCell ref="A5:I5"/>
    <mergeCell ref="A6:I6"/>
    <mergeCell ref="H7:I7"/>
    <mergeCell ref="A8:A9"/>
    <mergeCell ref="B8:B9"/>
    <mergeCell ref="C8:G8"/>
    <mergeCell ref="H8:H9"/>
    <mergeCell ref="I8:I9"/>
    <mergeCell ref="I73:I74"/>
    <mergeCell ref="G41:G42"/>
    <mergeCell ref="H41:H42"/>
    <mergeCell ref="I41:I42"/>
    <mergeCell ref="B73:B74"/>
    <mergeCell ref="C73:C74"/>
    <mergeCell ref="D73:D74"/>
    <mergeCell ref="E73:E74"/>
    <mergeCell ref="F73:F74"/>
    <mergeCell ref="G73:G74"/>
    <mergeCell ref="H73:H74"/>
    <mergeCell ref="B41:B42"/>
    <mergeCell ref="C41:C42"/>
    <mergeCell ref="D41:D42"/>
    <mergeCell ref="E41:E42"/>
    <mergeCell ref="F41:F4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</cp:lastModifiedBy>
  <cp:lastPrinted>2019-05-03T07:20:56Z</cp:lastPrinted>
  <dcterms:created xsi:type="dcterms:W3CDTF">2017-05-12T05:32:55Z</dcterms:created>
  <dcterms:modified xsi:type="dcterms:W3CDTF">2019-07-16T06:03:32Z</dcterms:modified>
</cp:coreProperties>
</file>