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5" activeTab="0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<sst xmlns="http://schemas.openxmlformats.org/spreadsheetml/2006/main" count="136" uniqueCount="117">
  <si>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</si>
  <si>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</si>
  <si>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</si>
  <si>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</si>
  <si>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</si>
  <si>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</si>
  <si>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</si>
  <si>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</si>
  <si>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</si>
  <si>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</si>
  <si>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</si>
  <si>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</si>
  <si>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</si>
  <si>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</si>
  <si>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</si>
  <si>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</si>
  <si>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</si>
  <si>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</si>
  <si>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</si>
  <si>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</si>
  <si>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</si>
  <si>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</si>
  <si>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</si>
  <si>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</si>
  <si>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</si>
  <si>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</si>
  <si>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</si>
  <si>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</si>
  <si>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</si>
  <si>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</si>
  <si>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</si>
  <si>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</si>
  <si>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</si>
  <si>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</si>
  <si>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</si>
  <si>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</si>
  <si>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</si>
  <si>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</si>
  <si>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</si>
  <si>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</si>
  <si>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</si>
  <si>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</si>
  <si>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</si>
  <si>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(убытки) от переоценки сделок FOREX,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</si>
  <si>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</si>
  <si>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</si>
  <si>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</si>
  <si>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</si>
  <si>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</si>
  <si>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</si>
  <si>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</si>
  <si>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</si>
  <si>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</si>
  <si>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</si>
  <si>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</si>
  <si>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</si>
  <si>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</si>
  <si>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</si>
  <si>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</si>
  <si>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</si>
  <si>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</si>
  <si>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</si>
  <si>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</si>
  <si>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</si>
  <si>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</si>
  <si>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</si>
  <si>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</si>
  <si>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</si>
  <si>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</si>
  <si>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</si>
  <si>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</si>
  <si>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</si>
  <si>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</si>
  <si>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</si>
  <si>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</si>
  <si>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</si>
  <si>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</si>
  <si>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</si>
  <si>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</si>
  <si>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</si>
  <si>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</si>
  <si>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</si>
  <si>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</si>
  <si>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</si>
  <si>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</si>
  <si>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</si>
  <si>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</si>
  <si>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>Выплата дивидендов по акциям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</si>
  <si>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</si>
  <si>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</si>
  <si>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</si>
  <si>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</si>
  <si>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</si>
  <si>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</si>
  <si>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</si>
  <si>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</si>
  <si>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</si>
  <si>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</si>
  <si>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</si>
  <si>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Дивиденды </t>
  </si>
  <si>
    <t>На 01 января 2020 г.</t>
  </si>
  <si>
    <t xml:space="preserve">Прочие финансовые обязательства </t>
  </si>
  <si>
    <t>амортизация премии и дисконта</t>
  </si>
  <si>
    <t>9 месяцев 2020 г.
(не аудировано)</t>
  </si>
  <si>
    <t>9 месяцев 2019 г.
(не аудировано)</t>
  </si>
  <si>
    <t>СОКРАЩЕННЫЙ КОНСОЛИДИРОВАННЫЙ ПРОМЕЖУТОЧНЫЙ ОТЧЕТ 
О ФИНАНСОВОМ ПОЛОЖЕНИИ 
по состоянию на 31 марта 2021 г.</t>
  </si>
  <si>
    <t>На 31.03.2021 г. (не аудировано)</t>
  </si>
  <si>
    <t>На 31.12.2020 г. (аудировано)</t>
  </si>
  <si>
    <t>СОКРАЩЕННЫЙ КОНСОЛИДИРОВАННЫЙ ПРОМЕЖУТОЧНЫЙ ОТЧЕТ 
О ПРИБЫЛЯХ И УБЫТКАХ И ПРОЧЕМ СОВОКУПНОМ ДОХОДЕ
за период, закончившийся 31 марта 2021 г.
(не аудировано)</t>
  </si>
  <si>
    <t>3 месяца 2021 г.
(не аудировано)</t>
  </si>
  <si>
    <t>3 месяца 2020 г.
(не аудировано)</t>
  </si>
  <si>
    <t>СОКРАЩЕННЫЙ КОНСОЛИДИРОВАННЫЙ ПРОМЕЖУТОЧНЫЙ ОТЧЕТ 
О ДВИЖЕНИИ ДЕНЕЖНЫХ СРЕДСТВ
за период, закончившийся 31 марта 2021 г.
(не аудировано)</t>
  </si>
  <si>
    <t>СОКРАЩЕННЫЙ КОНСОЛИДИРОВАННЫЙ ПРОМЕЖУТОЧНЫЙ ОТЧЕТ 
ОБ ИЗМЕНЕНИЯХ В КАПИТАЛЕ
за период, закончившийся 31 марта 2021 г.
(не аудировано)</t>
  </si>
  <si>
    <t>На 01 января 2021 г.</t>
  </si>
  <si>
    <t>На 31 марта 2021 г.</t>
  </si>
  <si>
    <t>На 31 марта 2020 г.</t>
  </si>
  <si>
    <t>Прочие долгосрочные активы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</si>
</sst>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(* #,##0.0000_);_(* \(#,##0.0000\);_(* &quot;-&quot;_);_(@_)"/>
    <numFmt numFmtId="181" formatCode="_(* #,##0.00000_);_(* \(#,##0.00000\);_(* &quot;-&quot;_);_(@_)"/>
    <numFmt numFmtId="182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/>
    </xf>
    <xf numFmtId="181" fontId="47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42.75" customHeight="1">
      <c r="A1" s="31" t="s">
        <v>105</v>
      </c>
      <c r="B1" s="31"/>
      <c r="C1" s="31"/>
      <c r="D1" s="31"/>
    </row>
    <row r="2" ht="15">
      <c r="D2" s="16" t="s">
        <v>34</v>
      </c>
    </row>
    <row r="3" spans="1:4" ht="24">
      <c r="A3" s="1"/>
      <c r="B3" s="1" t="s">
        <v>0</v>
      </c>
      <c r="C3" s="2" t="s">
        <v>106</v>
      </c>
      <c r="D3" s="2" t="s">
        <v>107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1078</v>
      </c>
      <c r="D6" s="10">
        <v>1214</v>
      </c>
    </row>
    <row r="7" spans="1:6" ht="15">
      <c r="A7" s="7" t="s">
        <v>4</v>
      </c>
      <c r="B7" s="8">
        <v>5</v>
      </c>
      <c r="C7" s="10">
        <v>16201</v>
      </c>
      <c r="D7" s="10">
        <v>17078</v>
      </c>
      <c r="F7" s="22"/>
    </row>
    <row r="8" spans="1:4" ht="25.5">
      <c r="A8" s="7" t="s">
        <v>5</v>
      </c>
      <c r="B8" s="8"/>
      <c r="C8" s="10"/>
      <c r="D8" s="10"/>
    </row>
    <row r="9" spans="1:4" ht="15">
      <c r="A9" s="7" t="s">
        <v>7</v>
      </c>
      <c r="B9" s="8">
        <v>6</v>
      </c>
      <c r="C9" s="10">
        <v>44209</v>
      </c>
      <c r="D9" s="10">
        <v>50267</v>
      </c>
    </row>
    <row r="10" spans="1:4" ht="15">
      <c r="A10" s="7" t="s">
        <v>116</v>
      </c>
      <c r="B10" s="8"/>
      <c r="C10" s="10">
        <v>73</v>
      </c>
      <c r="D10" s="10">
        <v>73</v>
      </c>
    </row>
    <row r="11" spans="1:4" ht="15">
      <c r="A11" s="3" t="s">
        <v>8</v>
      </c>
      <c r="B11" s="4"/>
      <c r="C11" s="11">
        <f>SUM(C6:C10)</f>
        <v>61561</v>
      </c>
      <c r="D11" s="11">
        <f>SUM(D6:D10)</f>
        <v>68632</v>
      </c>
    </row>
    <row r="12" spans="1:4" ht="15">
      <c r="A12" s="3" t="s">
        <v>9</v>
      </c>
      <c r="B12" s="4"/>
      <c r="C12" s="10"/>
      <c r="D12" s="10"/>
    </row>
    <row r="13" spans="1:4" ht="15">
      <c r="A13" s="7" t="s">
        <v>10</v>
      </c>
      <c r="B13" s="8">
        <v>7</v>
      </c>
      <c r="C13" s="10">
        <v>64437</v>
      </c>
      <c r="D13" s="10">
        <v>52390</v>
      </c>
    </row>
    <row r="14" spans="1:6" ht="25.5">
      <c r="A14" s="7" t="s">
        <v>11</v>
      </c>
      <c r="B14" s="8">
        <v>8</v>
      </c>
      <c r="C14" s="10">
        <v>57664</v>
      </c>
      <c r="D14" s="10">
        <v>55436</v>
      </c>
      <c r="F14" s="22"/>
    </row>
    <row r="15" spans="1:4" ht="15">
      <c r="A15" s="7" t="s">
        <v>30</v>
      </c>
      <c r="B15" s="8"/>
      <c r="C15" s="10">
        <v>26037</v>
      </c>
      <c r="D15" s="10"/>
    </row>
    <row r="16" spans="1:4" ht="15">
      <c r="A16" s="7" t="s">
        <v>7</v>
      </c>
      <c r="B16" s="8">
        <v>7</v>
      </c>
      <c r="C16" s="10">
        <v>43822</v>
      </c>
      <c r="D16" s="10">
        <v>63781</v>
      </c>
    </row>
    <row r="17" spans="1:4" ht="15">
      <c r="A17" s="7" t="s">
        <v>12</v>
      </c>
      <c r="B17" s="8"/>
      <c r="C17" s="10">
        <v>712</v>
      </c>
      <c r="D17" s="10">
        <v>712</v>
      </c>
    </row>
    <row r="18" spans="1:4" ht="15">
      <c r="A18" s="7" t="s">
        <v>13</v>
      </c>
      <c r="B18" s="8">
        <v>9</v>
      </c>
      <c r="C18" s="10">
        <v>31316</v>
      </c>
      <c r="D18" s="10">
        <v>37082</v>
      </c>
    </row>
    <row r="19" spans="1:4" ht="15">
      <c r="A19" s="7" t="s">
        <v>14</v>
      </c>
      <c r="B19" s="8">
        <v>10</v>
      </c>
      <c r="C19" s="10">
        <v>29186</v>
      </c>
      <c r="D19" s="10">
        <v>31142</v>
      </c>
    </row>
    <row r="20" spans="1:4" ht="15">
      <c r="A20" s="3" t="s">
        <v>15</v>
      </c>
      <c r="B20" s="8"/>
      <c r="C20" s="11">
        <f>SUM(C13:C19)</f>
        <v>253174</v>
      </c>
      <c r="D20" s="11">
        <f>SUM(D13:D19)</f>
        <v>240543</v>
      </c>
    </row>
    <row r="21" spans="1:4" ht="15">
      <c r="A21" s="3" t="s">
        <v>16</v>
      </c>
      <c r="B21" s="4"/>
      <c r="C21" s="11">
        <f>C11+C20</f>
        <v>314735</v>
      </c>
      <c r="D21" s="11">
        <f>D11+D20</f>
        <v>309175</v>
      </c>
    </row>
    <row r="22" spans="1:4" ht="15">
      <c r="A22" s="3" t="s">
        <v>17</v>
      </c>
      <c r="B22" s="4"/>
      <c r="C22" s="10"/>
      <c r="D22" s="10"/>
    </row>
    <row r="23" spans="1:4" ht="15">
      <c r="A23" s="3" t="s">
        <v>18</v>
      </c>
      <c r="B23" s="4"/>
      <c r="C23" s="10"/>
      <c r="D23" s="10"/>
    </row>
    <row r="24" spans="1:4" ht="15">
      <c r="A24" s="7" t="s">
        <v>19</v>
      </c>
      <c r="B24" s="8">
        <v>11</v>
      </c>
      <c r="C24" s="10">
        <v>300000</v>
      </c>
      <c r="D24" s="10">
        <v>300000</v>
      </c>
    </row>
    <row r="25" spans="1:4" ht="15">
      <c r="A25" s="7" t="s">
        <v>20</v>
      </c>
      <c r="B25" s="8"/>
      <c r="C25" s="20">
        <v>-27034</v>
      </c>
      <c r="D25" s="20">
        <v>-27034</v>
      </c>
    </row>
    <row r="26" spans="1:7" ht="15">
      <c r="A26" s="7" t="s">
        <v>21</v>
      </c>
      <c r="B26" s="4"/>
      <c r="C26" s="20">
        <v>-60712</v>
      </c>
      <c r="D26" s="20">
        <v>-65469</v>
      </c>
      <c r="F26" s="22"/>
      <c r="G26" s="22"/>
    </row>
    <row r="27" spans="1:6" ht="15">
      <c r="A27" s="3" t="s">
        <v>22</v>
      </c>
      <c r="B27" s="4"/>
      <c r="C27" s="11">
        <f>SUM(C24:C26)</f>
        <v>212254</v>
      </c>
      <c r="D27" s="11">
        <f>SUM(D24:D26)</f>
        <v>207497</v>
      </c>
      <c r="F27" s="22"/>
    </row>
    <row r="28" spans="1:4" ht="15">
      <c r="A28" s="3" t="s">
        <v>31</v>
      </c>
      <c r="B28" s="4"/>
      <c r="C28" s="10"/>
      <c r="D28" s="10"/>
    </row>
    <row r="29" spans="1:4" ht="15">
      <c r="A29" s="7" t="s">
        <v>32</v>
      </c>
      <c r="B29" s="8"/>
      <c r="C29" s="10"/>
      <c r="D29" s="10"/>
    </row>
    <row r="30" spans="1:4" ht="15">
      <c r="A30" s="3" t="s">
        <v>33</v>
      </c>
      <c r="B30" s="4"/>
      <c r="C30" s="11">
        <f>C29</f>
        <v>0</v>
      </c>
      <c r="D30" s="11">
        <f>D29</f>
        <v>0</v>
      </c>
    </row>
    <row r="31" spans="1:4" ht="15">
      <c r="A31" s="3" t="s">
        <v>23</v>
      </c>
      <c r="B31" s="4"/>
      <c r="C31" s="10"/>
      <c r="D31" s="10"/>
    </row>
    <row r="32" spans="1:4" ht="15">
      <c r="A32" s="7" t="s">
        <v>101</v>
      </c>
      <c r="B32" s="4">
        <v>12</v>
      </c>
      <c r="C32" s="10">
        <f>1621+59835</f>
        <v>61456</v>
      </c>
      <c r="D32" s="10">
        <f>1621+59834</f>
        <v>61455</v>
      </c>
    </row>
    <row r="33" spans="1:4" ht="15">
      <c r="A33" s="7" t="s">
        <v>24</v>
      </c>
      <c r="B33" s="8">
        <v>13</v>
      </c>
      <c r="C33" s="10">
        <v>19259</v>
      </c>
      <c r="D33" s="10">
        <v>13792</v>
      </c>
    </row>
    <row r="34" spans="1:4" ht="15">
      <c r="A34" s="7" t="s">
        <v>25</v>
      </c>
      <c r="B34" s="8"/>
      <c r="C34" s="10">
        <v>2355</v>
      </c>
      <c r="D34" s="10">
        <v>2355</v>
      </c>
    </row>
    <row r="35" spans="1:4" ht="15">
      <c r="A35" s="7" t="s">
        <v>26</v>
      </c>
      <c r="B35" s="8">
        <v>14</v>
      </c>
      <c r="C35" s="10">
        <v>8369</v>
      </c>
      <c r="D35" s="10">
        <v>13851</v>
      </c>
    </row>
    <row r="36" spans="1:4" ht="15">
      <c r="A36" s="7" t="s">
        <v>27</v>
      </c>
      <c r="B36" s="8">
        <v>15</v>
      </c>
      <c r="C36" s="10">
        <v>11042</v>
      </c>
      <c r="D36" s="10">
        <v>10225</v>
      </c>
    </row>
    <row r="37" spans="1:4" ht="15">
      <c r="A37" s="3" t="s">
        <v>28</v>
      </c>
      <c r="B37" s="4"/>
      <c r="C37" s="11">
        <f>SUM(C32:C36)</f>
        <v>102481</v>
      </c>
      <c r="D37" s="11">
        <f>SUM(D32:D36)</f>
        <v>101678</v>
      </c>
    </row>
    <row r="38" spans="1:4" ht="15">
      <c r="A38" s="3" t="s">
        <v>29</v>
      </c>
      <c r="B38" s="4"/>
      <c r="C38" s="11">
        <f>C27+C37+C30</f>
        <v>314735</v>
      </c>
      <c r="D38" s="11">
        <f>D27+D37+D30</f>
        <v>309175</v>
      </c>
    </row>
    <row r="39" spans="1:4" ht="15">
      <c r="A39" s="13"/>
      <c r="B39" s="14"/>
      <c r="C39" s="15"/>
      <c r="D39" s="15"/>
    </row>
    <row r="41" ht="15">
      <c r="A41" s="12" t="s">
        <v>35</v>
      </c>
    </row>
    <row r="42" ht="15">
      <c r="A42" s="12" t="s">
        <v>36</v>
      </c>
    </row>
    <row r="43" ht="15">
      <c r="A43" s="12" t="s">
        <v>37</v>
      </c>
    </row>
    <row r="44" ht="15">
      <c r="A44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0" customHeight="1">
      <c r="A1" s="32" t="s">
        <v>108</v>
      </c>
      <c r="B1" s="32"/>
      <c r="C1" s="32"/>
      <c r="D1" s="32"/>
    </row>
    <row r="2" ht="15">
      <c r="D2" s="16" t="s">
        <v>34</v>
      </c>
    </row>
    <row r="3" spans="1:4" ht="28.5" customHeight="1">
      <c r="A3" s="19"/>
      <c r="B3" s="1" t="s">
        <v>39</v>
      </c>
      <c r="C3" s="2" t="s">
        <v>109</v>
      </c>
      <c r="D3" s="2" t="s">
        <v>110</v>
      </c>
    </row>
    <row r="4" spans="1:4" ht="15">
      <c r="A4" s="7" t="s">
        <v>40</v>
      </c>
      <c r="B4" s="4">
        <v>16</v>
      </c>
      <c r="C4" s="20">
        <v>7468</v>
      </c>
      <c r="D4" s="20">
        <v>3647</v>
      </c>
    </row>
    <row r="5" spans="1:4" ht="15">
      <c r="A5" s="7" t="s">
        <v>41</v>
      </c>
      <c r="B5" s="4">
        <v>17</v>
      </c>
      <c r="C5" s="20"/>
      <c r="D5" s="20">
        <v>7126</v>
      </c>
    </row>
    <row r="6" spans="1:4" ht="38.25">
      <c r="A6" s="7" t="s">
        <v>42</v>
      </c>
      <c r="B6" s="4">
        <v>18</v>
      </c>
      <c r="C6" s="20">
        <v>2228</v>
      </c>
      <c r="D6" s="20">
        <v>-19399</v>
      </c>
    </row>
    <row r="7" spans="1:4" ht="15">
      <c r="A7" s="7" t="s">
        <v>43</v>
      </c>
      <c r="B7" s="4">
        <v>19</v>
      </c>
      <c r="C7" s="20">
        <v>-4704</v>
      </c>
      <c r="D7" s="20">
        <v>-3274</v>
      </c>
    </row>
    <row r="8" spans="1:4" ht="15">
      <c r="A8" s="7" t="s">
        <v>44</v>
      </c>
      <c r="B8" s="4"/>
      <c r="C8" s="20">
        <v>344</v>
      </c>
      <c r="D8" s="20">
        <v>130</v>
      </c>
    </row>
    <row r="9" spans="1:4" ht="15">
      <c r="A9" s="7" t="s">
        <v>45</v>
      </c>
      <c r="B9" s="4"/>
      <c r="C9" s="20">
        <v>39</v>
      </c>
      <c r="D9" s="20">
        <v>5364</v>
      </c>
    </row>
    <row r="10" spans="1:4" ht="25.5">
      <c r="A10" s="7" t="s">
        <v>46</v>
      </c>
      <c r="B10" s="4">
        <v>20</v>
      </c>
      <c r="C10" s="20">
        <v>367</v>
      </c>
      <c r="D10" s="20">
        <v>8291</v>
      </c>
    </row>
    <row r="11" spans="1:4" ht="15">
      <c r="A11" s="7" t="s">
        <v>47</v>
      </c>
      <c r="B11" s="4">
        <v>21</v>
      </c>
      <c r="C11" s="20">
        <v>7479</v>
      </c>
      <c r="D11" s="20">
        <v>115</v>
      </c>
    </row>
    <row r="12" spans="1:4" ht="15">
      <c r="A12" s="7" t="s">
        <v>48</v>
      </c>
      <c r="B12" s="4">
        <v>22</v>
      </c>
      <c r="C12" s="20">
        <v>-396</v>
      </c>
      <c r="D12" s="20">
        <v>-1355</v>
      </c>
    </row>
    <row r="13" spans="1:4" ht="15">
      <c r="A13" s="7" t="s">
        <v>49</v>
      </c>
      <c r="B13" s="4"/>
      <c r="C13" s="20">
        <v>-2938</v>
      </c>
      <c r="D13" s="20">
        <v>-1282</v>
      </c>
    </row>
    <row r="14" spans="1:4" ht="15">
      <c r="A14" s="7" t="s">
        <v>50</v>
      </c>
      <c r="B14" s="4">
        <v>23</v>
      </c>
      <c r="C14" s="20">
        <v>-5130</v>
      </c>
      <c r="D14" s="20">
        <v>-7542</v>
      </c>
    </row>
    <row r="15" spans="1:4" ht="15">
      <c r="A15" s="3" t="s">
        <v>51</v>
      </c>
      <c r="B15" s="1"/>
      <c r="C15" s="21">
        <f>SUM(C4:C14)</f>
        <v>4757</v>
      </c>
      <c r="D15" s="21">
        <f>SUM(D4:D14)</f>
        <v>-8179</v>
      </c>
    </row>
    <row r="16" spans="1:4" ht="15">
      <c r="A16" s="7" t="s">
        <v>52</v>
      </c>
      <c r="B16" s="4">
        <v>24</v>
      </c>
      <c r="C16" s="20"/>
      <c r="D16" s="20"/>
    </row>
    <row r="17" spans="1:4" ht="15">
      <c r="A17" s="3" t="s">
        <v>54</v>
      </c>
      <c r="B17" s="1"/>
      <c r="C17" s="21">
        <f>SUM(C15:C16)</f>
        <v>4757</v>
      </c>
      <c r="D17" s="21">
        <f>SUM(D15:D16)</f>
        <v>-8179</v>
      </c>
    </row>
    <row r="18" spans="1:4" ht="15">
      <c r="A18" s="7" t="s">
        <v>53</v>
      </c>
      <c r="B18" s="4"/>
      <c r="C18" s="20"/>
      <c r="D18" s="20"/>
    </row>
    <row r="19" spans="1:4" ht="15">
      <c r="A19" s="3" t="s">
        <v>55</v>
      </c>
      <c r="B19" s="1"/>
      <c r="C19" s="21">
        <f>SUM(C17:C18)</f>
        <v>4757</v>
      </c>
      <c r="D19" s="21">
        <f>SUM(D17:D18)</f>
        <v>-8179</v>
      </c>
    </row>
    <row r="20" spans="1:4" ht="15">
      <c r="A20" s="7" t="s">
        <v>56</v>
      </c>
      <c r="B20" s="4"/>
      <c r="C20" s="20"/>
      <c r="D20" s="20"/>
    </row>
    <row r="21" spans="1:4" ht="15">
      <c r="A21" s="7" t="s">
        <v>57</v>
      </c>
      <c r="B21" s="1"/>
      <c r="C21" s="20">
        <f>C19</f>
        <v>4757</v>
      </c>
      <c r="D21" s="20">
        <f>D19</f>
        <v>-8179</v>
      </c>
    </row>
    <row r="22" spans="1:4" ht="15">
      <c r="A22" s="7" t="s">
        <v>58</v>
      </c>
      <c r="B22" s="4"/>
      <c r="C22" s="20"/>
      <c r="D22" s="20"/>
    </row>
    <row r="23" spans="1:4" ht="15">
      <c r="A23" s="3" t="s">
        <v>59</v>
      </c>
      <c r="B23" s="1"/>
      <c r="C23" s="30">
        <f>C21/285000000</f>
        <v>1.669122807017544E-05</v>
      </c>
      <c r="D23" s="30">
        <f>D21/285000000</f>
        <v>-2.8698245614035087E-05</v>
      </c>
    </row>
    <row r="24" spans="1:4" ht="15">
      <c r="A24" s="13"/>
      <c r="B24" s="17"/>
      <c r="C24" s="18"/>
      <c r="D24" s="18"/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28">
      <selection activeCell="B40" sqref="B40"/>
    </sheetView>
  </sheetViews>
  <sheetFormatPr defaultColWidth="9.140625" defaultRowHeight="15"/>
  <cols>
    <col min="1" max="1" width="81.421875" style="0" customWidth="1"/>
    <col min="2" max="3" width="14.00390625" style="0" customWidth="1"/>
  </cols>
  <sheetData>
    <row r="1" spans="1:3" ht="61.5" customHeight="1">
      <c r="A1" s="32" t="s">
        <v>111</v>
      </c>
      <c r="B1" s="32"/>
      <c r="C1" s="32"/>
    </row>
    <row r="2" ht="15">
      <c r="C2" s="16" t="s">
        <v>34</v>
      </c>
    </row>
    <row r="3" spans="1:3" ht="27" customHeight="1">
      <c r="A3" s="3"/>
      <c r="B3" s="2" t="s">
        <v>103</v>
      </c>
      <c r="C3" s="2" t="s">
        <v>104</v>
      </c>
    </row>
    <row r="4" spans="1:3" ht="15">
      <c r="A4" s="3" t="s">
        <v>60</v>
      </c>
      <c r="B4" s="4"/>
      <c r="C4" s="4"/>
    </row>
    <row r="5" spans="1:3" ht="15">
      <c r="A5" s="3" t="s">
        <v>51</v>
      </c>
      <c r="B5" s="21">
        <v>4757</v>
      </c>
      <c r="C5" s="21">
        <v>-8179</v>
      </c>
    </row>
    <row r="6" spans="1:3" ht="15">
      <c r="A6" s="23" t="s">
        <v>61</v>
      </c>
      <c r="B6" s="24">
        <f>SUM(B8:B15)</f>
        <v>-1214</v>
      </c>
      <c r="C6" s="24">
        <f>SUM(C8:C15)</f>
        <v>16</v>
      </c>
    </row>
    <row r="7" spans="1:3" ht="15">
      <c r="A7" s="7" t="s">
        <v>62</v>
      </c>
      <c r="B7" s="20"/>
      <c r="C7" s="20"/>
    </row>
    <row r="8" spans="1:3" ht="15">
      <c r="A8" s="7" t="s">
        <v>63</v>
      </c>
      <c r="B8" s="20">
        <v>1013</v>
      </c>
      <c r="C8" s="20">
        <v>1028</v>
      </c>
    </row>
    <row r="9" spans="1:3" ht="15">
      <c r="A9" s="7" t="s">
        <v>64</v>
      </c>
      <c r="B9" s="20"/>
      <c r="C9" s="20">
        <v>-595</v>
      </c>
    </row>
    <row r="10" spans="1:3" ht="15">
      <c r="A10" s="7" t="s">
        <v>102</v>
      </c>
      <c r="B10" s="20">
        <v>1</v>
      </c>
      <c r="C10" s="20"/>
    </row>
    <row r="11" spans="1:3" ht="25.5">
      <c r="A11" s="7" t="s">
        <v>65</v>
      </c>
      <c r="B11" s="20">
        <v>-2228</v>
      </c>
      <c r="C11" s="20">
        <v>-417</v>
      </c>
    </row>
    <row r="12" spans="1:3" ht="15" customHeight="1">
      <c r="A12" s="7" t="s">
        <v>66</v>
      </c>
      <c r="B12" s="20"/>
      <c r="C12" s="20"/>
    </row>
    <row r="13" spans="1:3" ht="15" customHeight="1">
      <c r="A13" s="7" t="s">
        <v>67</v>
      </c>
      <c r="B13" s="20"/>
      <c r="C13" s="20"/>
    </row>
    <row r="14" spans="1:3" ht="15" customHeight="1" hidden="1" thickBot="1">
      <c r="A14" s="7" t="s">
        <v>68</v>
      </c>
      <c r="B14" s="20"/>
      <c r="C14" s="20"/>
    </row>
    <row r="15" spans="1:3" ht="15">
      <c r="A15" s="7" t="s">
        <v>69</v>
      </c>
      <c r="B15" s="20"/>
      <c r="C15" s="20"/>
    </row>
    <row r="16" spans="1:3" ht="15">
      <c r="A16" s="23" t="s">
        <v>70</v>
      </c>
      <c r="B16" s="21">
        <f>B5+B6</f>
        <v>3543</v>
      </c>
      <c r="C16" s="21">
        <f>C5+C6</f>
        <v>-8163</v>
      </c>
    </row>
    <row r="17" spans="1:3" ht="15">
      <c r="A17" s="23" t="s">
        <v>71</v>
      </c>
      <c r="B17" s="24">
        <f>SUM(B18:B21)</f>
        <v>-6101</v>
      </c>
      <c r="C17" s="24">
        <f>SUM(C18:C21)</f>
        <v>-46278</v>
      </c>
    </row>
    <row r="18" spans="1:3" ht="15">
      <c r="A18" s="7" t="s">
        <v>72</v>
      </c>
      <c r="B18" s="20">
        <v>-11847</v>
      </c>
      <c r="C18" s="20">
        <v>-55558</v>
      </c>
    </row>
    <row r="19" spans="1:3" ht="25.5">
      <c r="A19" s="7" t="s">
        <v>73</v>
      </c>
      <c r="B19" s="20"/>
      <c r="C19" s="20">
        <v>69144</v>
      </c>
    </row>
    <row r="20" spans="1:3" ht="15">
      <c r="A20" s="7" t="s">
        <v>74</v>
      </c>
      <c r="B20" s="20">
        <v>-26037</v>
      </c>
      <c r="C20" s="20">
        <v>-19082</v>
      </c>
    </row>
    <row r="21" spans="1:3" ht="15">
      <c r="A21" s="7" t="s">
        <v>75</v>
      </c>
      <c r="B21" s="20">
        <v>31783</v>
      </c>
      <c r="C21" s="20">
        <v>-40782</v>
      </c>
    </row>
    <row r="22" spans="1:3" ht="15">
      <c r="A22" s="23" t="s">
        <v>76</v>
      </c>
      <c r="B22" s="24">
        <f>SUM(B23:B24)</f>
        <v>602</v>
      </c>
      <c r="C22" s="24">
        <f>SUM(C23:C24)</f>
        <v>31600</v>
      </c>
    </row>
    <row r="23" spans="1:3" ht="15">
      <c r="A23" s="7" t="s">
        <v>77</v>
      </c>
      <c r="B23" s="20">
        <v>5267</v>
      </c>
      <c r="C23" s="20">
        <v>34467</v>
      </c>
    </row>
    <row r="24" spans="1:3" ht="15">
      <c r="A24" s="7" t="s">
        <v>78</v>
      </c>
      <c r="B24" s="20">
        <v>-4665</v>
      </c>
      <c r="C24" s="20">
        <v>-2867</v>
      </c>
    </row>
    <row r="25" spans="1:3" ht="27">
      <c r="A25" s="23" t="s">
        <v>79</v>
      </c>
      <c r="B25" s="24">
        <f>B16+B17+B22</f>
        <v>-1956</v>
      </c>
      <c r="C25" s="24">
        <f>C16+C17+C22</f>
        <v>-22841</v>
      </c>
    </row>
    <row r="26" spans="1:3" ht="15">
      <c r="A26" s="7" t="s">
        <v>93</v>
      </c>
      <c r="B26" s="20"/>
      <c r="C26" s="24"/>
    </row>
    <row r="27" spans="1:3" ht="15">
      <c r="A27" s="7" t="s">
        <v>80</v>
      </c>
      <c r="B27" s="20"/>
      <c r="C27" s="20"/>
    </row>
    <row r="28" spans="1:3" ht="25.5">
      <c r="A28" s="3" t="s">
        <v>81</v>
      </c>
      <c r="B28" s="21">
        <f>SUM(B25:B27)</f>
        <v>-1956</v>
      </c>
      <c r="C28" s="21">
        <f>SUM(C25:C27)</f>
        <v>-22841</v>
      </c>
    </row>
    <row r="29" spans="1:3" ht="15">
      <c r="A29" s="3" t="s">
        <v>82</v>
      </c>
      <c r="B29" s="20"/>
      <c r="C29" s="20"/>
    </row>
    <row r="30" spans="1:3" ht="15">
      <c r="A30" s="7" t="s">
        <v>83</v>
      </c>
      <c r="B30" s="20"/>
      <c r="C30" s="20"/>
    </row>
    <row r="31" spans="1:3" ht="15">
      <c r="A31" s="7" t="s">
        <v>84</v>
      </c>
      <c r="B31" s="20"/>
      <c r="C31" s="20"/>
    </row>
    <row r="32" spans="1:3" ht="15">
      <c r="A32" s="7" t="s">
        <v>6</v>
      </c>
      <c r="B32" s="20"/>
      <c r="C32" s="20"/>
    </row>
    <row r="33" spans="1:3" ht="15">
      <c r="A33" s="3" t="s">
        <v>85</v>
      </c>
      <c r="B33" s="21">
        <f>SUM(B30:B32)</f>
        <v>0</v>
      </c>
      <c r="C33" s="21">
        <f>SUM(C30:C32)</f>
        <v>0</v>
      </c>
    </row>
    <row r="34" spans="1:3" ht="15">
      <c r="A34" s="3" t="s">
        <v>86</v>
      </c>
      <c r="B34" s="20"/>
      <c r="C34" s="20"/>
    </row>
    <row r="35" spans="1:3" ht="15">
      <c r="A35" s="7" t="s">
        <v>94</v>
      </c>
      <c r="B35" s="20"/>
      <c r="C35" s="20">
        <v>59830</v>
      </c>
    </row>
    <row r="36" spans="1:3" ht="15">
      <c r="A36" s="7" t="s">
        <v>87</v>
      </c>
      <c r="B36" s="20"/>
      <c r="C36" s="20"/>
    </row>
    <row r="37" spans="1:3" ht="15">
      <c r="A37" s="3" t="s">
        <v>88</v>
      </c>
      <c r="B37" s="21">
        <f>SUM(B35:B36)</f>
        <v>0</v>
      </c>
      <c r="C37" s="21">
        <f>SUM(C35:C36)</f>
        <v>59830</v>
      </c>
    </row>
    <row r="38" spans="1:3" ht="15">
      <c r="A38" s="3" t="s">
        <v>89</v>
      </c>
      <c r="B38" s="21">
        <f>B37+B33+B28</f>
        <v>-1956</v>
      </c>
      <c r="C38" s="21">
        <f>C37+C33+C28</f>
        <v>36989</v>
      </c>
    </row>
    <row r="39" spans="1:3" ht="15">
      <c r="A39" s="3" t="s">
        <v>90</v>
      </c>
      <c r="B39" s="20"/>
      <c r="C39" s="20"/>
    </row>
    <row r="40" spans="1:3" ht="15">
      <c r="A40" s="3" t="s">
        <v>91</v>
      </c>
      <c r="B40" s="21">
        <v>31142</v>
      </c>
      <c r="C40" s="21">
        <v>47901</v>
      </c>
    </row>
    <row r="41" spans="1:3" ht="15">
      <c r="A41" s="3" t="s">
        <v>92</v>
      </c>
      <c r="B41" s="21">
        <f>B40+B38</f>
        <v>29186</v>
      </c>
      <c r="C41" s="21">
        <f>C40+C38</f>
        <v>84890</v>
      </c>
    </row>
    <row r="42" spans="2:3" ht="15">
      <c r="B42" s="22"/>
      <c r="C42" s="22"/>
    </row>
    <row r="44" ht="15">
      <c r="A44" s="12" t="s">
        <v>35</v>
      </c>
    </row>
    <row r="45" ht="15">
      <c r="A45" s="12" t="s">
        <v>36</v>
      </c>
    </row>
    <row r="46" ht="15">
      <c r="A46" s="12" t="s">
        <v>37</v>
      </c>
    </row>
    <row r="47" ht="15">
      <c r="A47" s="12" t="s">
        <v>38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60.75" customHeight="1">
      <c r="A1" s="32" t="s">
        <v>112</v>
      </c>
      <c r="B1" s="33"/>
      <c r="C1" s="33"/>
      <c r="D1" s="33"/>
      <c r="E1" s="33"/>
    </row>
    <row r="2" ht="15">
      <c r="E2" s="16" t="s">
        <v>34</v>
      </c>
    </row>
    <row r="3" spans="1:5" s="9" customFormat="1" ht="36">
      <c r="A3" s="25"/>
      <c r="B3" s="2" t="s">
        <v>98</v>
      </c>
      <c r="C3" s="2" t="s">
        <v>20</v>
      </c>
      <c r="D3" s="2" t="s">
        <v>21</v>
      </c>
      <c r="E3" s="25" t="s">
        <v>95</v>
      </c>
    </row>
    <row r="4" spans="1:5" ht="15">
      <c r="A4" s="3" t="s">
        <v>113</v>
      </c>
      <c r="B4" s="11">
        <v>300000</v>
      </c>
      <c r="C4" s="21">
        <v>-27034</v>
      </c>
      <c r="D4" s="21">
        <f>'Ф1'!D26</f>
        <v>-65469</v>
      </c>
      <c r="E4" s="27">
        <f>SUM(B4:D4)</f>
        <v>207497</v>
      </c>
    </row>
    <row r="5" spans="1:7" ht="15">
      <c r="A5" s="7" t="s">
        <v>96</v>
      </c>
      <c r="B5" s="28"/>
      <c r="C5" s="28"/>
      <c r="D5" s="20">
        <f>'Ф2'!C21</f>
        <v>4757</v>
      </c>
      <c r="E5" s="20">
        <f>SUM(B5:D5)</f>
        <v>4757</v>
      </c>
      <c r="G5" s="22"/>
    </row>
    <row r="6" spans="1:5" ht="15" hidden="1">
      <c r="A6" s="7" t="s">
        <v>99</v>
      </c>
      <c r="B6" s="10"/>
      <c r="C6" s="10"/>
      <c r="D6" s="10"/>
      <c r="E6" s="29"/>
    </row>
    <row r="7" spans="1:6" ht="15">
      <c r="A7" s="3" t="s">
        <v>114</v>
      </c>
      <c r="B7" s="11">
        <f>SUM(B4:B6)</f>
        <v>300000</v>
      </c>
      <c r="C7" s="21">
        <f>SUM(C4:C6)</f>
        <v>-27034</v>
      </c>
      <c r="D7" s="21">
        <f>SUM(D4:D6)</f>
        <v>-60712</v>
      </c>
      <c r="E7" s="26">
        <f>SUM(E4:E6)</f>
        <v>212254</v>
      </c>
      <c r="F7" s="22"/>
    </row>
    <row r="8" spans="1:5" ht="15">
      <c r="A8" s="3" t="s">
        <v>100</v>
      </c>
      <c r="B8" s="11">
        <v>300000</v>
      </c>
      <c r="C8" s="21">
        <v>-27034</v>
      </c>
      <c r="D8" s="11">
        <v>39859</v>
      </c>
      <c r="E8" s="27">
        <v>312825</v>
      </c>
    </row>
    <row r="9" spans="1:5" ht="15">
      <c r="A9" s="7" t="s">
        <v>97</v>
      </c>
      <c r="B9" s="10"/>
      <c r="C9" s="10"/>
      <c r="D9" s="20">
        <v>-8179</v>
      </c>
      <c r="E9" s="20">
        <v>-8179</v>
      </c>
    </row>
    <row r="10" spans="1:5" ht="15">
      <c r="A10" s="3" t="s">
        <v>115</v>
      </c>
      <c r="B10" s="11">
        <f>SUM(B8:B9)</f>
        <v>300000</v>
      </c>
      <c r="C10" s="21">
        <f>SUM(C8:C9)</f>
        <v>-27034</v>
      </c>
      <c r="D10" s="21">
        <f>SUM(D8:D9)</f>
        <v>31680</v>
      </c>
      <c r="E10" s="26">
        <f>SUM(E8:E9)</f>
        <v>304646</v>
      </c>
    </row>
    <row r="13" ht="15">
      <c r="A13" s="12" t="s">
        <v>35</v>
      </c>
    </row>
    <row r="14" ht="15">
      <c r="A14" s="12" t="s">
        <v>36</v>
      </c>
    </row>
    <row r="15" ht="15">
      <c r="A15" s="12" t="s">
        <v>37</v>
      </c>
    </row>
    <row r="16" ht="15">
      <c r="A16" s="12" t="s">
        <v>38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0: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1</cp:lastModifiedBy>
  <cp:lastPrinted>2020-05-28T09:20:48Z</cp:lastPrinted>
  <dcterms:created xsi:type="dcterms:W3CDTF">2020-05-27T06:49:34Z</dcterms:created>
  <dcterms:modified xsi:type="dcterms:W3CDTF">2021-05-24T10:16:57Z</dcterms:modified>
  <cp:category/>
  <cp:version/>
  <cp:contentType/>
  <cp:contentStatus/>
</cp:coreProperties>
</file>