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610" windowHeight="17790" activeTab="3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<sst xmlns="http://schemas.openxmlformats.org/spreadsheetml/2006/main" count="136" uniqueCount="114">
  <si>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</si>
  <si>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</si>
  <si>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</si>
  <si>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</si>
  <si>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</si>
  <si>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</si>
  <si>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</si>
  <si>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</si>
  <si>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</si>
  <si>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</si>
  <si>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</si>
  <si>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</si>
  <si>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</si>
  <si>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</si>
  <si>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</si>
  <si>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</si>
  <si>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</si>
  <si>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</si>
  <si>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</si>
  <si>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</si>
  <si>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</si>
  <si>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</si>
  <si>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</si>
  <si>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</si>
  <si>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</si>
  <si>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</si>
  <si>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</si>
  <si>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</si>
  <si>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</si>
  <si>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</si>
  <si>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</si>
  <si>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</si>
  <si>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</si>
  <si>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</si>
  <si>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</si>
  <si>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</si>
  <si>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</si>
  <si>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</si>
  <si>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</si>
  <si>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</si>
  <si>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</si>
  <si>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</si>
  <si>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</si>
  <si>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</si>
  <si>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</si>
  <si>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</si>
  <si>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</si>
  <si>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</si>
  <si>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</si>
  <si>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</si>
  <si>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</si>
  <si>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</si>
  <si>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</si>
  <si>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</si>
  <si>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</si>
  <si>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</si>
  <si>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</si>
  <si>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</si>
  <si>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</si>
  <si>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</si>
  <si>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</si>
  <si>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</si>
  <si>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</si>
  <si>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</si>
  <si>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</si>
  <si>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</si>
  <si>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</si>
  <si>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</si>
  <si>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</si>
  <si>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</si>
  <si>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</si>
  <si>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</si>
  <si>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</si>
  <si>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</si>
  <si>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</si>
  <si>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</si>
  <si>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</si>
  <si>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</si>
  <si>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</si>
  <si>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</si>
  <si>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</si>
  <si>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</si>
  <si>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</si>
  <si>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</si>
  <si>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</si>
  <si>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</si>
  <si>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</si>
  <si>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</si>
  <si>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</si>
  <si>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</si>
  <si>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</si>
  <si>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</si>
  <si>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</si>
  <si>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</si>
  <si>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</si>
  <si>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</si>
  <si>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</si>
  <si>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</si>
  <si>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 xml:space="preserve">Прочие финансовые обязательства </t>
  </si>
  <si>
    <t>амортизация премии и дисконта</t>
  </si>
  <si>
    <t>Прочие долгосрочные активы</t>
  </si>
  <si>
    <t>Погашение облигаций</t>
  </si>
  <si>
    <t>На 01 января 2022 г.</t>
  </si>
  <si>
    <t>На 31.12.2022 г. (аудировано)</t>
  </si>
  <si>
    <t>На 01 января 2023 г.</t>
  </si>
  <si>
    <t>СОКРАЩЕННЫЙ КОНСОЛИДИРОВАННЫЙ ПРОМЕЖУТОЧНЫЙ ОТЧЕТ 
О ДВИЖЕНИИ ДЕНЕЖНЫХ СРЕДСТВ
АО "Five Brokers' Capital"
за период, закончившийся 30 сентября 2023 г.
(не аудировано)</t>
  </si>
  <si>
    <t>СОКРАЩЕННЫЙ КОНСОЛИДИРОВАННЫЙ ПРОМЕЖУТОЧНЫЙ ОТЧЕТ 
О ФИНАНСОВОМ ПОЛОЖЕНИИ
АО "Five Brokers' Capital"
по состоянию на 30 сентября 2023 г.</t>
  </si>
  <si>
    <t>На 30.09.2023 г. (не аудировано)</t>
  </si>
  <si>
    <t>СОКРАЩЕННЫЙ КОНСОЛИДИРОВАННЫЙ ПРОМЕЖУТОЧНЫЙ ОТЧЕТ 
О ПРИБЫЛЯХ И УБЫТКАХ И ПРОЧЕМ СОВОКУПНОМ ДОХОДЕ
АО "Five Brokers' Capital"
за период, закончившийся 30 сентября 2023 г.
(не аудировано)</t>
  </si>
  <si>
    <t>9 месяцев 2023 г.
(не аудировано)</t>
  </si>
  <si>
    <t>9 месяцев 2022 г.
(не аудировано)</t>
  </si>
  <si>
    <t>СОКРАЩЕННЫЙ КОНСОЛИДИРОВАННЫЙ ПРОМЕЖУТОЧНЫЙ ОТЧЕТ 
ОБ ИЗМЕНЕНИЯХ В КАПИТАЛЕ
АО "Five Brokers' Capital"
за период, закончившийся 30 сентября 2023 г.
(не аудировано)</t>
  </si>
  <si>
    <t>На 30 сентября 2023 г.</t>
  </si>
  <si>
    <t>На 30 сентября 2022 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</si>
</sst>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Border="1" applyAlignment="1" applyProtection="1">
      <alignment horizontal="right" vertical="center" wrapText="1"/>
      <protection locked="0"/>
    </xf>
    <xf numFmtId="178" fontId="5" fillId="0" borderId="10" xfId="0" applyNumberFormat="1" applyFont="1" applyBorder="1" applyAlignment="1" applyProtection="1">
      <alignment horizontal="right" vertical="center" wrapText="1"/>
      <protection locked="0"/>
    </xf>
    <xf numFmtId="181" fontId="47" fillId="0" borderId="10" xfId="0" applyNumberFormat="1" applyFont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7.5" customHeight="1">
      <c r="A1" s="38" t="s">
        <v>106</v>
      </c>
      <c r="B1" s="38"/>
      <c r="C1" s="38"/>
      <c r="D1" s="38"/>
    </row>
    <row r="2" ht="15">
      <c r="D2" s="16" t="s">
        <v>34</v>
      </c>
    </row>
    <row r="3" spans="1:4" ht="24">
      <c r="A3" s="1"/>
      <c r="B3" s="1" t="s">
        <v>0</v>
      </c>
      <c r="C3" s="2" t="s">
        <v>107</v>
      </c>
      <c r="D3" s="2" t="s">
        <v>103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330</v>
      </c>
      <c r="D6" s="10">
        <v>576</v>
      </c>
    </row>
    <row r="7" spans="1:6" ht="15">
      <c r="A7" s="7" t="s">
        <v>4</v>
      </c>
      <c r="B7" s="8">
        <v>5</v>
      </c>
      <c r="C7" s="10">
        <v>329</v>
      </c>
      <c r="D7" s="10">
        <v>631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/>
      <c r="C9" s="10"/>
      <c r="D9" s="10"/>
    </row>
    <row r="10" spans="1:4" ht="15">
      <c r="A10" s="7" t="s">
        <v>100</v>
      </c>
      <c r="B10" s="8"/>
      <c r="C10" s="10"/>
      <c r="D10" s="10"/>
    </row>
    <row r="11" spans="1:4" ht="15">
      <c r="A11" s="3" t="s">
        <v>8</v>
      </c>
      <c r="B11" s="4"/>
      <c r="C11" s="11">
        <f>SUM(C6:C10)</f>
        <v>659</v>
      </c>
      <c r="D11" s="11">
        <f>SUM(D6:D10)</f>
        <v>1207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6</v>
      </c>
      <c r="C13" s="10">
        <v>29380</v>
      </c>
      <c r="D13" s="10">
        <v>72921</v>
      </c>
    </row>
    <row r="14" spans="1:6" ht="25.5">
      <c r="A14" s="7" t="s">
        <v>11</v>
      </c>
      <c r="B14" s="8">
        <v>7</v>
      </c>
      <c r="C14" s="10">
        <v>69636</v>
      </c>
      <c r="D14" s="10">
        <v>91403</v>
      </c>
      <c r="F14" s="22"/>
    </row>
    <row r="15" spans="1:4" ht="15">
      <c r="A15" s="7" t="s">
        <v>30</v>
      </c>
      <c r="B15" s="8"/>
      <c r="C15" s="10"/>
      <c r="D15" s="10">
        <v>71074</v>
      </c>
    </row>
    <row r="16" spans="1:4" ht="15">
      <c r="A16" s="7" t="s">
        <v>7</v>
      </c>
      <c r="B16" s="8"/>
      <c r="C16" s="10">
        <v>99521</v>
      </c>
      <c r="D16" s="10">
        <v>7145</v>
      </c>
    </row>
    <row r="17" spans="1:4" ht="15">
      <c r="A17" s="7" t="s">
        <v>12</v>
      </c>
      <c r="B17" s="8"/>
      <c r="C17" s="10">
        <v>742</v>
      </c>
      <c r="D17" s="10">
        <v>712</v>
      </c>
    </row>
    <row r="18" spans="1:4" ht="15">
      <c r="A18" s="7" t="s">
        <v>13</v>
      </c>
      <c r="B18" s="8">
        <v>8</v>
      </c>
      <c r="C18" s="10">
        <v>7321</v>
      </c>
      <c r="D18" s="10">
        <v>17533</v>
      </c>
    </row>
    <row r="19" spans="1:4" ht="15">
      <c r="A19" s="7" t="s">
        <v>14</v>
      </c>
      <c r="B19" s="8">
        <v>9</v>
      </c>
      <c r="C19" s="10">
        <v>33968</v>
      </c>
      <c r="D19" s="10">
        <v>5680</v>
      </c>
    </row>
    <row r="20" spans="1:4" ht="15">
      <c r="A20" s="3" t="s">
        <v>15</v>
      </c>
      <c r="B20" s="8"/>
      <c r="C20" s="11">
        <f>SUM(C13:C19)</f>
        <v>240568</v>
      </c>
      <c r="D20" s="11">
        <f>SUM(D13:D19)</f>
        <v>266468</v>
      </c>
    </row>
    <row r="21" spans="1:4" ht="15">
      <c r="A21" s="3" t="s">
        <v>16</v>
      </c>
      <c r="B21" s="4"/>
      <c r="C21" s="11">
        <f>C11+C20</f>
        <v>241227</v>
      </c>
      <c r="D21" s="11">
        <f>D11+D20</f>
        <v>267675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10</v>
      </c>
      <c r="C24" s="10">
        <v>300073</v>
      </c>
      <c r="D24" s="10">
        <v>300073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6" ht="15">
      <c r="A26" s="7" t="s">
        <v>21</v>
      </c>
      <c r="B26" s="4"/>
      <c r="C26" s="20">
        <v>-150057</v>
      </c>
      <c r="D26" s="20">
        <v>-96654</v>
      </c>
      <c r="F26" s="22"/>
    </row>
    <row r="27" spans="1:6" ht="15">
      <c r="A27" s="3" t="s">
        <v>22</v>
      </c>
      <c r="B27" s="4"/>
      <c r="C27" s="11">
        <f>SUM(C24:C26)</f>
        <v>122982</v>
      </c>
      <c r="D27" s="11">
        <f>SUM(D24:D26)</f>
        <v>176385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6" ht="15">
      <c r="A32" s="7" t="s">
        <v>32</v>
      </c>
      <c r="B32" s="8"/>
      <c r="C32" s="10">
        <v>98370</v>
      </c>
      <c r="D32" s="10">
        <v>77290</v>
      </c>
      <c r="F32" s="22"/>
    </row>
    <row r="33" spans="1:4" ht="15">
      <c r="A33" s="7" t="s">
        <v>98</v>
      </c>
      <c r="B33" s="4">
        <v>11</v>
      </c>
      <c r="C33" s="10">
        <v>12567</v>
      </c>
      <c r="D33" s="10">
        <v>1707</v>
      </c>
    </row>
    <row r="34" spans="1:4" ht="15">
      <c r="A34" s="7" t="s">
        <v>24</v>
      </c>
      <c r="B34" s="8">
        <v>12</v>
      </c>
      <c r="C34" s="10">
        <v>3779</v>
      </c>
      <c r="D34" s="10">
        <v>413</v>
      </c>
    </row>
    <row r="35" spans="1:4" ht="15">
      <c r="A35" s="7" t="s">
        <v>25</v>
      </c>
      <c r="B35" s="8"/>
      <c r="C35" s="10"/>
      <c r="D35" s="10">
        <v>4596</v>
      </c>
    </row>
    <row r="36" spans="1:4" ht="15">
      <c r="A36" s="7" t="s">
        <v>26</v>
      </c>
      <c r="B36" s="8">
        <v>13</v>
      </c>
      <c r="C36" s="10">
        <v>1313</v>
      </c>
      <c r="D36" s="10">
        <v>383</v>
      </c>
    </row>
    <row r="37" spans="1:4" ht="15">
      <c r="A37" s="7" t="s">
        <v>27</v>
      </c>
      <c r="B37" s="8">
        <v>14</v>
      </c>
      <c r="C37" s="10">
        <v>2216</v>
      </c>
      <c r="D37" s="10">
        <v>6901</v>
      </c>
    </row>
    <row r="38" spans="1:4" ht="15">
      <c r="A38" s="3" t="s">
        <v>28</v>
      </c>
      <c r="B38" s="4"/>
      <c r="C38" s="11">
        <f>SUM(C32:C37)</f>
        <v>118245</v>
      </c>
      <c r="D38" s="11">
        <f>SUM(D32:D37)</f>
        <v>91290</v>
      </c>
    </row>
    <row r="39" spans="1:4" ht="15">
      <c r="A39" s="3" t="s">
        <v>29</v>
      </c>
      <c r="B39" s="4"/>
      <c r="C39" s="11">
        <f>C27+C38+C30</f>
        <v>241227</v>
      </c>
      <c r="D39" s="11">
        <f>D27+D38+D30</f>
        <v>267675</v>
      </c>
    </row>
    <row r="40" spans="1:4" ht="15">
      <c r="A40" s="13"/>
      <c r="B40" s="14"/>
      <c r="C40" s="15"/>
      <c r="D40" s="15"/>
    </row>
    <row r="41" ht="15">
      <c r="C41" s="22"/>
    </row>
    <row r="42" ht="15">
      <c r="A42" s="12" t="s">
        <v>35</v>
      </c>
    </row>
    <row r="43" ht="15">
      <c r="A43" s="12" t="s">
        <v>36</v>
      </c>
    </row>
    <row r="44" ht="15">
      <c r="A44" s="12" t="s">
        <v>37</v>
      </c>
    </row>
    <row r="45" ht="15">
      <c r="A45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78" customHeight="1">
      <c r="A1" s="39" t="s">
        <v>108</v>
      </c>
      <c r="B1" s="39"/>
      <c r="C1" s="39"/>
      <c r="D1" s="39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109</v>
      </c>
      <c r="D3" s="2" t="s">
        <v>110</v>
      </c>
    </row>
    <row r="4" spans="1:4" ht="15">
      <c r="A4" s="7" t="s">
        <v>40</v>
      </c>
      <c r="B4" s="4">
        <v>15</v>
      </c>
      <c r="C4" s="20">
        <v>21514</v>
      </c>
      <c r="D4" s="33">
        <v>3421</v>
      </c>
    </row>
    <row r="5" spans="1:4" ht="15">
      <c r="A5" s="7" t="s">
        <v>41</v>
      </c>
      <c r="B5" s="4">
        <v>16</v>
      </c>
      <c r="C5" s="20">
        <v>4535</v>
      </c>
      <c r="D5" s="33">
        <v>14673</v>
      </c>
    </row>
    <row r="6" spans="1:4" ht="38.25">
      <c r="A6" s="7" t="s">
        <v>42</v>
      </c>
      <c r="B6" s="4">
        <v>17</v>
      </c>
      <c r="C6" s="20">
        <v>9272</v>
      </c>
      <c r="D6" s="33">
        <v>-21337</v>
      </c>
    </row>
    <row r="7" spans="1:4" ht="15">
      <c r="A7" s="7" t="s">
        <v>43</v>
      </c>
      <c r="B7" s="4"/>
      <c r="C7" s="20">
        <v>123</v>
      </c>
      <c r="D7" s="33">
        <v>112</v>
      </c>
    </row>
    <row r="8" spans="1:4" ht="15">
      <c r="A8" s="7" t="s">
        <v>44</v>
      </c>
      <c r="B8" s="4"/>
      <c r="C8" s="20">
        <f>-1627</f>
        <v>-1627</v>
      </c>
      <c r="D8" s="33">
        <v>4644</v>
      </c>
    </row>
    <row r="9" spans="1:4" ht="25.5">
      <c r="A9" s="7" t="s">
        <v>45</v>
      </c>
      <c r="B9" s="4">
        <v>18</v>
      </c>
      <c r="C9" s="20">
        <v>-53011</v>
      </c>
      <c r="D9" s="33">
        <v>36945</v>
      </c>
    </row>
    <row r="10" spans="1:4" ht="15">
      <c r="A10" s="7" t="s">
        <v>46</v>
      </c>
      <c r="B10" s="4">
        <v>19</v>
      </c>
      <c r="C10" s="20">
        <v>2918</v>
      </c>
      <c r="D10" s="33">
        <v>3894</v>
      </c>
    </row>
    <row r="11" spans="1:4" ht="15">
      <c r="A11" s="7" t="s">
        <v>47</v>
      </c>
      <c r="B11" s="4">
        <v>20</v>
      </c>
      <c r="C11" s="20">
        <v>-1842</v>
      </c>
      <c r="D11" s="33">
        <v>-1351</v>
      </c>
    </row>
    <row r="12" spans="1:4" ht="15">
      <c r="A12" s="7" t="s">
        <v>48</v>
      </c>
      <c r="B12" s="4"/>
      <c r="C12" s="20">
        <v>-18388</v>
      </c>
      <c r="D12" s="33">
        <v>-2309</v>
      </c>
    </row>
    <row r="13" spans="1:4" ht="15">
      <c r="A13" s="7" t="s">
        <v>49</v>
      </c>
      <c r="B13" s="4">
        <v>21</v>
      </c>
      <c r="C13" s="20">
        <v>-16887</v>
      </c>
      <c r="D13" s="33">
        <v>-14907</v>
      </c>
    </row>
    <row r="14" spans="1:4" ht="15">
      <c r="A14" s="3" t="s">
        <v>50</v>
      </c>
      <c r="B14" s="1"/>
      <c r="C14" s="21">
        <f>SUM(C4:C13)</f>
        <v>-53393</v>
      </c>
      <c r="D14" s="34">
        <f>SUM(D4:D13)</f>
        <v>23785</v>
      </c>
    </row>
    <row r="15" spans="1:4" ht="15">
      <c r="A15" s="7" t="s">
        <v>51</v>
      </c>
      <c r="B15" s="4">
        <v>22</v>
      </c>
      <c r="C15" s="20">
        <v>-10</v>
      </c>
      <c r="D15" s="33"/>
    </row>
    <row r="16" spans="1:4" ht="15">
      <c r="A16" s="3" t="s">
        <v>53</v>
      </c>
      <c r="B16" s="1"/>
      <c r="C16" s="21">
        <f>SUM(C14:C15)</f>
        <v>-53403</v>
      </c>
      <c r="D16" s="34">
        <f>D14</f>
        <v>23785</v>
      </c>
    </row>
    <row r="17" spans="1:4" ht="15">
      <c r="A17" s="7" t="s">
        <v>52</v>
      </c>
      <c r="B17" s="4"/>
      <c r="C17" s="20"/>
      <c r="D17" s="33"/>
    </row>
    <row r="18" spans="1:4" ht="15">
      <c r="A18" s="3" t="s">
        <v>54</v>
      </c>
      <c r="B18" s="1"/>
      <c r="C18" s="21">
        <f>SUM(C16:C17)</f>
        <v>-53403</v>
      </c>
      <c r="D18" s="34">
        <f>D16</f>
        <v>23785</v>
      </c>
    </row>
    <row r="19" spans="1:4" ht="15">
      <c r="A19" s="7" t="s">
        <v>55</v>
      </c>
      <c r="B19" s="4"/>
      <c r="C19" s="20"/>
      <c r="D19" s="33"/>
    </row>
    <row r="20" spans="1:4" ht="15">
      <c r="A20" s="7" t="s">
        <v>56</v>
      </c>
      <c r="B20" s="1"/>
      <c r="C20" s="20">
        <f>C18</f>
        <v>-53403</v>
      </c>
      <c r="D20" s="33">
        <f>D18</f>
        <v>23785</v>
      </c>
    </row>
    <row r="21" spans="1:4" ht="15">
      <c r="A21" s="7" t="s">
        <v>57</v>
      </c>
      <c r="B21" s="4"/>
      <c r="C21" s="20"/>
      <c r="D21" s="33"/>
    </row>
    <row r="22" spans="1:4" ht="15">
      <c r="A22" s="3" t="s">
        <v>58</v>
      </c>
      <c r="B22" s="1"/>
      <c r="C22" s="36">
        <f>C20/285000</f>
        <v>-0.18737894736842106</v>
      </c>
      <c r="D22" s="36">
        <f>D20/285000</f>
        <v>0.08345614035087719</v>
      </c>
    </row>
    <row r="23" spans="1:4" ht="15">
      <c r="A23" s="13"/>
      <c r="B23" s="17"/>
      <c r="C23" s="18"/>
      <c r="D23" s="18"/>
    </row>
    <row r="25" ht="15">
      <c r="A25" s="12" t="s">
        <v>35</v>
      </c>
    </row>
    <row r="26" ht="15">
      <c r="A26" s="12" t="s">
        <v>36</v>
      </c>
    </row>
    <row r="27" ht="15">
      <c r="A27" s="12" t="s">
        <v>37</v>
      </c>
    </row>
    <row r="28" ht="15">
      <c r="A28" s="12" t="s">
        <v>38</v>
      </c>
    </row>
    <row r="31" ht="15">
      <c r="E31" s="37"/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81.421875" style="0" customWidth="1"/>
    <col min="2" max="2" width="14.00390625" style="31" customWidth="1"/>
    <col min="3" max="3" width="14.00390625" style="0" customWidth="1"/>
  </cols>
  <sheetData>
    <row r="1" spans="1:3" ht="78" customHeight="1">
      <c r="A1" s="39" t="s">
        <v>105</v>
      </c>
      <c r="B1" s="39"/>
      <c r="C1" s="39"/>
    </row>
    <row r="2" ht="15">
      <c r="C2" s="16" t="s">
        <v>34</v>
      </c>
    </row>
    <row r="3" spans="1:3" ht="27" customHeight="1">
      <c r="A3" s="3"/>
      <c r="B3" s="2" t="s">
        <v>109</v>
      </c>
      <c r="C3" s="2" t="s">
        <v>110</v>
      </c>
    </row>
    <row r="4" spans="1:3" ht="15">
      <c r="A4" s="3" t="s">
        <v>59</v>
      </c>
      <c r="B4" s="32"/>
      <c r="C4" s="4"/>
    </row>
    <row r="5" spans="1:3" ht="15">
      <c r="A5" s="3" t="s">
        <v>50</v>
      </c>
      <c r="B5" s="21">
        <v>-53393</v>
      </c>
      <c r="C5" s="34">
        <v>23787</v>
      </c>
    </row>
    <row r="6" spans="1:3" ht="15">
      <c r="A6" s="23" t="s">
        <v>60</v>
      </c>
      <c r="B6" s="24">
        <f>SUM(B8:B15)</f>
        <v>11402</v>
      </c>
      <c r="C6" s="35">
        <v>19763</v>
      </c>
    </row>
    <row r="7" spans="1:3" ht="15">
      <c r="A7" s="7" t="s">
        <v>61</v>
      </c>
      <c r="B7" s="20"/>
      <c r="C7" s="33"/>
    </row>
    <row r="8" spans="1:3" ht="15">
      <c r="A8" s="7" t="s">
        <v>62</v>
      </c>
      <c r="B8" s="20">
        <v>548</v>
      </c>
      <c r="C8" s="33">
        <v>2866</v>
      </c>
    </row>
    <row r="9" spans="1:3" ht="15">
      <c r="A9" s="7" t="s">
        <v>63</v>
      </c>
      <c r="B9" s="20">
        <v>-741</v>
      </c>
      <c r="C9" s="33">
        <v>-954</v>
      </c>
    </row>
    <row r="10" spans="1:3" ht="15">
      <c r="A10" s="7" t="s">
        <v>99</v>
      </c>
      <c r="B10" s="20">
        <v>5856</v>
      </c>
      <c r="C10" s="33">
        <v>6</v>
      </c>
    </row>
    <row r="11" spans="1:3" ht="25.5">
      <c r="A11" s="7" t="s">
        <v>64</v>
      </c>
      <c r="B11" s="20">
        <v>5739</v>
      </c>
      <c r="C11" s="33">
        <v>17845</v>
      </c>
    </row>
    <row r="12" spans="1:3" ht="15" customHeight="1">
      <c r="A12" s="7" t="s">
        <v>65</v>
      </c>
      <c r="B12" s="20"/>
      <c r="C12" s="33"/>
    </row>
    <row r="13" spans="1:3" ht="15" customHeight="1">
      <c r="A13" s="7" t="s">
        <v>66</v>
      </c>
      <c r="B13" s="20"/>
      <c r="C13" s="33"/>
    </row>
    <row r="14" spans="1:3" ht="15" customHeight="1" hidden="1" thickBot="1">
      <c r="A14" s="7" t="s">
        <v>67</v>
      </c>
      <c r="B14" s="20"/>
      <c r="C14" s="33"/>
    </row>
    <row r="15" spans="1:3" ht="15">
      <c r="A15" s="7" t="s">
        <v>68</v>
      </c>
      <c r="B15" s="20"/>
      <c r="C15" s="33"/>
    </row>
    <row r="16" spans="1:3" ht="15">
      <c r="A16" s="23" t="s">
        <v>69</v>
      </c>
      <c r="B16" s="21">
        <f>B5+B6</f>
        <v>-41991</v>
      </c>
      <c r="C16" s="34">
        <v>43550</v>
      </c>
    </row>
    <row r="17" spans="1:3" ht="15">
      <c r="A17" s="23" t="s">
        <v>70</v>
      </c>
      <c r="B17" s="24">
        <f>SUM(B18:B21)</f>
        <v>48613</v>
      </c>
      <c r="C17" s="35">
        <v>-49987</v>
      </c>
    </row>
    <row r="18" spans="1:3" ht="15">
      <c r="A18" s="7" t="s">
        <v>71</v>
      </c>
      <c r="B18" s="20">
        <v>43675</v>
      </c>
      <c r="C18" s="33">
        <v>-32386</v>
      </c>
    </row>
    <row r="19" spans="1:3" ht="25.5">
      <c r="A19" s="7" t="s">
        <v>72</v>
      </c>
      <c r="B19" s="20">
        <v>16028</v>
      </c>
      <c r="C19" s="33">
        <v>-50009</v>
      </c>
    </row>
    <row r="20" spans="1:3" ht="15">
      <c r="A20" s="7" t="s">
        <v>73</v>
      </c>
      <c r="B20" s="20">
        <v>71074</v>
      </c>
      <c r="C20" s="33">
        <v>12039</v>
      </c>
    </row>
    <row r="21" spans="1:3" ht="15">
      <c r="A21" s="7" t="s">
        <v>74</v>
      </c>
      <c r="B21" s="20">
        <v>-82164</v>
      </c>
      <c r="C21" s="33">
        <v>20369</v>
      </c>
    </row>
    <row r="22" spans="1:3" ht="15">
      <c r="A22" s="23" t="s">
        <v>75</v>
      </c>
      <c r="B22" s="24">
        <f>SUM(B23:B24)</f>
        <v>11078</v>
      </c>
      <c r="C22" s="35">
        <v>-26205</v>
      </c>
    </row>
    <row r="23" spans="1:3" ht="15">
      <c r="A23" s="7" t="s">
        <v>76</v>
      </c>
      <c r="B23" s="20">
        <v>3232</v>
      </c>
      <c r="C23" s="33">
        <v>-18331</v>
      </c>
    </row>
    <row r="24" spans="1:3" ht="15">
      <c r="A24" s="7" t="s">
        <v>77</v>
      </c>
      <c r="B24" s="20">
        <v>7846</v>
      </c>
      <c r="C24" s="33">
        <v>-7874</v>
      </c>
    </row>
    <row r="25" spans="1:3" ht="27">
      <c r="A25" s="23" t="s">
        <v>78</v>
      </c>
      <c r="B25" s="24">
        <f>B16+B17+B22</f>
        <v>17700</v>
      </c>
      <c r="C25" s="35">
        <v>-32642</v>
      </c>
    </row>
    <row r="26" spans="1:3" ht="15">
      <c r="A26" s="7" t="s">
        <v>91</v>
      </c>
      <c r="B26" s="20">
        <v>-4636</v>
      </c>
      <c r="C26" s="33">
        <v>-832</v>
      </c>
    </row>
    <row r="27" spans="1:3" ht="15">
      <c r="A27" s="7" t="s">
        <v>79</v>
      </c>
      <c r="B27" s="20"/>
      <c r="C27" s="33"/>
    </row>
    <row r="28" spans="1:3" ht="25.5">
      <c r="A28" s="3" t="s">
        <v>80</v>
      </c>
      <c r="B28" s="21">
        <f>SUM(B25:B27)</f>
        <v>13064</v>
      </c>
      <c r="C28" s="34">
        <v>-33474</v>
      </c>
    </row>
    <row r="29" spans="1:3" ht="15">
      <c r="A29" s="3" t="s">
        <v>81</v>
      </c>
      <c r="B29" s="20"/>
      <c r="C29" s="33"/>
    </row>
    <row r="30" spans="1:3" ht="15">
      <c r="A30" s="7" t="s">
        <v>82</v>
      </c>
      <c r="B30" s="20"/>
      <c r="C30" s="33">
        <v>10774</v>
      </c>
    </row>
    <row r="31" spans="1:3" ht="15">
      <c r="A31" s="7" t="s">
        <v>83</v>
      </c>
      <c r="B31" s="20"/>
      <c r="C31" s="33">
        <v>-922</v>
      </c>
    </row>
    <row r="32" spans="1:3" ht="15">
      <c r="A32" s="7" t="s">
        <v>6</v>
      </c>
      <c r="B32" s="20"/>
      <c r="C32" s="33"/>
    </row>
    <row r="33" spans="1:3" ht="15">
      <c r="A33" s="3" t="s">
        <v>84</v>
      </c>
      <c r="B33" s="21">
        <f>SUM(B30:B32)</f>
        <v>0</v>
      </c>
      <c r="C33" s="34">
        <v>9852</v>
      </c>
    </row>
    <row r="34" spans="1:3" ht="15">
      <c r="A34" s="3" t="s">
        <v>85</v>
      </c>
      <c r="B34" s="20"/>
      <c r="C34" s="33"/>
    </row>
    <row r="35" spans="1:3" ht="15">
      <c r="A35" s="7" t="s">
        <v>92</v>
      </c>
      <c r="B35" s="20">
        <v>119000</v>
      </c>
      <c r="C35" s="33">
        <v>51000</v>
      </c>
    </row>
    <row r="36" spans="1:3" ht="15">
      <c r="A36" s="7" t="s">
        <v>101</v>
      </c>
      <c r="B36" s="20">
        <v>-103776</v>
      </c>
      <c r="C36" s="33">
        <v>-54006</v>
      </c>
    </row>
    <row r="37" spans="1:3" ht="15">
      <c r="A37" s="3" t="s">
        <v>86</v>
      </c>
      <c r="B37" s="21">
        <f>SUM(B35:B36)</f>
        <v>15224</v>
      </c>
      <c r="C37" s="34">
        <v>-3006</v>
      </c>
    </row>
    <row r="38" spans="1:3" ht="15">
      <c r="A38" s="3" t="s">
        <v>87</v>
      </c>
      <c r="B38" s="21">
        <f>B37+B33+B28</f>
        <v>28288</v>
      </c>
      <c r="C38" s="34">
        <v>-26628</v>
      </c>
    </row>
    <row r="39" spans="1:3" ht="15">
      <c r="A39" s="3" t="s">
        <v>88</v>
      </c>
      <c r="B39" s="20"/>
      <c r="C39" s="33"/>
    </row>
    <row r="40" spans="1:3" ht="15">
      <c r="A40" s="3" t="s">
        <v>89</v>
      </c>
      <c r="B40" s="21">
        <f>'Ф1'!D19</f>
        <v>5680</v>
      </c>
      <c r="C40" s="34">
        <v>62780</v>
      </c>
    </row>
    <row r="41" spans="1:3" ht="15">
      <c r="A41" s="3" t="s">
        <v>90</v>
      </c>
      <c r="B41" s="21">
        <f>B40+B38</f>
        <v>33968</v>
      </c>
      <c r="C41" s="34">
        <v>36152</v>
      </c>
    </row>
    <row r="42" spans="2:3" ht="15">
      <c r="B42" s="30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75" customHeight="1">
      <c r="A1" s="39" t="s">
        <v>111</v>
      </c>
      <c r="B1" s="40"/>
      <c r="C1" s="40"/>
      <c r="D1" s="40"/>
      <c r="E1" s="40"/>
    </row>
    <row r="2" ht="15">
      <c r="E2" s="16" t="s">
        <v>34</v>
      </c>
    </row>
    <row r="3" spans="1:5" s="9" customFormat="1" ht="36">
      <c r="A3" s="25"/>
      <c r="B3" s="2" t="s">
        <v>96</v>
      </c>
      <c r="C3" s="2" t="s">
        <v>20</v>
      </c>
      <c r="D3" s="2" t="s">
        <v>21</v>
      </c>
      <c r="E3" s="25" t="s">
        <v>93</v>
      </c>
    </row>
    <row r="4" spans="1:5" ht="15">
      <c r="A4" s="3" t="s">
        <v>104</v>
      </c>
      <c r="B4" s="11">
        <v>300073</v>
      </c>
      <c r="C4" s="21">
        <v>-27034</v>
      </c>
      <c r="D4" s="21">
        <f>'Ф1'!D26</f>
        <v>-96654</v>
      </c>
      <c r="E4" s="27">
        <f>SUM(B4:D4)</f>
        <v>176385</v>
      </c>
    </row>
    <row r="5" spans="1:7" ht="15">
      <c r="A5" s="7" t="s">
        <v>94</v>
      </c>
      <c r="B5" s="28"/>
      <c r="C5" s="28"/>
      <c r="D5" s="20">
        <f>'Ф2'!C20</f>
        <v>-53403</v>
      </c>
      <c r="E5" s="20">
        <f>SUM(B5:D5)</f>
        <v>-53403</v>
      </c>
      <c r="G5" s="22"/>
    </row>
    <row r="6" spans="1:5" ht="15" hidden="1">
      <c r="A6" s="7" t="s">
        <v>97</v>
      </c>
      <c r="B6" s="10"/>
      <c r="C6" s="10"/>
      <c r="D6" s="10"/>
      <c r="E6" s="29"/>
    </row>
    <row r="7" spans="1:6" ht="15">
      <c r="A7" s="3" t="s">
        <v>112</v>
      </c>
      <c r="B7" s="11">
        <f>SUM(B4:B6)</f>
        <v>300073</v>
      </c>
      <c r="C7" s="21">
        <f>SUM(C4:C6)</f>
        <v>-27034</v>
      </c>
      <c r="D7" s="21">
        <f>SUM(D4:D6)</f>
        <v>-150057</v>
      </c>
      <c r="E7" s="26">
        <f>SUM(E4:E6)</f>
        <v>122982</v>
      </c>
      <c r="F7" s="22"/>
    </row>
    <row r="8" spans="1:5" ht="15">
      <c r="A8" s="3" t="s">
        <v>102</v>
      </c>
      <c r="B8" s="11">
        <v>300073</v>
      </c>
      <c r="C8" s="21">
        <v>-27034</v>
      </c>
      <c r="D8" s="21">
        <v>-102804</v>
      </c>
      <c r="E8" s="27">
        <v>170235</v>
      </c>
    </row>
    <row r="9" spans="1:5" ht="15">
      <c r="A9" s="7" t="s">
        <v>95</v>
      </c>
      <c r="B9" s="10"/>
      <c r="C9" s="10"/>
      <c r="D9" s="20">
        <v>23785</v>
      </c>
      <c r="E9" s="20">
        <v>23785</v>
      </c>
    </row>
    <row r="10" spans="1:5" ht="15">
      <c r="A10" s="3" t="s">
        <v>113</v>
      </c>
      <c r="B10" s="11">
        <f>SUM(B8:B9)</f>
        <v>300073</v>
      </c>
      <c r="C10" s="21">
        <f>SUM(C8:C9)</f>
        <v>-27034</v>
      </c>
      <c r="D10" s="21">
        <f>SUM(D8:D9)</f>
        <v>-79019</v>
      </c>
      <c r="E10" s="26">
        <f>SUM(E8:E9)</f>
        <v>194020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2023-05-12T09:25:51Z</cp:lastPrinted>
  <dcterms:created xsi:type="dcterms:W3CDTF">2020-05-27T06:49:34Z</dcterms:created>
  <dcterms:modified xsi:type="dcterms:W3CDTF">2023-11-13T11:10:58Z</dcterms:modified>
  <cp:category/>
  <cp:version/>
  <cp:contentType/>
  <cp:contentStatus/>
</cp:coreProperties>
</file>