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6945" activeTab="3"/>
  </bookViews>
  <sheets>
    <sheet name="ББ Ф1" sheetId="1" r:id="rId1"/>
    <sheet name="ОПУ Ф2" sheetId="2" r:id="rId2"/>
    <sheet name="ДДС Ф3" sheetId="3" r:id="rId3"/>
    <sheet name="ОИСК Ф4" sheetId="4" r:id="rId4"/>
  </sheets>
  <definedNames/>
  <calcPr fullCalcOnLoad="1"/>
</workbook>
</file>

<file path=xl/sharedStrings.xml><?xml version="1.0" encoding="utf-8"?>
<sst xmlns="http://schemas.openxmlformats.org/spreadsheetml/2006/main" count="687" uniqueCount="450">
  <si>
    <t>Бухгалтерский баланс</t>
  </si>
  <si>
    <t>АО "ДО НБК "Halyk Finance"</t>
  </si>
  <si>
    <t>(в тысячах тенге)</t>
  </si>
  <si>
    <t xml:space="preserve">Наименование статьи </t>
  </si>
  <si>
    <t>Код строки</t>
  </si>
  <si>
    <t>На конец отчетного периода</t>
  </si>
  <si>
    <t>На начало отчетного периода</t>
  </si>
  <si>
    <t xml:space="preserve"> 1 </t>
  </si>
  <si>
    <t>2</t>
  </si>
  <si>
    <t>3</t>
  </si>
  <si>
    <t>4</t>
  </si>
  <si>
    <t xml:space="preserve"> Активы</t>
  </si>
  <si>
    <t/>
  </si>
  <si>
    <t>Денежные средства и эквиваленты денежных средств</t>
  </si>
  <si>
    <t>1</t>
  </si>
  <si>
    <t>в том числе:</t>
  </si>
  <si>
    <t xml:space="preserve">     наличные деньги в кассе</t>
  </si>
  <si>
    <t>1.1</t>
  </si>
  <si>
    <t xml:space="preserve">     деньги на счетах в банках и организациях, осуществляющих отдельные виды банковских операций</t>
  </si>
  <si>
    <t>1.2</t>
  </si>
  <si>
    <t>Аффинированные драгоценные металлы</t>
  </si>
  <si>
    <t>Вклады размещенные (за вычетом резервов на обесценение)</t>
  </si>
  <si>
    <t xml:space="preserve">     начисленные, но не полученные доходы в виде вознаграждения</t>
  </si>
  <si>
    <t>3.1</t>
  </si>
  <si>
    <t>Операция «обратное РЕПО»</t>
  </si>
  <si>
    <t>4.1</t>
  </si>
  <si>
    <t>Ценные бумаги, оцениваемые по справедливой стоимости, изменения которых отражаются в составе прибыли или убытка</t>
  </si>
  <si>
    <t>5</t>
  </si>
  <si>
    <t>5.1</t>
  </si>
  <si>
    <t>Ценные бумаги, учитываемые по справедливой стоимости через прочий совокупный доход</t>
  </si>
  <si>
    <t>6</t>
  </si>
  <si>
    <t xml:space="preserve">    начисленные, но не полученные доходы в виде вознаграждения</t>
  </si>
  <si>
    <t>6.1</t>
  </si>
  <si>
    <t>Ценные бумаги, учитываемые по амортизированной стоимости (за вычетом резервов на обесценение)</t>
  </si>
  <si>
    <t>7</t>
  </si>
  <si>
    <t xml:space="preserve">  начисленные, но не полученные доходы в виде вознаграждения</t>
  </si>
  <si>
    <t>7.1</t>
  </si>
  <si>
    <t>Инвестиционное имущество</t>
  </si>
  <si>
    <t>8</t>
  </si>
  <si>
    <t>Инвестиции в капитал других юридических лиц и субординированный долг</t>
  </si>
  <si>
    <t>9</t>
  </si>
  <si>
    <t>Запасы</t>
  </si>
  <si>
    <t>10</t>
  </si>
  <si>
    <t>Долгосрочные активы (выбывающие группы), предназначенные для продажи</t>
  </si>
  <si>
    <t>11</t>
  </si>
  <si>
    <t>Основные средства (за вычетом амортизации и убытков от обесценения)</t>
  </si>
  <si>
    <t>12</t>
  </si>
  <si>
    <t>Нематериальные активы (за вычетом амортизации и убытков от обесценения)</t>
  </si>
  <si>
    <t>13</t>
  </si>
  <si>
    <t>Дебиторская задолженность</t>
  </si>
  <si>
    <t>14</t>
  </si>
  <si>
    <t>Начисленные комиссионные вознаграждения к получению</t>
  </si>
  <si>
    <t>15</t>
  </si>
  <si>
    <t xml:space="preserve">    от консалтинговых услуг, в том числе:</t>
  </si>
  <si>
    <t>15.1</t>
  </si>
  <si>
    <t xml:space="preserve">      аффилированным лицам</t>
  </si>
  <si>
    <t xml:space="preserve">      прочим клиентам</t>
  </si>
  <si>
    <t xml:space="preserve">    от услуг представителя держателей облигаций</t>
  </si>
  <si>
    <t>15.2</t>
  </si>
  <si>
    <t xml:space="preserve">    от услуг андеррайтера</t>
  </si>
  <si>
    <t>15.3</t>
  </si>
  <si>
    <t xml:space="preserve">    от брокерских услуг</t>
  </si>
  <si>
    <t>15.4</t>
  </si>
  <si>
    <t xml:space="preserve">    от управления активами</t>
  </si>
  <si>
    <t>15.5</t>
  </si>
  <si>
    <t xml:space="preserve">    от услуг маркет-мейкера</t>
  </si>
  <si>
    <t>15.6</t>
  </si>
  <si>
    <t xml:space="preserve">    от пенсионных активов</t>
  </si>
  <si>
    <t xml:space="preserve">   от инвестиционного дохода (убытка) по пенсионным активам</t>
  </si>
  <si>
    <t xml:space="preserve">   прочие</t>
  </si>
  <si>
    <t>Производные финансовые инструменты</t>
  </si>
  <si>
    <t>16</t>
  </si>
  <si>
    <t xml:space="preserve">   требования по сделке фьючерсы</t>
  </si>
  <si>
    <t>16.1</t>
  </si>
  <si>
    <t xml:space="preserve">   требования по сделке форварды</t>
  </si>
  <si>
    <t>16.2</t>
  </si>
  <si>
    <t xml:space="preserve">   требования по сделке опционы</t>
  </si>
  <si>
    <t>16.3</t>
  </si>
  <si>
    <t xml:space="preserve">   требования по сделке свопы</t>
  </si>
  <si>
    <t>16.4</t>
  </si>
  <si>
    <t>17</t>
  </si>
  <si>
    <t>18</t>
  </si>
  <si>
    <t>Авансы выданные и предоплата</t>
  </si>
  <si>
    <t>19</t>
  </si>
  <si>
    <t>Прочие активы</t>
  </si>
  <si>
    <t>20</t>
  </si>
  <si>
    <t>Итого активы</t>
  </si>
  <si>
    <t>21</t>
  </si>
  <si>
    <t>Обязательства</t>
  </si>
  <si>
    <t>Операция «РЕПО»</t>
  </si>
  <si>
    <t>22</t>
  </si>
  <si>
    <t>Выпущенные долговые ценные бумаги</t>
  </si>
  <si>
    <t>23</t>
  </si>
  <si>
    <t>Займы полученные</t>
  </si>
  <si>
    <t>24</t>
  </si>
  <si>
    <t>Субординированный долг</t>
  </si>
  <si>
    <t>25</t>
  </si>
  <si>
    <t>Резервы</t>
  </si>
  <si>
    <t>26</t>
  </si>
  <si>
    <t>Расчеты с акционерами (по дивидендам)</t>
  </si>
  <si>
    <t>27</t>
  </si>
  <si>
    <t>Кредиторская задолженность</t>
  </si>
  <si>
    <t>28</t>
  </si>
  <si>
    <t>Начисленные комиссионные расходы к оплате</t>
  </si>
  <si>
    <t>29</t>
  </si>
  <si>
    <t xml:space="preserve">   по переводным операциям</t>
  </si>
  <si>
    <t xml:space="preserve">  по клиринговым операциям</t>
  </si>
  <si>
    <t xml:space="preserve">  по кассовым операциям</t>
  </si>
  <si>
    <t xml:space="preserve">  по сейфовым операциям</t>
  </si>
  <si>
    <t xml:space="preserve">  по инкассации банкнот, монет и ценностей</t>
  </si>
  <si>
    <t xml:space="preserve">  по доверительным операциям</t>
  </si>
  <si>
    <t xml:space="preserve">  по услугам фондовой биржи</t>
  </si>
  <si>
    <t xml:space="preserve">  по кастодиальному обслуживанию</t>
  </si>
  <si>
    <t xml:space="preserve">  по брокерским услугам</t>
  </si>
  <si>
    <t xml:space="preserve">  по услугам центрального депозитария</t>
  </si>
  <si>
    <t xml:space="preserve">  по услугам иных профессиональных участников рынка ценных бумаг</t>
  </si>
  <si>
    <t>30</t>
  </si>
  <si>
    <t xml:space="preserve">    обязательства по сделке фьючерсы</t>
  </si>
  <si>
    <t>30.1</t>
  </si>
  <si>
    <t xml:space="preserve">    обязательства по сделке форварды</t>
  </si>
  <si>
    <t>30.2</t>
  </si>
  <si>
    <t xml:space="preserve">    обязательства по сделке опционы</t>
  </si>
  <si>
    <t>30.3</t>
  </si>
  <si>
    <t xml:space="preserve">    обязательства по сделке свопы</t>
  </si>
  <si>
    <t>30.4</t>
  </si>
  <si>
    <t>31</t>
  </si>
  <si>
    <t>Отложенное налоговое обязательство</t>
  </si>
  <si>
    <t>32</t>
  </si>
  <si>
    <t>Авансы полученные</t>
  </si>
  <si>
    <t>33</t>
  </si>
  <si>
    <t>Обязательства по вознаграждениям работникам</t>
  </si>
  <si>
    <t>34</t>
  </si>
  <si>
    <t>Прочие обязательства</t>
  </si>
  <si>
    <t>35</t>
  </si>
  <si>
    <t>Итого обязательства</t>
  </si>
  <si>
    <t>36</t>
  </si>
  <si>
    <t>Собственный капитал</t>
  </si>
  <si>
    <t>Уставный капитал</t>
  </si>
  <si>
    <t>37</t>
  </si>
  <si>
    <t xml:space="preserve">     простые акции</t>
  </si>
  <si>
    <t xml:space="preserve">     привилегированные акции</t>
  </si>
  <si>
    <t>Премии (дополнительный оплаченный капитал)</t>
  </si>
  <si>
    <t>38</t>
  </si>
  <si>
    <t>Изъятый капитал</t>
  </si>
  <si>
    <t>39</t>
  </si>
  <si>
    <t>Резервный капитал</t>
  </si>
  <si>
    <t>40</t>
  </si>
  <si>
    <t>Прочие резервы</t>
  </si>
  <si>
    <t>41</t>
  </si>
  <si>
    <t>Нераспределенная прибыль (непокрытый убыток)</t>
  </si>
  <si>
    <t>42</t>
  </si>
  <si>
    <t xml:space="preserve">     предыдущих лет</t>
  </si>
  <si>
    <t xml:space="preserve">     отчетного периода</t>
  </si>
  <si>
    <t>Итого капитал</t>
  </si>
  <si>
    <t>43</t>
  </si>
  <si>
    <t>Итого капитал и обязательства (стр. 36+стр.43)</t>
  </si>
  <si>
    <t>44</t>
  </si>
  <si>
    <t>Примечание:</t>
  </si>
  <si>
    <t>Исполнитель</t>
  </si>
  <si>
    <t xml:space="preserve">Отчет о прибылях и убытках </t>
  </si>
  <si>
    <t>Наименование статей</t>
  </si>
  <si>
    <t>За отчетный период</t>
  </si>
  <si>
    <t>За период с начала текущего года (с нарастающим итогом)</t>
  </si>
  <si>
    <t>За аналогичный период  предыдущего года</t>
  </si>
  <si>
    <t>За аналогичный период  с начала предыдущего  года (с нарастающим  итогом)</t>
  </si>
  <si>
    <t xml:space="preserve"> Доходы, связанные с получением вознаграждения</t>
  </si>
  <si>
    <t xml:space="preserve"> в том числе:</t>
  </si>
  <si>
    <t xml:space="preserve">  по корреспондентским и текущим счетам</t>
  </si>
  <si>
    <t xml:space="preserve">   по размещенным вкладам</t>
  </si>
  <si>
    <t xml:space="preserve">   по приобретенным ценным бумагам</t>
  </si>
  <si>
    <t>1.3</t>
  </si>
  <si>
    <t xml:space="preserve">   по ценным бумагам, учитываемым по справедливой стоимости через прочий совокупный доход</t>
  </si>
  <si>
    <t>1.3.1</t>
  </si>
  <si>
    <t xml:space="preserve">  доходы в виде дивидендов по акциям, находящимся в портфеле ценных бумаг, учитываемых по справедливой стоимости через прочий совокупный доход</t>
  </si>
  <si>
    <t>1.3.1.1</t>
  </si>
  <si>
    <t xml:space="preserve">  доходы, связанные с амортизацией дисконта по ценным бумагам, учитываемым по справедливой стоимости через прочий совокупный доход</t>
  </si>
  <si>
    <t>1.3.1.2</t>
  </si>
  <si>
    <t xml:space="preserve">  по ценным бумагам, оцениваемым по справедливой стоимости, изменения которых отражаются в составе прибыли или убытка</t>
  </si>
  <si>
    <t>1.3.2</t>
  </si>
  <si>
    <t xml:space="preserve">  доходы в виде дивидендов по акциям, находящимся в портфеле ценных бумаг, оцениваемых по справедливой стоимости, изменения которых отражаются в составе прибыли или убытка</t>
  </si>
  <si>
    <t>1.3.2.1</t>
  </si>
  <si>
    <t xml:space="preserve">  доходы, связанные с амортизацией дисконта по ценным бумагам, оцениваемым по справедливой стоимости</t>
  </si>
  <si>
    <t>1.3.2.2</t>
  </si>
  <si>
    <t>1.3.3</t>
  </si>
  <si>
    <t xml:space="preserve">  доходы, связанные с амортизацией дисконта по ценным бумагам, учитываемым по амортизированной стоимости </t>
  </si>
  <si>
    <t>1.3.3.1</t>
  </si>
  <si>
    <t xml:space="preserve">  по операциям «обратное РЕПО»</t>
  </si>
  <si>
    <t>1.4</t>
  </si>
  <si>
    <t xml:space="preserve">  прочие доходы, связанные с получением вознаграждения</t>
  </si>
  <si>
    <t>1.5</t>
  </si>
  <si>
    <t xml:space="preserve"> Комиссионные вознаграждения</t>
  </si>
  <si>
    <t xml:space="preserve">  от консалтинговых услуг</t>
  </si>
  <si>
    <t>2.1</t>
  </si>
  <si>
    <t xml:space="preserve">  аффилированным лицам</t>
  </si>
  <si>
    <t>2.1.1</t>
  </si>
  <si>
    <t xml:space="preserve">  прочим клиентам</t>
  </si>
  <si>
    <t>2.1.2</t>
  </si>
  <si>
    <t xml:space="preserve">  от услуг представителя держателей облигаций</t>
  </si>
  <si>
    <t>2.2</t>
  </si>
  <si>
    <t xml:space="preserve">  от услуг андеррайтера</t>
  </si>
  <si>
    <t>2.3</t>
  </si>
  <si>
    <t xml:space="preserve">  от управления активами</t>
  </si>
  <si>
    <t>2.4</t>
  </si>
  <si>
    <t xml:space="preserve">  от брокерских услуг</t>
  </si>
  <si>
    <t>2.5</t>
  </si>
  <si>
    <t xml:space="preserve">   от услуг маркет-мейкера</t>
  </si>
  <si>
    <t>2.6</t>
  </si>
  <si>
    <t xml:space="preserve">   от прочих услуг</t>
  </si>
  <si>
    <t>2.7</t>
  </si>
  <si>
    <t xml:space="preserve">   от пенсионных активов</t>
  </si>
  <si>
    <t>2.8</t>
  </si>
  <si>
    <t>2.9</t>
  </si>
  <si>
    <t>Доходы от купли-продажи финансовых активов</t>
  </si>
  <si>
    <t>Доходы от изменения стоимости финансовых активов, оцениваемых по справедливой стоимости, изменения которой отражаются в составе прибыли или убытка</t>
  </si>
  <si>
    <t>Доходы от операций с иностранной валютой</t>
  </si>
  <si>
    <t>Доходы от переоценки иностранной валюты</t>
  </si>
  <si>
    <t>Доходы, связанные с участием в капитале юридических лиц</t>
  </si>
  <si>
    <t>Доходы от реализации активов</t>
  </si>
  <si>
    <t>Доходы от операций с аффинированными драгоценными металлами</t>
  </si>
  <si>
    <t>Доходы от операций с производными финансовыми инструментами</t>
  </si>
  <si>
    <t xml:space="preserve">  по сделкам фьючерс</t>
  </si>
  <si>
    <t>10.1</t>
  </si>
  <si>
    <t xml:space="preserve">  по сделкам форвард</t>
  </si>
  <si>
    <t>10.2</t>
  </si>
  <si>
    <t xml:space="preserve">  по сделкам опцион</t>
  </si>
  <si>
    <t>10.3</t>
  </si>
  <si>
    <t xml:space="preserve">  по сделкам своп</t>
  </si>
  <si>
    <t>10.4</t>
  </si>
  <si>
    <t>Доходы от восстановления резервов по ценным бумагам, вкладам, дебиторской задолженности и условным обязательствам</t>
  </si>
  <si>
    <t xml:space="preserve"> Прочие доходы</t>
  </si>
  <si>
    <t xml:space="preserve"> Расходы, связанные с выплатой вознаграждения</t>
  </si>
  <si>
    <t xml:space="preserve">  по полученным займам</t>
  </si>
  <si>
    <t>14.1</t>
  </si>
  <si>
    <t xml:space="preserve">   по выпущенным ценным бумагам</t>
  </si>
  <si>
    <t>14.2</t>
  </si>
  <si>
    <t xml:space="preserve">   по операциям «РЕПО»</t>
  </si>
  <si>
    <t>14.3</t>
  </si>
  <si>
    <t xml:space="preserve">  прочие расходы, связанные с выплатой вознаграждения</t>
  </si>
  <si>
    <t>14.4</t>
  </si>
  <si>
    <t xml:space="preserve"> Комиссионные расходы</t>
  </si>
  <si>
    <t xml:space="preserve">   управляющему агенту</t>
  </si>
  <si>
    <t xml:space="preserve">   за кастодиальное обслуживание</t>
  </si>
  <si>
    <t xml:space="preserve">   за услуги фондовой биржи</t>
  </si>
  <si>
    <t xml:space="preserve">  за брокерские услуги</t>
  </si>
  <si>
    <t xml:space="preserve">  за прочие услуги</t>
  </si>
  <si>
    <t xml:space="preserve"> Расходы от деятельности, не связанной с выплатой вознаграждения</t>
  </si>
  <si>
    <t xml:space="preserve">   от переводных операций</t>
  </si>
  <si>
    <t xml:space="preserve">   от клиринговых операций</t>
  </si>
  <si>
    <t xml:space="preserve">   от кассовых операций</t>
  </si>
  <si>
    <t xml:space="preserve">   от сейфовых операций </t>
  </si>
  <si>
    <t xml:space="preserve">   от инкассации</t>
  </si>
  <si>
    <t>16.5</t>
  </si>
  <si>
    <t>Расходы от купли-продажи финансовых активов</t>
  </si>
  <si>
    <t>Расходы от изменения стоимости финансовых активов, оцениваемых по справедливой стоимости, изменения которой отражаются в составе прибыли или убытка</t>
  </si>
  <si>
    <t>Расходы от операций иностранной валюты</t>
  </si>
  <si>
    <t>Расходы от переоценки иностранной валюты</t>
  </si>
  <si>
    <t>Расходы, связанные с участием в капитале юридических лиц</t>
  </si>
  <si>
    <t>Расходы от реализации или безвозмездной передачи активов</t>
  </si>
  <si>
    <t>Расходы от операций с аффинированными драгоценными металлами</t>
  </si>
  <si>
    <t>Расходы от операций с производными финансовыми инструментами</t>
  </si>
  <si>
    <t xml:space="preserve">   по сделкам фьючерс</t>
  </si>
  <si>
    <t>24.1</t>
  </si>
  <si>
    <t xml:space="preserve">   по сделкам форвард</t>
  </si>
  <si>
    <t>24.2</t>
  </si>
  <si>
    <t xml:space="preserve">   по сделкам опцион</t>
  </si>
  <si>
    <t>24.3</t>
  </si>
  <si>
    <t xml:space="preserve">   по сделкам своп</t>
  </si>
  <si>
    <t>24.4</t>
  </si>
  <si>
    <t>Расходы от создания резервов по ценным бумагам, размещенным вкладам, дебиторской задолженности и условным обязательствам</t>
  </si>
  <si>
    <t>Операционные расходы</t>
  </si>
  <si>
    <t xml:space="preserve">   расходы на оплату труда и командировочные</t>
  </si>
  <si>
    <t>26.1</t>
  </si>
  <si>
    <t xml:space="preserve">   транспортные расходы</t>
  </si>
  <si>
    <t>26.2</t>
  </si>
  <si>
    <t xml:space="preserve">   общехозяйственные и административные расходы</t>
  </si>
  <si>
    <t>26.3</t>
  </si>
  <si>
    <t>26.4</t>
  </si>
  <si>
    <t xml:space="preserve">   расходы по уплате налогов и других обязательных платежей в бюджет, за исключением корпоративного подоходного налога</t>
  </si>
  <si>
    <t>26.5</t>
  </si>
  <si>
    <t xml:space="preserve">   неустойка (штраф, пеня)</t>
  </si>
  <si>
    <t>26.6</t>
  </si>
  <si>
    <t>Прочие расходы</t>
  </si>
  <si>
    <t>Корпоративный подоходный налог</t>
  </si>
  <si>
    <t>Прибыль (убыток) от прекращенной деятельности</t>
  </si>
  <si>
    <t>Примечание</t>
  </si>
  <si>
    <t>Главный бухгалтер</t>
  </si>
  <si>
    <t xml:space="preserve">Приложение 3 </t>
  </si>
  <si>
    <t>форма 3</t>
  </si>
  <si>
    <t>Отчет о движении денег (прямой метод)</t>
  </si>
  <si>
    <t>Акционерное Общество "Дочерняя организация Народного Банка Казахстана "Halyk Finance"</t>
  </si>
  <si>
    <t>(полное наименование управляющего инвестционным портфелем)</t>
  </si>
  <si>
    <t>(в тысячах казахстанских тенге)</t>
  </si>
  <si>
    <t xml:space="preserve">За отчетный период </t>
  </si>
  <si>
    <t>За предыдущий период</t>
  </si>
  <si>
    <t>Движение денег от операционной деятельности</t>
  </si>
  <si>
    <t>Поступление денег в виде процентного и комиссионного вознаграждения</t>
  </si>
  <si>
    <t>в том числе :</t>
  </si>
  <si>
    <t>вознаграждения по торговым ценным бумагам</t>
  </si>
  <si>
    <t>вознаграждения по ценным бумагам, имеющихся в наличии для продажи</t>
  </si>
  <si>
    <t>вознаграждения по операциям обратное РЕПО</t>
  </si>
  <si>
    <t>вознаграждения по вкладам в БВУ</t>
  </si>
  <si>
    <t>комиссионного дохода про брокерской и дилерской деятельности</t>
  </si>
  <si>
    <t>комиссионного дохода от управления активами</t>
  </si>
  <si>
    <t>доходов от покупки-продажи ценных бумаг</t>
  </si>
  <si>
    <t>прочих доходов</t>
  </si>
  <si>
    <t>Выбытие денег в виде процентного и комиссионного вознаграждения</t>
  </si>
  <si>
    <t xml:space="preserve">в виде вознаграждения по полученным займам </t>
  </si>
  <si>
    <t>в виде вознаграждения по операциям РЕПО</t>
  </si>
  <si>
    <t>в виде комиссионного вознаграждения по услугам банка</t>
  </si>
  <si>
    <t>в виде комиссионного вознаграждения по услугам фондовой биржи</t>
  </si>
  <si>
    <t>в виде комиссионного вознаграждения по кастодиальному обслуживанию</t>
  </si>
  <si>
    <t>в виде комиссионного вознаграждения по услугам иных профессиональных участников рынка ЦБ</t>
  </si>
  <si>
    <t>(Увеличение) уменьшение в операционных активах:</t>
  </si>
  <si>
    <t>Увеличение/уменьшение вкладов, размещенных со сроком погашения более трех месяцев</t>
  </si>
  <si>
    <t>Увеличение/уменьшение предоставленных займов и финансовой аренды</t>
  </si>
  <si>
    <t>Увеличение торговых ценных бумаг</t>
  </si>
  <si>
    <t>Уменьшение торговых ценных бумаг</t>
  </si>
  <si>
    <t>Увеличение ценных бумаг, имеющихся в наличии для продажи</t>
  </si>
  <si>
    <t>Уменьшение ценных бумаг, имеющихся в наличии для продажи</t>
  </si>
  <si>
    <t>Увеличение/уменьшение требований по операции" обратное РЕПО"</t>
  </si>
  <si>
    <t>Увеличение/уменьшение требований к клиентам</t>
  </si>
  <si>
    <t>Увеличение/уменьшение дивидендов</t>
  </si>
  <si>
    <t>Увеличение (уменьшение) в операционных обязательствах:</t>
  </si>
  <si>
    <t>Увеличение/уменьшение вкладов, привлеченных</t>
  </si>
  <si>
    <t>Увеличение/уменьшение обязательств по операции "РЕПО"</t>
  </si>
  <si>
    <t>Увеличение/уменьшение обязательств перед клиентами</t>
  </si>
  <si>
    <t>Увеличение/уменьшение от прочей операционной деятельности</t>
  </si>
  <si>
    <t xml:space="preserve">Увеличение (уменьшение) денег от операционной деятельности                                            </t>
  </si>
  <si>
    <t>Налог на прибыль уплаченный</t>
  </si>
  <si>
    <t>Итого увеличение/уменьшение денег от операционной деятельности после налогообложения</t>
  </si>
  <si>
    <t>Движение денежных средств от инвестиционной деятельности</t>
  </si>
  <si>
    <t>Покупка/продажа ценных бумаг, удерживаемых до погашения</t>
  </si>
  <si>
    <t>Покупка/продажа основных средств и нематериальных активов</t>
  </si>
  <si>
    <t>Инвестиции в капитал других юридических лиц</t>
  </si>
  <si>
    <t>Прочие</t>
  </si>
  <si>
    <t>Итого увеличение/уменьшение денег от инвестиционной деятельности</t>
  </si>
  <si>
    <t>Движение денежных средств от финансовой деятельности</t>
  </si>
  <si>
    <t>Увеличение/уменьшение займов полученных</t>
  </si>
  <si>
    <t>Выпуск акций</t>
  </si>
  <si>
    <t>Поступление/погашение от выпущенных долговых обязательств</t>
  </si>
  <si>
    <t>Приобретение/погашение собственных акций</t>
  </si>
  <si>
    <t>Выплаченные дивиденды</t>
  </si>
  <si>
    <t>Прочие поступления и платежи</t>
  </si>
  <si>
    <t>Итого увеличение/уменьшение денег от финансовой деятельности</t>
  </si>
  <si>
    <t xml:space="preserve">Итого чистое увеличение (уменьшение) денег за отчетный период </t>
  </si>
  <si>
    <t>Остаток денег на начало периода</t>
  </si>
  <si>
    <t xml:space="preserve">Остаток денег на конец периода </t>
  </si>
  <si>
    <t>Влияние обменных курсов на денежные средства и их эквиваленты</t>
  </si>
  <si>
    <t>Первый руководитель _____________________ Аюпов Т. Ж.</t>
  </si>
  <si>
    <t>Место печати</t>
  </si>
  <si>
    <t>Приложение 4</t>
  </si>
  <si>
    <t>форма 4</t>
  </si>
  <si>
    <t>Отчет об изменениях в  капитале</t>
  </si>
  <si>
    <t xml:space="preserve">            (в тысячах казахстанских тенге)</t>
  </si>
  <si>
    <t>Капитал родительской организации</t>
  </si>
  <si>
    <t>Доля меньшинства</t>
  </si>
  <si>
    <t>Нераспределенная прибыль (убыток)</t>
  </si>
  <si>
    <t>Всего</t>
  </si>
  <si>
    <t>Сальдо на начало предыдущего периода</t>
  </si>
  <si>
    <t>Изменения в учетной политике и корректировка ошибок</t>
  </si>
  <si>
    <t>Пересчитанное сальдо на начало предыдущего периода</t>
  </si>
  <si>
    <t>Переоценка основных средств</t>
  </si>
  <si>
    <t>Изменение стоимости ценных бумаг, имеющихся в наличии для продажи</t>
  </si>
  <si>
    <t>Хеджирование денежных потоков</t>
  </si>
  <si>
    <t>Прибыль (убыток) от прочих операций</t>
  </si>
  <si>
    <t>Прибыль (убыток), признанная/ый непосредственно в самом капитале</t>
  </si>
  <si>
    <t>Прибыль (убыток) за период</t>
  </si>
  <si>
    <t>Всего прибыль (убыток) за период</t>
  </si>
  <si>
    <t>Дивиденды</t>
  </si>
  <si>
    <t>Эмиссия акций (вклады и паи учредителей)</t>
  </si>
  <si>
    <t>Выкупленные акции (вклады и паи учредителей)</t>
  </si>
  <si>
    <t>Внутренние переводы</t>
  </si>
  <si>
    <t>изменение накопленной переоценки основных средств</t>
  </si>
  <si>
    <t>формирование резервного капитала</t>
  </si>
  <si>
    <t>Прочие операции</t>
  </si>
  <si>
    <t>Сальдо на начало отчетного периода</t>
  </si>
  <si>
    <t>Пересчитанное сальдо на начало отчетного периода</t>
  </si>
  <si>
    <t>изменение</t>
  </si>
  <si>
    <t xml:space="preserve">накопленной переоценки основных средств </t>
  </si>
  <si>
    <t xml:space="preserve">формирование резервного капитала </t>
  </si>
  <si>
    <t xml:space="preserve">Прочие операции </t>
  </si>
  <si>
    <t>Сальдо на конец отчетного периода</t>
  </si>
  <si>
    <t xml:space="preserve">  по ценным бумагам, учитываемым по амортизированной стоимости  (за вычетом резервов на обесценение)</t>
  </si>
  <si>
    <t>Итого доходов</t>
  </si>
  <si>
    <t xml:space="preserve">   за услуги центрального депозитария</t>
  </si>
  <si>
    <t xml:space="preserve">   амортизационные отчисления и износ</t>
  </si>
  <si>
    <t xml:space="preserve">Итого расходов </t>
  </si>
  <si>
    <t xml:space="preserve">Чистая прибыль (убыток) до уплаты корпоративного подоходного налога </t>
  </si>
  <si>
    <t xml:space="preserve">Чистая прибыль (убыток) после уплаты корпоративного подоходного налога </t>
  </si>
  <si>
    <t xml:space="preserve">Итого чистая прибыль (убыток) за период </t>
  </si>
  <si>
    <t xml:space="preserve">Наименование </t>
  </si>
  <si>
    <t>Адрес</t>
  </si>
  <si>
    <t>Абая 109 В</t>
  </si>
  <si>
    <t>Телефон</t>
  </si>
  <si>
    <t>Адрес электронной почты</t>
  </si>
  <si>
    <t>Антонова Н.А.</t>
  </si>
  <si>
    <t xml:space="preserve">Руководитель или лицо, исполняющее его обязанности </t>
  </si>
  <si>
    <t>Аюпов Т.Ж.</t>
  </si>
  <si>
    <t>Дата</t>
  </si>
  <si>
    <t xml:space="preserve">Активы в форме права пользования (за вычетом амортизации и убытков от обесценения)  </t>
  </si>
  <si>
    <t>16.1.1</t>
  </si>
  <si>
    <t>16.1.2</t>
  </si>
  <si>
    <t>16.6</t>
  </si>
  <si>
    <t>16.7</t>
  </si>
  <si>
    <t>16.8</t>
  </si>
  <si>
    <t>16.9</t>
  </si>
  <si>
    <t>17.1</t>
  </si>
  <si>
    <t>17.2</t>
  </si>
  <si>
    <t>17.3</t>
  </si>
  <si>
    <t>17.4</t>
  </si>
  <si>
    <t>Текущий налоговый актив</t>
  </si>
  <si>
    <t>Отложенный налоговый актив</t>
  </si>
  <si>
    <t>30.5</t>
  </si>
  <si>
    <t>30.6</t>
  </si>
  <si>
    <t>30.7</t>
  </si>
  <si>
    <t>30.8</t>
  </si>
  <si>
    <t>30.9</t>
  </si>
  <si>
    <t>30.10</t>
  </si>
  <si>
    <t>30.11</t>
  </si>
  <si>
    <t>31.1</t>
  </si>
  <si>
    <t>31.2</t>
  </si>
  <si>
    <t>31.3</t>
  </si>
  <si>
    <t>31.4</t>
  </si>
  <si>
    <t>Обязательство перед бюджетом по налогам и другим обязательным платежам в бюджет</t>
  </si>
  <si>
    <t>Обязательства по аренде</t>
  </si>
  <si>
    <t>39.1</t>
  </si>
  <si>
    <t>39.2</t>
  </si>
  <si>
    <t>Резерв переоценки ценных бумаг, учитываемых по справедливой стоимости через прочий совокупный доход</t>
  </si>
  <si>
    <t xml:space="preserve">Резерв обесценения ценных бумаг, учитываемых по справедливой стоимости через прочий совокупный доход </t>
  </si>
  <si>
    <t>Резерв на переоценку основных средств</t>
  </si>
  <si>
    <t>45</t>
  </si>
  <si>
    <t>46</t>
  </si>
  <si>
    <t>47</t>
  </si>
  <si>
    <t>47.1</t>
  </si>
  <si>
    <t>47.2</t>
  </si>
  <si>
    <t>48</t>
  </si>
  <si>
    <t>49</t>
  </si>
  <si>
    <t>Наименование</t>
  </si>
  <si>
    <t>Исмаилова Г.Е.</t>
  </si>
  <si>
    <t>Главный бухгалтер          ___________________   Антонова Н. А.</t>
  </si>
  <si>
    <t>Исполнитель                 ______________________  Исмаилова Г. Е.</t>
  </si>
  <si>
    <t>Телефон +7 727 3315904 вн 52604</t>
  </si>
  <si>
    <t>1 октября 2020 года</t>
  </si>
  <si>
    <t>Абая 109 Б</t>
  </si>
  <si>
    <t>3315977</t>
  </si>
  <si>
    <t>g.ismailova@halykfinance.kz</t>
  </si>
  <si>
    <t>Дата 07.10.2020</t>
  </si>
  <si>
    <t>8(727) 331-06-29</t>
  </si>
  <si>
    <t xml:space="preserve"> по состоянию на "01" октября 2020 года</t>
  </si>
  <si>
    <t xml:space="preserve"> дата 18.10.2020 г.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</si>
</sst>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#,##0_ ;\-#,##0\ "/>
    <numFmt numFmtId="166" formatCode="_-* #,##0.00_р_._-;\-* #,##0.00_р_._-;_-* &quot;-&quot;??_р_._-;_-@_-"/>
    <numFmt numFmtId="167" formatCode="_-* #,##0.0_р_._-;\-* #,##0.0_р_._-;_-* &quot;-&quot;??_р_._-;_-@_-"/>
    <numFmt numFmtId="168" formatCode="#,##0,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Arial"/>
      <family val="2"/>
    </font>
    <font>
      <sz val="9"/>
      <name val="Arial"/>
      <family val="2"/>
    </font>
    <font>
      <sz val="12"/>
      <name val="Times New Roman"/>
      <family val="1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0"/>
      <name val="Arial"/>
      <family val="0"/>
    </font>
    <font>
      <sz val="10"/>
      <name val="Helv"/>
      <family val="0"/>
    </font>
    <font>
      <sz val="10"/>
      <color indexed="8"/>
      <name val="MS Sans Serif"/>
      <family val="2"/>
    </font>
    <font>
      <b/>
      <i/>
      <sz val="10"/>
      <name val="Times New Roman"/>
      <family val="1"/>
    </font>
    <font>
      <b/>
      <i/>
      <sz val="8"/>
      <color indexed="8"/>
      <name val="Arial"/>
      <family val="2"/>
    </font>
    <font>
      <i/>
      <sz val="8"/>
      <color indexed="8"/>
      <name val="Arial"/>
      <family val="2"/>
    </font>
    <font>
      <b/>
      <i/>
      <sz val="8"/>
      <color indexed="8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8"/>
      <color rgb="FF000000"/>
      <name val="Arial"/>
      <family val="2"/>
    </font>
    <font>
      <b/>
      <sz val="10"/>
      <color rgb="FF000000"/>
      <name val="Arial"/>
      <family val="2"/>
    </font>
    <font>
      <b/>
      <sz val="8"/>
      <color rgb="FF000000"/>
      <name val="Arial"/>
      <family val="2"/>
    </font>
    <font>
      <b/>
      <i/>
      <sz val="8"/>
      <color rgb="FF000000"/>
      <name val="Arial"/>
      <family val="2"/>
    </font>
    <font>
      <i/>
      <sz val="8"/>
      <color rgb="FF000000"/>
      <name val="Arial"/>
      <family val="2"/>
    </font>
    <font>
      <b/>
      <i/>
      <sz val="8"/>
      <color rgb="FF000000"/>
      <name val="Arial Narrow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</border>
    <border>
      <left style="thin">
        <color indexed="63"/>
      </left>
      <right style="thin"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>
        <color indexed="63"/>
      </bottom>
    </border>
    <border>
      <left style="thin"/>
      <right>
        <color indexed="63"/>
      </right>
      <top style="thin"/>
      <bottom style="thin">
        <color indexed="63"/>
      </bottom>
    </border>
    <border>
      <left>
        <color indexed="63"/>
      </left>
      <right style="thin"/>
      <top style="thin"/>
      <bottom style="thin">
        <color indexed="63"/>
      </bottom>
    </border>
    <border>
      <left style="thin"/>
      <right style="thin">
        <color indexed="63"/>
      </right>
      <top style="thin"/>
      <bottom style="thin"/>
    </border>
    <border>
      <left style="thin"/>
      <right style="thin"/>
      <top style="thin"/>
      <bottom style="thin"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>
        <color indexed="63"/>
      </left>
      <right style="thin"/>
      <top style="thin">
        <color indexed="63"/>
      </top>
      <bottom>
        <color indexed="63"/>
      </bottom>
    </border>
    <border>
      <left style="thin"/>
      <right style="thin"/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/>
      <right>
        <color indexed="63"/>
      </right>
      <top style="thin">
        <color indexed="63"/>
      </top>
      <bottom>
        <color indexed="63"/>
      </bottom>
    </border>
    <border>
      <left style="thin"/>
      <right>
        <color indexed="63"/>
      </right>
      <top style="thin">
        <color indexed="63"/>
      </top>
      <bottom style="thin">
        <color indexed="63"/>
      </bottom>
    </border>
    <border>
      <left style="thin"/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5" fillId="0" borderId="0">
      <alignment/>
      <protection/>
    </xf>
    <xf numFmtId="0" fontId="40" fillId="0" borderId="0">
      <alignment horizontal="left" vertical="top"/>
      <protection/>
    </xf>
    <xf numFmtId="0" fontId="40" fillId="0" borderId="0">
      <alignment horizontal="right" vertical="top"/>
      <protection/>
    </xf>
    <xf numFmtId="0" fontId="10" fillId="0" borderId="0">
      <alignment horizontal="left" vertical="top"/>
      <protection/>
    </xf>
    <xf numFmtId="0" fontId="40" fillId="0" borderId="0">
      <alignment horizontal="left" vertical="top"/>
      <protection/>
    </xf>
    <xf numFmtId="0" fontId="40" fillId="0" borderId="0">
      <alignment horizontal="left" vertical="top"/>
      <protection/>
    </xf>
    <xf numFmtId="0" fontId="10" fillId="0" borderId="0">
      <alignment horizontal="left" vertical="top"/>
      <protection/>
    </xf>
    <xf numFmtId="0" fontId="40" fillId="0" borderId="0">
      <alignment horizontal="right" vertical="top"/>
      <protection/>
    </xf>
    <xf numFmtId="0" fontId="40" fillId="0" borderId="0">
      <alignment horizontal="left" vertical="top"/>
      <protection/>
    </xf>
    <xf numFmtId="0" fontId="10" fillId="0" borderId="0">
      <alignment horizontal="left" vertical="top"/>
      <protection/>
    </xf>
    <xf numFmtId="0" fontId="41" fillId="0" borderId="0">
      <alignment horizontal="center" vertical="top"/>
      <protection/>
    </xf>
    <xf numFmtId="0" fontId="40" fillId="0" borderId="0">
      <alignment horizontal="center" vertical="top"/>
      <protection/>
    </xf>
    <xf numFmtId="0" fontId="12" fillId="0" borderId="0">
      <alignment horizontal="center" vertical="top"/>
      <protection/>
    </xf>
    <xf numFmtId="0" fontId="42" fillId="0" borderId="0">
      <alignment horizontal="center" vertical="top"/>
      <protection/>
    </xf>
    <xf numFmtId="0" fontId="43" fillId="0" borderId="0">
      <alignment horizontal="left" vertical="top"/>
      <protection/>
    </xf>
    <xf numFmtId="0" fontId="11" fillId="0" borderId="0">
      <alignment horizontal="center" vertical="top"/>
      <protection/>
    </xf>
    <xf numFmtId="0" fontId="43" fillId="0" borderId="0">
      <alignment horizontal="left" vertical="top"/>
      <protection/>
    </xf>
    <xf numFmtId="0" fontId="44" fillId="0" borderId="0">
      <alignment horizontal="left" vertical="top"/>
      <protection/>
    </xf>
    <xf numFmtId="0" fontId="11" fillId="0" borderId="0">
      <alignment horizontal="center" vertical="top"/>
      <protection/>
    </xf>
    <xf numFmtId="0" fontId="42" fillId="0" borderId="0">
      <alignment horizontal="left" vertical="top"/>
      <protection/>
    </xf>
    <xf numFmtId="0" fontId="42" fillId="0" borderId="0">
      <alignment horizontal="center" vertical="top"/>
      <protection/>
    </xf>
    <xf numFmtId="0" fontId="10" fillId="0" borderId="0">
      <alignment horizontal="center" vertical="top"/>
      <protection/>
    </xf>
    <xf numFmtId="0" fontId="45" fillId="0" borderId="0">
      <alignment horizontal="left" vertical="top"/>
      <protection/>
    </xf>
    <xf numFmtId="0" fontId="42" fillId="0" borderId="0">
      <alignment horizontal="left" vertical="top"/>
      <protection/>
    </xf>
    <xf numFmtId="0" fontId="40" fillId="0" borderId="0">
      <alignment horizontal="right" vertical="top"/>
      <protection/>
    </xf>
    <xf numFmtId="0" fontId="41" fillId="0" borderId="0">
      <alignment horizontal="center" vertical="top"/>
      <protection/>
    </xf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13" fillId="0" borderId="0">
      <alignment/>
      <protection/>
    </xf>
    <xf numFmtId="0" fontId="4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59" fillId="0" borderId="9" applyNumberFormat="0" applyFill="0" applyAlignment="0" applyProtection="0"/>
    <xf numFmtId="0" fontId="14" fillId="0" borderId="0">
      <alignment/>
      <protection/>
    </xf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51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62" fillId="0" borderId="0" xfId="0" applyFont="1" applyAlignment="1">
      <alignment/>
    </xf>
    <xf numFmtId="0" fontId="63" fillId="0" borderId="10" xfId="0" applyFont="1" applyBorder="1" applyAlignment="1">
      <alignment horizontal="center"/>
    </xf>
    <xf numFmtId="0" fontId="63" fillId="0" borderId="10" xfId="0" applyFont="1" applyBorder="1" applyAlignment="1">
      <alignment horizontal="center" wrapText="1"/>
    </xf>
    <xf numFmtId="0" fontId="62" fillId="0" borderId="10" xfId="0" applyFont="1" applyBorder="1" applyAlignment="1">
      <alignment horizontal="center"/>
    </xf>
    <xf numFmtId="0" fontId="62" fillId="0" borderId="10" xfId="0" applyFont="1" applyBorder="1" applyAlignment="1">
      <alignment/>
    </xf>
    <xf numFmtId="0" fontId="64" fillId="0" borderId="10" xfId="0" applyFont="1" applyBorder="1" applyAlignment="1">
      <alignment/>
    </xf>
    <xf numFmtId="0" fontId="62" fillId="0" borderId="10" xfId="0" applyFont="1" applyBorder="1" applyAlignment="1">
      <alignment wrapText="1"/>
    </xf>
    <xf numFmtId="0" fontId="63" fillId="0" borderId="10" xfId="0" applyFont="1" applyBorder="1" applyAlignment="1">
      <alignment wrapText="1"/>
    </xf>
    <xf numFmtId="0" fontId="63" fillId="0" borderId="10" xfId="0" applyFont="1" applyBorder="1" applyAlignment="1">
      <alignment/>
    </xf>
    <xf numFmtId="0" fontId="2" fillId="0" borderId="0" xfId="0" applyFont="1" applyAlignment="1" applyProtection="1">
      <alignment vertical="top" wrapText="1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left" vertical="top" wrapText="1"/>
      <protection locked="0"/>
    </xf>
    <xf numFmtId="0" fontId="2" fillId="0" borderId="0" xfId="0" applyFont="1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5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top" wrapText="1"/>
    </xf>
    <xf numFmtId="3" fontId="6" fillId="0" borderId="11" xfId="0" applyNumberFormat="1" applyFont="1" applyBorder="1" applyAlignment="1">
      <alignment horizontal="center" vertical="center" wrapText="1"/>
    </xf>
    <xf numFmtId="3" fontId="6" fillId="0" borderId="12" xfId="0" applyNumberFormat="1" applyFont="1" applyBorder="1" applyAlignment="1">
      <alignment horizontal="center" vertical="center" wrapText="1"/>
    </xf>
    <xf numFmtId="3" fontId="6" fillId="0" borderId="1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3" fontId="5" fillId="0" borderId="11" xfId="0" applyNumberFormat="1" applyFont="1" applyBorder="1" applyAlignment="1">
      <alignment horizontal="center" vertical="center" wrapText="1"/>
    </xf>
    <xf numFmtId="3" fontId="5" fillId="0" borderId="12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4" fontId="8" fillId="0" borderId="14" xfId="85" applyNumberFormat="1" applyFont="1" applyBorder="1" applyAlignment="1">
      <alignment horizontal="right" vertical="top" wrapText="1"/>
      <protection/>
    </xf>
    <xf numFmtId="3" fontId="6" fillId="0" borderId="13" xfId="0" applyNumberFormat="1" applyFont="1" applyBorder="1" applyAlignment="1">
      <alignment horizontal="center" vertical="center" wrapText="1"/>
    </xf>
    <xf numFmtId="49" fontId="2" fillId="0" borderId="0" xfId="84" applyNumberFormat="1" applyFont="1" applyProtection="1">
      <alignment/>
      <protection locked="0"/>
    </xf>
    <xf numFmtId="0" fontId="2" fillId="0" borderId="0" xfId="83" applyFont="1" applyProtection="1">
      <alignment/>
      <protection locked="0"/>
    </xf>
    <xf numFmtId="3" fontId="2" fillId="0" borderId="0" xfId="83" applyNumberFormat="1" applyFont="1" applyProtection="1">
      <alignment/>
      <protection locked="0"/>
    </xf>
    <xf numFmtId="0" fontId="2" fillId="0" borderId="0" xfId="0" applyFont="1" applyAlignment="1" applyProtection="1">
      <alignment vertical="top"/>
      <protection locked="0"/>
    </xf>
    <xf numFmtId="3" fontId="2" fillId="0" borderId="0" xfId="0" applyNumberFormat="1" applyFont="1" applyAlignment="1" applyProtection="1">
      <alignment/>
      <protection locked="0"/>
    </xf>
    <xf numFmtId="0" fontId="40" fillId="0" borderId="15" xfId="44" applyBorder="1" applyAlignment="1" quotePrefix="1">
      <alignment horizontal="center" vertical="top" wrapText="1"/>
      <protection/>
    </xf>
    <xf numFmtId="0" fontId="40" fillId="0" borderId="16" xfId="44" applyBorder="1" applyAlignment="1" quotePrefix="1">
      <alignment horizontal="center" vertical="top" wrapText="1"/>
      <protection/>
    </xf>
    <xf numFmtId="0" fontId="40" fillId="0" borderId="17" xfId="44" applyBorder="1" applyAlignment="1" quotePrefix="1">
      <alignment horizontal="center" vertical="top" wrapText="1"/>
      <protection/>
    </xf>
    <xf numFmtId="0" fontId="43" fillId="0" borderId="17" xfId="47" applyBorder="1" applyAlignment="1" quotePrefix="1">
      <alignment horizontal="left" vertical="top" wrapText="1"/>
      <protection/>
    </xf>
    <xf numFmtId="0" fontId="42" fillId="0" borderId="15" xfId="53" applyBorder="1" applyAlignment="1" quotePrefix="1">
      <alignment horizontal="center" vertical="top" wrapText="1"/>
      <protection/>
    </xf>
    <xf numFmtId="0" fontId="40" fillId="0" borderId="16" xfId="35" applyBorder="1" applyAlignment="1">
      <alignment horizontal="right" vertical="top" wrapText="1"/>
      <protection/>
    </xf>
    <xf numFmtId="0" fontId="40" fillId="0" borderId="15" xfId="35" applyBorder="1" applyAlignment="1">
      <alignment horizontal="right" vertical="top" wrapText="1"/>
      <protection/>
    </xf>
    <xf numFmtId="0" fontId="44" fillId="0" borderId="17" xfId="50" applyBorder="1" applyAlignment="1" quotePrefix="1">
      <alignment horizontal="left" vertical="top" wrapText="1"/>
      <protection/>
    </xf>
    <xf numFmtId="0" fontId="42" fillId="0" borderId="16" xfId="56" applyBorder="1" applyAlignment="1" quotePrefix="1">
      <alignment horizontal="left" vertical="top" wrapText="1"/>
      <protection/>
    </xf>
    <xf numFmtId="0" fontId="42" fillId="0" borderId="15" xfId="56" applyBorder="1" applyAlignment="1" quotePrefix="1">
      <alignment horizontal="left" vertical="top" wrapText="1"/>
      <protection/>
    </xf>
    <xf numFmtId="0" fontId="40" fillId="0" borderId="17" xfId="41" applyBorder="1" applyAlignment="1" quotePrefix="1">
      <alignment horizontal="left" vertical="top" wrapText="1"/>
      <protection/>
    </xf>
    <xf numFmtId="0" fontId="40" fillId="0" borderId="18" xfId="35" applyBorder="1" applyAlignment="1">
      <alignment horizontal="right" vertical="top" wrapText="1"/>
      <protection/>
    </xf>
    <xf numFmtId="0" fontId="40" fillId="0" borderId="19" xfId="35" applyBorder="1" applyAlignment="1">
      <alignment horizontal="right" vertical="top" wrapText="1"/>
      <protection/>
    </xf>
    <xf numFmtId="0" fontId="44" fillId="0" borderId="20" xfId="50" applyBorder="1" applyAlignment="1" quotePrefix="1">
      <alignment horizontal="left" vertical="top" wrapText="1"/>
      <protection/>
    </xf>
    <xf numFmtId="0" fontId="42" fillId="0" borderId="19" xfId="53" applyBorder="1" applyAlignment="1" quotePrefix="1">
      <alignment horizontal="center" vertical="top" wrapText="1"/>
      <protection/>
    </xf>
    <xf numFmtId="0" fontId="42" fillId="0" borderId="18" xfId="56" applyBorder="1" applyAlignment="1" quotePrefix="1">
      <alignment horizontal="left" vertical="top" wrapText="1"/>
      <protection/>
    </xf>
    <xf numFmtId="0" fontId="42" fillId="0" borderId="19" xfId="56" applyBorder="1" applyAlignment="1" quotePrefix="1">
      <alignment horizontal="left" vertical="top" wrapText="1"/>
      <protection/>
    </xf>
    <xf numFmtId="0" fontId="40" fillId="0" borderId="20" xfId="41" applyBorder="1" applyAlignment="1" quotePrefix="1">
      <alignment horizontal="left" vertical="top" wrapText="1"/>
      <protection/>
    </xf>
    <xf numFmtId="0" fontId="40" fillId="0" borderId="21" xfId="35" applyBorder="1" applyAlignment="1">
      <alignment horizontal="right" vertical="top" wrapText="1"/>
      <protection/>
    </xf>
    <xf numFmtId="0" fontId="44" fillId="0" borderId="22" xfId="50" applyBorder="1" applyAlignment="1" quotePrefix="1">
      <alignment horizontal="left" vertical="top" wrapText="1"/>
      <protection/>
    </xf>
    <xf numFmtId="0" fontId="42" fillId="0" borderId="23" xfId="56" applyBorder="1" applyAlignment="1" quotePrefix="1">
      <alignment horizontal="left" vertical="top" wrapText="1"/>
      <protection/>
    </xf>
    <xf numFmtId="0" fontId="40" fillId="0" borderId="24" xfId="41" applyBorder="1" applyAlignment="1" quotePrefix="1">
      <alignment horizontal="left" vertical="top" wrapText="1"/>
      <protection/>
    </xf>
    <xf numFmtId="0" fontId="40" fillId="0" borderId="23" xfId="35" applyBorder="1" applyAlignment="1">
      <alignment horizontal="right" vertical="top" wrapText="1"/>
      <protection/>
    </xf>
    <xf numFmtId="0" fontId="44" fillId="0" borderId="24" xfId="50" applyBorder="1" applyAlignment="1" quotePrefix="1">
      <alignment horizontal="left" vertical="top" wrapText="1"/>
      <protection/>
    </xf>
    <xf numFmtId="0" fontId="40" fillId="0" borderId="25" xfId="35" applyBorder="1" applyAlignment="1">
      <alignment horizontal="right" vertical="top" wrapText="1"/>
      <protection/>
    </xf>
    <xf numFmtId="0" fontId="44" fillId="0" borderId="26" xfId="50" applyBorder="1" applyAlignment="1" quotePrefix="1">
      <alignment horizontal="left" vertical="top" wrapText="1"/>
      <protection/>
    </xf>
    <xf numFmtId="0" fontId="42" fillId="0" borderId="25" xfId="56" applyBorder="1" applyAlignment="1" quotePrefix="1">
      <alignment horizontal="left" vertical="top" wrapText="1"/>
      <protection/>
    </xf>
    <xf numFmtId="0" fontId="42" fillId="0" borderId="24" xfId="56" applyBorder="1" applyAlignment="1" quotePrefix="1">
      <alignment horizontal="left" vertical="top" wrapText="1"/>
      <protection/>
    </xf>
    <xf numFmtId="0" fontId="40" fillId="0" borderId="26" xfId="41" applyBorder="1" applyAlignment="1" quotePrefix="1">
      <alignment horizontal="left" vertical="top" wrapText="1"/>
      <protection/>
    </xf>
    <xf numFmtId="0" fontId="42" fillId="0" borderId="27" xfId="56" applyBorder="1" applyAlignment="1" quotePrefix="1">
      <alignment horizontal="left" vertical="top" wrapText="1"/>
      <protection/>
    </xf>
    <xf numFmtId="0" fontId="42" fillId="0" borderId="28" xfId="56" applyBorder="1" applyAlignment="1" quotePrefix="1">
      <alignment horizontal="left" vertical="top" wrapText="1"/>
      <protection/>
    </xf>
    <xf numFmtId="0" fontId="42" fillId="0" borderId="28" xfId="53" applyBorder="1" applyAlignment="1" quotePrefix="1">
      <alignment horizontal="center" vertical="top" wrapText="1"/>
      <protection/>
    </xf>
    <xf numFmtId="0" fontId="40" fillId="0" borderId="27" xfId="35" applyBorder="1" applyAlignment="1">
      <alignment horizontal="right" vertical="top" wrapText="1"/>
      <protection/>
    </xf>
    <xf numFmtId="0" fontId="40" fillId="0" borderId="28" xfId="35" applyBorder="1" applyAlignment="1">
      <alignment horizontal="right" vertical="top" wrapText="1"/>
      <protection/>
    </xf>
    <xf numFmtId="0" fontId="40" fillId="0" borderId="29" xfId="35" applyBorder="1" applyAlignment="1">
      <alignment horizontal="right" vertical="top" wrapText="1"/>
      <protection/>
    </xf>
    <xf numFmtId="0" fontId="40" fillId="0" borderId="30" xfId="41" applyBorder="1" applyAlignment="1" quotePrefix="1">
      <alignment horizontal="left" vertical="top" wrapText="1"/>
      <protection/>
    </xf>
    <xf numFmtId="0" fontId="44" fillId="0" borderId="31" xfId="50" applyBorder="1" applyAlignment="1" quotePrefix="1">
      <alignment horizontal="left" vertical="top" wrapText="1"/>
      <protection/>
    </xf>
    <xf numFmtId="0" fontId="42" fillId="0" borderId="31" xfId="56" applyBorder="1" applyAlignment="1" quotePrefix="1">
      <alignment horizontal="left" vertical="top" wrapText="1"/>
      <protection/>
    </xf>
    <xf numFmtId="0" fontId="42" fillId="0" borderId="32" xfId="56" applyBorder="1" applyAlignment="1" quotePrefix="1">
      <alignment horizontal="left" vertical="top" wrapText="1"/>
      <protection/>
    </xf>
    <xf numFmtId="0" fontId="42" fillId="0" borderId="33" xfId="53" applyBorder="1" applyAlignment="1" quotePrefix="1">
      <alignment horizontal="center" vertical="top" wrapText="1"/>
      <protection/>
    </xf>
    <xf numFmtId="0" fontId="40" fillId="0" borderId="32" xfId="35" applyBorder="1" applyAlignment="1">
      <alignment horizontal="right" vertical="top" wrapText="1"/>
      <protection/>
    </xf>
    <xf numFmtId="0" fontId="40" fillId="0" borderId="33" xfId="35" applyBorder="1" applyAlignment="1">
      <alignment horizontal="right" vertical="top" wrapText="1"/>
      <protection/>
    </xf>
    <xf numFmtId="0" fontId="3" fillId="0" borderId="0" xfId="0" applyFont="1" applyAlignment="1" applyProtection="1">
      <alignment/>
      <protection locked="0"/>
    </xf>
    <xf numFmtId="0" fontId="6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top" wrapText="1"/>
    </xf>
    <xf numFmtId="0" fontId="2" fillId="0" borderId="11" xfId="0" applyFont="1" applyBorder="1" applyAlignment="1" applyProtection="1">
      <alignment vertical="top" wrapText="1"/>
      <protection locked="0"/>
    </xf>
    <xf numFmtId="3" fontId="3" fillId="0" borderId="11" xfId="0" applyNumberFormat="1" applyFont="1" applyBorder="1" applyAlignment="1" applyProtection="1">
      <alignment vertical="top" wrapText="1"/>
      <protection locked="0"/>
    </xf>
    <xf numFmtId="3" fontId="2" fillId="0" borderId="11" xfId="0" applyNumberFormat="1" applyFont="1" applyBorder="1" applyAlignment="1" applyProtection="1">
      <alignment vertical="top" wrapText="1"/>
      <protection locked="0"/>
    </xf>
    <xf numFmtId="3" fontId="16" fillId="0" borderId="11" xfId="0" applyNumberFormat="1" applyFont="1" applyBorder="1" applyAlignment="1">
      <alignment horizontal="center" wrapText="1"/>
    </xf>
    <xf numFmtId="3" fontId="2" fillId="0" borderId="10" xfId="0" applyNumberFormat="1" applyFont="1" applyBorder="1" applyAlignment="1" applyProtection="1">
      <alignment vertical="top" wrapText="1"/>
      <protection locked="0"/>
    </xf>
    <xf numFmtId="3" fontId="16" fillId="0" borderId="11" xfId="0" applyNumberFormat="1" applyFont="1" applyBorder="1" applyAlignment="1">
      <alignment horizontal="center" vertical="top" wrapText="1"/>
    </xf>
    <xf numFmtId="3" fontId="3" fillId="0" borderId="11" xfId="0" applyNumberFormat="1" applyFont="1" applyBorder="1" applyAlignment="1">
      <alignment horizontal="center" wrapText="1"/>
    </xf>
    <xf numFmtId="3" fontId="2" fillId="0" borderId="11" xfId="0" applyNumberFormat="1" applyFont="1" applyBorder="1" applyAlignment="1">
      <alignment horizontal="center" wrapText="1"/>
    </xf>
    <xf numFmtId="0" fontId="40" fillId="0" borderId="0" xfId="37" applyAlignment="1" quotePrefix="1">
      <alignment horizontal="left" vertical="top" wrapText="1"/>
      <protection/>
    </xf>
    <xf numFmtId="0" fontId="40" fillId="0" borderId="31" xfId="41" applyBorder="1" applyAlignment="1" quotePrefix="1">
      <alignment horizontal="left" vertical="top" wrapText="1"/>
      <protection/>
    </xf>
    <xf numFmtId="164" fontId="65" fillId="0" borderId="10" xfId="0" applyNumberFormat="1" applyFont="1" applyBorder="1" applyAlignment="1">
      <alignment/>
    </xf>
    <xf numFmtId="0" fontId="65" fillId="0" borderId="0" xfId="0" applyFont="1" applyAlignment="1">
      <alignment/>
    </xf>
    <xf numFmtId="0" fontId="65" fillId="0" borderId="10" xfId="0" applyFont="1" applyFill="1" applyBorder="1" applyAlignment="1">
      <alignment horizontal="center"/>
    </xf>
    <xf numFmtId="0" fontId="66" fillId="0" borderId="10" xfId="0" applyFont="1" applyFill="1" applyBorder="1" applyAlignment="1">
      <alignment horizontal="center"/>
    </xf>
    <xf numFmtId="0" fontId="65" fillId="0" borderId="0" xfId="0" applyFont="1" applyFill="1" applyAlignment="1">
      <alignment/>
    </xf>
    <xf numFmtId="0" fontId="43" fillId="0" borderId="15" xfId="47" applyBorder="1" applyAlignment="1" quotePrefix="1">
      <alignment horizontal="center" vertical="top" wrapText="1"/>
      <protection/>
    </xf>
    <xf numFmtId="0" fontId="43" fillId="0" borderId="16" xfId="47" applyBorder="1" applyAlignment="1" quotePrefix="1">
      <alignment horizontal="center" vertical="top" wrapText="1"/>
      <protection/>
    </xf>
    <xf numFmtId="0" fontId="43" fillId="0" borderId="20" xfId="47" applyBorder="1" applyAlignment="1" quotePrefix="1">
      <alignment horizontal="center" vertical="top" wrapText="1"/>
      <protection/>
    </xf>
    <xf numFmtId="0" fontId="43" fillId="0" borderId="19" xfId="47" applyBorder="1" applyAlignment="1" quotePrefix="1">
      <alignment horizontal="center" vertical="top" wrapText="1"/>
      <protection/>
    </xf>
    <xf numFmtId="0" fontId="43" fillId="0" borderId="18" xfId="47" applyBorder="1" applyAlignment="1" quotePrefix="1">
      <alignment horizontal="center" vertical="top" wrapText="1"/>
      <protection/>
    </xf>
    <xf numFmtId="0" fontId="42" fillId="0" borderId="18" xfId="53" applyBorder="1" applyAlignment="1" quotePrefix="1">
      <alignment horizontal="left" vertical="top" wrapText="1"/>
      <protection/>
    </xf>
    <xf numFmtId="0" fontId="42" fillId="0" borderId="19" xfId="53" applyBorder="1" applyAlignment="1" quotePrefix="1">
      <alignment horizontal="left" vertical="top" wrapText="1"/>
      <protection/>
    </xf>
    <xf numFmtId="0" fontId="40" fillId="0" borderId="20" xfId="35" applyBorder="1" applyAlignment="1" quotePrefix="1">
      <alignment horizontal="left" vertical="top" wrapText="1"/>
      <protection/>
    </xf>
    <xf numFmtId="0" fontId="40" fillId="0" borderId="18" xfId="41" applyBorder="1" applyAlignment="1">
      <alignment horizontal="right" vertical="top" wrapText="1"/>
      <protection/>
    </xf>
    <xf numFmtId="0" fontId="40" fillId="0" borderId="19" xfId="41" applyBorder="1" applyAlignment="1">
      <alignment horizontal="right" vertical="top" wrapText="1"/>
      <protection/>
    </xf>
    <xf numFmtId="0" fontId="40" fillId="0" borderId="22" xfId="35" applyBorder="1" applyAlignment="1" quotePrefix="1">
      <alignment horizontal="left" vertical="top" wrapText="1"/>
      <protection/>
    </xf>
    <xf numFmtId="0" fontId="42" fillId="0" borderId="21" xfId="53" applyBorder="1" applyAlignment="1" quotePrefix="1">
      <alignment horizontal="left" vertical="top" wrapText="1"/>
      <protection/>
    </xf>
    <xf numFmtId="0" fontId="40" fillId="0" borderId="24" xfId="35" applyBorder="1" applyAlignment="1" quotePrefix="1">
      <alignment horizontal="left" vertical="top" wrapText="1"/>
      <protection/>
    </xf>
    <xf numFmtId="0" fontId="40" fillId="0" borderId="23" xfId="41" applyBorder="1" applyAlignment="1">
      <alignment horizontal="right" vertical="top" wrapText="1"/>
      <protection/>
    </xf>
    <xf numFmtId="0" fontId="42" fillId="0" borderId="23" xfId="53" applyBorder="1" applyAlignment="1" quotePrefix="1">
      <alignment horizontal="left" vertical="top" wrapText="1"/>
      <protection/>
    </xf>
    <xf numFmtId="0" fontId="42" fillId="0" borderId="24" xfId="53" applyBorder="1" applyAlignment="1" quotePrefix="1">
      <alignment horizontal="left" vertical="top" wrapText="1"/>
      <protection/>
    </xf>
    <xf numFmtId="0" fontId="40" fillId="0" borderId="26" xfId="35" applyBorder="1" applyAlignment="1" quotePrefix="1">
      <alignment horizontal="left" vertical="top" wrapText="1"/>
      <protection/>
    </xf>
    <xf numFmtId="0" fontId="42" fillId="0" borderId="25" xfId="53" applyBorder="1" applyAlignment="1" quotePrefix="1">
      <alignment horizontal="left" vertical="top" wrapText="1"/>
      <protection/>
    </xf>
    <xf numFmtId="0" fontId="40" fillId="0" borderId="27" xfId="41" applyBorder="1" applyAlignment="1">
      <alignment horizontal="right" vertical="top" wrapText="1"/>
      <protection/>
    </xf>
    <xf numFmtId="0" fontId="40" fillId="0" borderId="28" xfId="41" applyBorder="1" applyAlignment="1">
      <alignment horizontal="right" vertical="top" wrapText="1"/>
      <protection/>
    </xf>
    <xf numFmtId="0" fontId="40" fillId="0" borderId="31" xfId="35" applyBorder="1" applyAlignment="1" quotePrefix="1">
      <alignment horizontal="left" vertical="top" wrapText="1"/>
      <protection/>
    </xf>
    <xf numFmtId="0" fontId="43" fillId="0" borderId="28" xfId="47" applyBorder="1" applyAlignment="1" quotePrefix="1">
      <alignment horizontal="center" vertical="top" wrapText="1"/>
      <protection/>
    </xf>
    <xf numFmtId="0" fontId="42" fillId="0" borderId="27" xfId="53" applyBorder="1" applyAlignment="1" quotePrefix="1">
      <alignment horizontal="left" vertical="top" wrapText="1"/>
      <protection/>
    </xf>
    <xf numFmtId="0" fontId="42" fillId="0" borderId="28" xfId="53" applyBorder="1" applyAlignment="1" quotePrefix="1">
      <alignment horizontal="left" vertical="top" wrapText="1"/>
      <protection/>
    </xf>
    <xf numFmtId="0" fontId="42" fillId="0" borderId="31" xfId="53" applyBorder="1" applyAlignment="1" quotePrefix="1">
      <alignment horizontal="left" vertical="top" wrapText="1"/>
      <protection/>
    </xf>
    <xf numFmtId="0" fontId="40" fillId="0" borderId="30" xfId="35" applyBorder="1" applyAlignment="1" quotePrefix="1">
      <alignment horizontal="left" vertical="top" wrapText="1"/>
      <protection/>
    </xf>
    <xf numFmtId="0" fontId="40" fillId="0" borderId="29" xfId="41" applyBorder="1" applyAlignment="1">
      <alignment horizontal="right" vertical="top" wrapText="1"/>
      <protection/>
    </xf>
    <xf numFmtId="0" fontId="40" fillId="0" borderId="34" xfId="41" applyBorder="1" applyAlignment="1">
      <alignment horizontal="right" vertical="top" wrapText="1"/>
      <protection/>
    </xf>
    <xf numFmtId="0" fontId="40" fillId="0" borderId="33" xfId="41" applyBorder="1" applyAlignment="1">
      <alignment horizontal="right" vertical="top" wrapText="1"/>
      <protection/>
    </xf>
    <xf numFmtId="0" fontId="40" fillId="0" borderId="32" xfId="35" applyBorder="1" applyAlignment="1" quotePrefix="1">
      <alignment horizontal="left" vertical="top" wrapText="1"/>
      <protection/>
    </xf>
    <xf numFmtId="0" fontId="43" fillId="0" borderId="33" xfId="47" applyBorder="1" applyAlignment="1" quotePrefix="1">
      <alignment horizontal="center" vertical="top" wrapText="1"/>
      <protection/>
    </xf>
    <xf numFmtId="0" fontId="40" fillId="0" borderId="32" xfId="41" applyBorder="1" applyAlignment="1">
      <alignment horizontal="right" vertical="top" wrapText="1"/>
      <protection/>
    </xf>
    <xf numFmtId="0" fontId="43" fillId="0" borderId="32" xfId="47" applyBorder="1" applyAlignment="1" quotePrefix="1">
      <alignment horizontal="center" vertical="top" wrapText="1"/>
      <protection/>
    </xf>
    <xf numFmtId="0" fontId="42" fillId="0" borderId="32" xfId="53" applyBorder="1" applyAlignment="1" quotePrefix="1">
      <alignment horizontal="left" vertical="top" wrapText="1"/>
      <protection/>
    </xf>
    <xf numFmtId="0" fontId="44" fillId="0" borderId="32" xfId="50" applyBorder="1" applyAlignment="1" quotePrefix="1">
      <alignment horizontal="left" vertical="top" wrapText="1"/>
      <protection/>
    </xf>
    <xf numFmtId="0" fontId="40" fillId="0" borderId="31" xfId="35" applyBorder="1" applyAlignment="1" quotePrefix="1">
      <alignment horizontal="left" vertical="top" wrapText="1"/>
      <protection/>
    </xf>
    <xf numFmtId="0" fontId="0" fillId="0" borderId="27" xfId="0" applyBorder="1" applyAlignment="1">
      <alignment vertical="top" wrapText="1"/>
    </xf>
    <xf numFmtId="0" fontId="0" fillId="0" borderId="34" xfId="0" applyBorder="1" applyAlignment="1">
      <alignment vertical="top" wrapText="1"/>
    </xf>
    <xf numFmtId="0" fontId="40" fillId="0" borderId="0" xfId="37" applyAlignment="1" quotePrefix="1">
      <alignment horizontal="left" vertical="top" wrapText="1"/>
      <protection/>
    </xf>
    <xf numFmtId="0" fontId="0" fillId="0" borderId="0" xfId="0" applyAlignment="1">
      <alignment vertical="top" wrapText="1"/>
    </xf>
    <xf numFmtId="0" fontId="40" fillId="0" borderId="0" xfId="44" applyAlignment="1" quotePrefix="1">
      <alignment horizontal="center" vertical="top" wrapText="1"/>
      <protection/>
    </xf>
    <xf numFmtId="0" fontId="0" fillId="0" borderId="35" xfId="0" applyBorder="1" applyAlignment="1">
      <alignment vertical="top" wrapText="1"/>
    </xf>
    <xf numFmtId="0" fontId="40" fillId="0" borderId="31" xfId="41" applyBorder="1" applyAlignment="1" quotePrefix="1">
      <alignment horizontal="left" vertical="top" wrapText="1"/>
      <protection/>
    </xf>
    <xf numFmtId="0" fontId="41" fillId="0" borderId="0" xfId="58" applyAlignment="1" quotePrefix="1">
      <alignment horizontal="center" vertical="top" wrapText="1"/>
      <protection/>
    </xf>
    <xf numFmtId="0" fontId="63" fillId="0" borderId="0" xfId="0" applyFont="1" applyAlignment="1">
      <alignment horizontal="center"/>
    </xf>
    <xf numFmtId="0" fontId="62" fillId="0" borderId="0" xfId="0" applyFont="1" applyAlignment="1">
      <alignment horizontal="center"/>
    </xf>
    <xf numFmtId="0" fontId="3" fillId="0" borderId="0" xfId="0" applyFont="1" applyAlignment="1" applyProtection="1">
      <alignment horizontal="center"/>
      <protection locked="0"/>
    </xf>
    <xf numFmtId="0" fontId="2" fillId="0" borderId="0" xfId="83" applyFont="1" applyAlignment="1" applyProtection="1">
      <alignment horizontal="center"/>
      <protection locked="0"/>
    </xf>
    <xf numFmtId="0" fontId="5" fillId="0" borderId="10" xfId="0" applyFont="1" applyBorder="1" applyAlignment="1">
      <alignment horizontal="center" vertical="top" wrapText="1"/>
    </xf>
    <xf numFmtId="0" fontId="2" fillId="0" borderId="0" xfId="83" applyFont="1" applyAlignment="1" applyProtection="1">
      <alignment horizontal="left" wrapText="1"/>
      <protection locked="0"/>
    </xf>
    <xf numFmtId="165" fontId="66" fillId="0" borderId="10" xfId="0" applyNumberFormat="1" applyFont="1" applyBorder="1" applyAlignment="1">
      <alignment/>
    </xf>
    <xf numFmtId="165" fontId="65" fillId="0" borderId="10" xfId="0" applyNumberFormat="1" applyFont="1" applyBorder="1" applyAlignment="1">
      <alignment/>
    </xf>
    <xf numFmtId="165" fontId="67" fillId="0" borderId="10" xfId="0" applyNumberFormat="1" applyFont="1" applyBorder="1" applyAlignment="1">
      <alignment horizontal="center"/>
    </xf>
    <xf numFmtId="165" fontId="66" fillId="0" borderId="10" xfId="0" applyNumberFormat="1" applyFont="1" applyBorder="1" applyAlignment="1">
      <alignment horizontal="center"/>
    </xf>
  </cellXfs>
  <cellStyles count="8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Корпоративные облигации" xfId="33"/>
    <cellStyle name="S0" xfId="34"/>
    <cellStyle name="S0 2" xfId="35"/>
    <cellStyle name="S0 3" xfId="36"/>
    <cellStyle name="S1" xfId="37"/>
    <cellStyle name="S1 2" xfId="38"/>
    <cellStyle name="S1 3" xfId="39"/>
    <cellStyle name="S2" xfId="40"/>
    <cellStyle name="S2 2" xfId="41"/>
    <cellStyle name="S2 3" xfId="42"/>
    <cellStyle name="S3" xfId="43"/>
    <cellStyle name="S3 2" xfId="44"/>
    <cellStyle name="S3 3" xfId="45"/>
    <cellStyle name="S4" xfId="46"/>
    <cellStyle name="S4 2" xfId="47"/>
    <cellStyle name="S4 3" xfId="48"/>
    <cellStyle name="S5" xfId="49"/>
    <cellStyle name="S5 2" xfId="50"/>
    <cellStyle name="S5 3" xfId="51"/>
    <cellStyle name="S6" xfId="52"/>
    <cellStyle name="S6 2" xfId="53"/>
    <cellStyle name="S6 3" xfId="54"/>
    <cellStyle name="S7" xfId="55"/>
    <cellStyle name="S7 2" xfId="56"/>
    <cellStyle name="S7 3" xfId="57"/>
    <cellStyle name="S8" xfId="58"/>
    <cellStyle name="Акцент1" xfId="59"/>
    <cellStyle name="Акцент2" xfId="60"/>
    <cellStyle name="Акцент3" xfId="61"/>
    <cellStyle name="Акцент4" xfId="62"/>
    <cellStyle name="Акцент5" xfId="63"/>
    <cellStyle name="Акцент6" xfId="64"/>
    <cellStyle name="Ввод " xfId="65"/>
    <cellStyle name="Вывод" xfId="66"/>
    <cellStyle name="Вычисление" xfId="67"/>
    <cellStyle name="Currency" xfId="68"/>
    <cellStyle name="Currency [0]" xfId="69"/>
    <cellStyle name="Заголовок 1" xfId="70"/>
    <cellStyle name="Заголовок 2" xfId="71"/>
    <cellStyle name="Заголовок 3" xfId="72"/>
    <cellStyle name="Заголовок 4" xfId="73"/>
    <cellStyle name="Итог" xfId="74"/>
    <cellStyle name="Контрольная ячейка" xfId="75"/>
    <cellStyle name="Название" xfId="76"/>
    <cellStyle name="Нейтральный" xfId="77"/>
    <cellStyle name="Обычный 2" xfId="78"/>
    <cellStyle name="Обычный 2 2" xfId="79"/>
    <cellStyle name="Обычный 3" xfId="80"/>
    <cellStyle name="Обычный 4" xfId="81"/>
    <cellStyle name="Обычный 5" xfId="82"/>
    <cellStyle name="Обычный_I0000709" xfId="83"/>
    <cellStyle name="Обычный_Приложения к Правилам по ИК_рус" xfId="84"/>
    <cellStyle name="Обычный_Ф4" xfId="85"/>
    <cellStyle name="Плохой" xfId="86"/>
    <cellStyle name="Пояснение" xfId="87"/>
    <cellStyle name="Примечание" xfId="88"/>
    <cellStyle name="Percent" xfId="89"/>
    <cellStyle name="Процентный 2" xfId="90"/>
    <cellStyle name="Связанная ячейка" xfId="91"/>
    <cellStyle name="Стиль 1" xfId="92"/>
    <cellStyle name="Текст предупреждения" xfId="93"/>
    <cellStyle name="Comma" xfId="94"/>
    <cellStyle name="Comma [0]" xfId="95"/>
    <cellStyle name="Финансовый 2" xfId="96"/>
    <cellStyle name="Финансовый 3" xfId="97"/>
    <cellStyle name="Хороший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D132"/>
  <sheetViews>
    <sheetView zoomScalePageLayoutView="0" workbookViewId="0" topLeftCell="A97">
      <selection activeCell="C103" sqref="C103"/>
    </sheetView>
  </sheetViews>
  <sheetFormatPr defaultColWidth="9.140625" defaultRowHeight="15"/>
  <cols>
    <col min="1" max="1" width="62.57421875" style="1" customWidth="1"/>
    <col min="2" max="2" width="12.00390625" style="1" customWidth="1"/>
    <col min="3" max="4" width="17.00390625" style="1" customWidth="1"/>
    <col min="5" max="16384" width="9.140625" style="1" customWidth="1"/>
  </cols>
  <sheetData>
    <row r="1" spans="1:4" ht="11.25" customHeight="1">
      <c r="A1" s="137" t="s">
        <v>0</v>
      </c>
      <c r="B1" s="136"/>
      <c r="C1" s="136"/>
      <c r="D1" s="136"/>
    </row>
    <row r="2" ht="21" customHeight="1"/>
    <row r="3" spans="1:3" ht="15" customHeight="1">
      <c r="A3" s="135" t="s">
        <v>442</v>
      </c>
      <c r="B3" s="136"/>
      <c r="C3" s="136"/>
    </row>
    <row r="4" ht="9.75" customHeight="1"/>
    <row r="5" ht="14.25" customHeight="1">
      <c r="D5" s="90" t="s">
        <v>2</v>
      </c>
    </row>
    <row r="6" spans="1:4" ht="21.75" customHeight="1">
      <c r="A6" s="97" t="s">
        <v>3</v>
      </c>
      <c r="B6" s="97" t="s">
        <v>4</v>
      </c>
      <c r="C6" s="98" t="s">
        <v>5</v>
      </c>
      <c r="D6" s="97" t="s">
        <v>6</v>
      </c>
    </row>
    <row r="7" spans="1:4" ht="14.25" customHeight="1">
      <c r="A7" s="99" t="s">
        <v>7</v>
      </c>
      <c r="B7" s="100" t="s">
        <v>8</v>
      </c>
      <c r="C7" s="101" t="s">
        <v>9</v>
      </c>
      <c r="D7" s="100" t="s">
        <v>10</v>
      </c>
    </row>
    <row r="8" spans="1:4" ht="14.25" customHeight="1">
      <c r="A8" s="50" t="s">
        <v>11</v>
      </c>
      <c r="B8" s="100" t="s">
        <v>12</v>
      </c>
      <c r="C8" s="102" t="s">
        <v>12</v>
      </c>
      <c r="D8" s="103" t="s">
        <v>12</v>
      </c>
    </row>
    <row r="9" spans="1:4" ht="18" customHeight="1">
      <c r="A9" s="104" t="s">
        <v>13</v>
      </c>
      <c r="B9" s="100" t="s">
        <v>14</v>
      </c>
      <c r="C9" s="105">
        <v>1039264</v>
      </c>
      <c r="D9" s="106">
        <v>604583</v>
      </c>
    </row>
    <row r="10" spans="1:4" ht="18" customHeight="1">
      <c r="A10" s="104" t="s">
        <v>15</v>
      </c>
      <c r="B10" s="100" t="s">
        <v>12</v>
      </c>
      <c r="C10" s="102" t="s">
        <v>12</v>
      </c>
      <c r="D10" s="103" t="s">
        <v>12</v>
      </c>
    </row>
    <row r="11" spans="1:4" ht="18" customHeight="1">
      <c r="A11" s="104" t="s">
        <v>16</v>
      </c>
      <c r="B11" s="100" t="s">
        <v>17</v>
      </c>
      <c r="C11" s="105">
        <v>0</v>
      </c>
      <c r="D11" s="106">
        <v>0</v>
      </c>
    </row>
    <row r="12" spans="1:4" ht="21.75" customHeight="1">
      <c r="A12" s="104" t="s">
        <v>18</v>
      </c>
      <c r="B12" s="100" t="s">
        <v>19</v>
      </c>
      <c r="C12" s="105">
        <v>1039264</v>
      </c>
      <c r="D12" s="106">
        <v>604583</v>
      </c>
    </row>
    <row r="13" spans="1:4" ht="18" customHeight="1">
      <c r="A13" s="104" t="s">
        <v>20</v>
      </c>
      <c r="B13" s="100" t="s">
        <v>8</v>
      </c>
      <c r="C13" s="105">
        <v>0</v>
      </c>
      <c r="D13" s="106">
        <v>0</v>
      </c>
    </row>
    <row r="14" spans="1:4" ht="18" customHeight="1">
      <c r="A14" s="104" t="s">
        <v>21</v>
      </c>
      <c r="B14" s="100" t="s">
        <v>9</v>
      </c>
      <c r="C14" s="105">
        <v>178498</v>
      </c>
      <c r="D14" s="106">
        <v>369887</v>
      </c>
    </row>
    <row r="15" spans="1:4" ht="18" customHeight="1">
      <c r="A15" s="104" t="s">
        <v>15</v>
      </c>
      <c r="B15" s="100" t="s">
        <v>12</v>
      </c>
      <c r="C15" s="102" t="s">
        <v>12</v>
      </c>
      <c r="D15" s="103" t="s">
        <v>12</v>
      </c>
    </row>
    <row r="16" spans="1:4" ht="18" customHeight="1">
      <c r="A16" s="104" t="s">
        <v>22</v>
      </c>
      <c r="B16" s="100" t="s">
        <v>23</v>
      </c>
      <c r="C16" s="105">
        <v>2033</v>
      </c>
      <c r="D16" s="106">
        <v>21518</v>
      </c>
    </row>
    <row r="17" spans="1:4" ht="18" customHeight="1">
      <c r="A17" s="104" t="s">
        <v>24</v>
      </c>
      <c r="B17" s="100" t="s">
        <v>10</v>
      </c>
      <c r="C17" s="105">
        <v>0</v>
      </c>
      <c r="D17" s="106">
        <v>0</v>
      </c>
    </row>
    <row r="18" spans="1:4" ht="18" customHeight="1">
      <c r="A18" s="104" t="s">
        <v>15</v>
      </c>
      <c r="B18" s="100" t="s">
        <v>12</v>
      </c>
      <c r="C18" s="102" t="s">
        <v>12</v>
      </c>
      <c r="D18" s="103" t="s">
        <v>12</v>
      </c>
    </row>
    <row r="19" spans="1:4" ht="18" customHeight="1">
      <c r="A19" s="104" t="s">
        <v>22</v>
      </c>
      <c r="B19" s="100" t="s">
        <v>25</v>
      </c>
      <c r="C19" s="105">
        <v>0</v>
      </c>
      <c r="D19" s="106">
        <v>0</v>
      </c>
    </row>
    <row r="20" spans="1:4" ht="21.75" customHeight="1">
      <c r="A20" s="104" t="s">
        <v>26</v>
      </c>
      <c r="B20" s="100" t="s">
        <v>27</v>
      </c>
      <c r="C20" s="105">
        <v>34329064</v>
      </c>
      <c r="D20" s="106">
        <v>37636168</v>
      </c>
    </row>
    <row r="21" spans="1:4" ht="15" customHeight="1">
      <c r="A21" s="104" t="s">
        <v>15</v>
      </c>
      <c r="B21" s="100" t="s">
        <v>12</v>
      </c>
      <c r="C21" s="102" t="s">
        <v>12</v>
      </c>
      <c r="D21" s="103" t="s">
        <v>12</v>
      </c>
    </row>
    <row r="22" spans="1:4" ht="18" customHeight="1">
      <c r="A22" s="104" t="s">
        <v>22</v>
      </c>
      <c r="B22" s="100" t="s">
        <v>28</v>
      </c>
      <c r="C22" s="105">
        <v>398497</v>
      </c>
      <c r="D22" s="106">
        <v>513599</v>
      </c>
    </row>
    <row r="23" spans="1:4" ht="18" customHeight="1">
      <c r="A23" s="104" t="s">
        <v>29</v>
      </c>
      <c r="B23" s="100" t="s">
        <v>30</v>
      </c>
      <c r="C23" s="105">
        <v>7916920</v>
      </c>
      <c r="D23" s="106">
        <v>6725890</v>
      </c>
    </row>
    <row r="24" spans="1:4" ht="18" customHeight="1">
      <c r="A24" s="104" t="s">
        <v>15</v>
      </c>
      <c r="B24" s="100" t="s">
        <v>12</v>
      </c>
      <c r="C24" s="102" t="s">
        <v>12</v>
      </c>
      <c r="D24" s="103" t="s">
        <v>12</v>
      </c>
    </row>
    <row r="25" spans="1:4" ht="18" customHeight="1">
      <c r="A25" s="104" t="s">
        <v>31</v>
      </c>
      <c r="B25" s="100" t="s">
        <v>32</v>
      </c>
      <c r="C25" s="105">
        <v>227203</v>
      </c>
      <c r="D25" s="106">
        <v>83427</v>
      </c>
    </row>
    <row r="26" spans="1:4" ht="18" customHeight="1">
      <c r="A26" s="104" t="s">
        <v>33</v>
      </c>
      <c r="B26" s="100" t="s">
        <v>34</v>
      </c>
      <c r="C26" s="105">
        <v>0</v>
      </c>
      <c r="D26" s="106">
        <v>0</v>
      </c>
    </row>
    <row r="27" spans="1:4" ht="18" customHeight="1">
      <c r="A27" s="104" t="s">
        <v>15</v>
      </c>
      <c r="B27" s="100" t="s">
        <v>12</v>
      </c>
      <c r="C27" s="102" t="s">
        <v>12</v>
      </c>
      <c r="D27" s="103" t="s">
        <v>12</v>
      </c>
    </row>
    <row r="28" spans="1:4" ht="18" customHeight="1">
      <c r="A28" s="104" t="s">
        <v>35</v>
      </c>
      <c r="B28" s="100" t="s">
        <v>36</v>
      </c>
      <c r="C28" s="105">
        <v>0</v>
      </c>
      <c r="D28" s="106">
        <v>0</v>
      </c>
    </row>
    <row r="29" spans="1:4" ht="18" customHeight="1">
      <c r="A29" s="104" t="s">
        <v>37</v>
      </c>
      <c r="B29" s="100" t="s">
        <v>38</v>
      </c>
      <c r="C29" s="105">
        <v>18526</v>
      </c>
      <c r="D29" s="106">
        <v>18526</v>
      </c>
    </row>
    <row r="30" spans="1:4" ht="18" customHeight="1">
      <c r="A30" s="104" t="s">
        <v>39</v>
      </c>
      <c r="B30" s="100" t="s">
        <v>40</v>
      </c>
      <c r="C30" s="105">
        <v>0</v>
      </c>
      <c r="D30" s="106">
        <v>0</v>
      </c>
    </row>
    <row r="31" spans="1:4" ht="18" customHeight="1">
      <c r="A31" s="104" t="s">
        <v>41</v>
      </c>
      <c r="B31" s="100" t="s">
        <v>42</v>
      </c>
      <c r="C31" s="105">
        <v>2458</v>
      </c>
      <c r="D31" s="106">
        <v>1879</v>
      </c>
    </row>
    <row r="32" spans="1:4" ht="18" customHeight="1">
      <c r="A32" s="104" t="s">
        <v>43</v>
      </c>
      <c r="B32" s="100" t="s">
        <v>44</v>
      </c>
      <c r="C32" s="105">
        <v>0</v>
      </c>
      <c r="D32" s="106">
        <v>0</v>
      </c>
    </row>
    <row r="33" spans="1:4" ht="18" customHeight="1">
      <c r="A33" s="104" t="s">
        <v>45</v>
      </c>
      <c r="B33" s="100" t="s">
        <v>46</v>
      </c>
      <c r="C33" s="105">
        <v>84545</v>
      </c>
      <c r="D33" s="106">
        <v>76492</v>
      </c>
    </row>
    <row r="34" spans="1:4" ht="18" customHeight="1">
      <c r="A34" s="104" t="s">
        <v>47</v>
      </c>
      <c r="B34" s="100" t="s">
        <v>48</v>
      </c>
      <c r="C34" s="105">
        <v>163271</v>
      </c>
      <c r="D34" s="106">
        <v>147962</v>
      </c>
    </row>
    <row r="35" spans="1:4" ht="18" customHeight="1">
      <c r="A35" s="104" t="s">
        <v>399</v>
      </c>
      <c r="B35" s="100" t="s">
        <v>50</v>
      </c>
      <c r="C35" s="105">
        <v>0</v>
      </c>
      <c r="D35" s="106">
        <v>0</v>
      </c>
    </row>
    <row r="36" spans="1:4" ht="18" customHeight="1">
      <c r="A36" s="104" t="s">
        <v>49</v>
      </c>
      <c r="B36" s="100" t="s">
        <v>52</v>
      </c>
      <c r="C36" s="105">
        <v>135859</v>
      </c>
      <c r="D36" s="106">
        <v>112955</v>
      </c>
    </row>
    <row r="37" spans="1:4" ht="18" customHeight="1">
      <c r="A37" s="104" t="s">
        <v>51</v>
      </c>
      <c r="B37" s="100" t="s">
        <v>71</v>
      </c>
      <c r="C37" s="105">
        <v>151911</v>
      </c>
      <c r="D37" s="106">
        <v>927864</v>
      </c>
    </row>
    <row r="38" spans="1:4" ht="18" customHeight="1">
      <c r="A38" s="107" t="s">
        <v>15</v>
      </c>
      <c r="B38" s="100" t="s">
        <v>12</v>
      </c>
      <c r="C38" s="108" t="s">
        <v>12</v>
      </c>
      <c r="D38" s="103" t="s">
        <v>12</v>
      </c>
    </row>
    <row r="39" spans="1:4" ht="18" customHeight="1">
      <c r="A39" s="109" t="s">
        <v>53</v>
      </c>
      <c r="B39" s="100" t="s">
        <v>73</v>
      </c>
      <c r="C39" s="110">
        <v>0</v>
      </c>
      <c r="D39" s="106">
        <v>2449</v>
      </c>
    </row>
    <row r="40" spans="1:4" ht="18" customHeight="1">
      <c r="A40" s="109" t="s">
        <v>55</v>
      </c>
      <c r="B40" s="100" t="s">
        <v>400</v>
      </c>
      <c r="C40" s="110">
        <v>0</v>
      </c>
      <c r="D40" s="106">
        <v>0</v>
      </c>
    </row>
    <row r="41" spans="1:4" ht="18" customHeight="1">
      <c r="A41" s="109" t="s">
        <v>56</v>
      </c>
      <c r="B41" s="100" t="s">
        <v>401</v>
      </c>
      <c r="C41" s="110">
        <v>0</v>
      </c>
      <c r="D41" s="106">
        <v>2449</v>
      </c>
    </row>
    <row r="42" spans="1:4" ht="18" customHeight="1">
      <c r="A42" s="109" t="s">
        <v>57</v>
      </c>
      <c r="B42" s="100" t="s">
        <v>75</v>
      </c>
      <c r="C42" s="110">
        <v>0</v>
      </c>
      <c r="D42" s="106">
        <v>235</v>
      </c>
    </row>
    <row r="43" spans="1:4" ht="18" customHeight="1">
      <c r="A43" s="109" t="s">
        <v>59</v>
      </c>
      <c r="B43" s="100" t="s">
        <v>77</v>
      </c>
      <c r="C43" s="110">
        <v>32745</v>
      </c>
      <c r="D43" s="106">
        <v>0</v>
      </c>
    </row>
    <row r="44" spans="1:4" ht="18" customHeight="1">
      <c r="A44" s="109" t="s">
        <v>61</v>
      </c>
      <c r="B44" s="100" t="s">
        <v>79</v>
      </c>
      <c r="C44" s="110">
        <v>29287</v>
      </c>
      <c r="D44" s="106">
        <v>19309</v>
      </c>
    </row>
    <row r="45" spans="1:4" ht="18" customHeight="1">
      <c r="A45" s="109" t="s">
        <v>63</v>
      </c>
      <c r="B45" s="100" t="s">
        <v>251</v>
      </c>
      <c r="C45" s="110">
        <v>80975</v>
      </c>
      <c r="D45" s="106">
        <v>887315</v>
      </c>
    </row>
    <row r="46" spans="1:4" ht="18" customHeight="1">
      <c r="A46" s="109" t="s">
        <v>65</v>
      </c>
      <c r="B46" s="100" t="s">
        <v>402</v>
      </c>
      <c r="C46" s="110">
        <v>8904</v>
      </c>
      <c r="D46" s="106">
        <v>18556</v>
      </c>
    </row>
    <row r="47" spans="1:4" ht="18" customHeight="1">
      <c r="A47" s="109" t="s">
        <v>67</v>
      </c>
      <c r="B47" s="100" t="s">
        <v>403</v>
      </c>
      <c r="C47" s="110">
        <v>0</v>
      </c>
      <c r="D47" s="106">
        <v>0</v>
      </c>
    </row>
    <row r="48" spans="1:4" ht="18" customHeight="1">
      <c r="A48" s="109" t="s">
        <v>68</v>
      </c>
      <c r="B48" s="100" t="s">
        <v>404</v>
      </c>
      <c r="C48" s="110">
        <v>0</v>
      </c>
      <c r="D48" s="106">
        <v>0</v>
      </c>
    </row>
    <row r="49" spans="1:4" ht="18" customHeight="1">
      <c r="A49" s="109" t="s">
        <v>69</v>
      </c>
      <c r="B49" s="100" t="s">
        <v>405</v>
      </c>
      <c r="C49" s="110">
        <v>0</v>
      </c>
      <c r="D49" s="106">
        <v>0</v>
      </c>
    </row>
    <row r="50" spans="1:4" ht="18" customHeight="1">
      <c r="A50" s="109" t="s">
        <v>70</v>
      </c>
      <c r="B50" s="100" t="s">
        <v>80</v>
      </c>
      <c r="C50" s="110">
        <v>0</v>
      </c>
      <c r="D50" s="106">
        <v>0</v>
      </c>
    </row>
    <row r="51" spans="1:4" ht="18" customHeight="1">
      <c r="A51" s="109" t="s">
        <v>15</v>
      </c>
      <c r="B51" s="100" t="s">
        <v>12</v>
      </c>
      <c r="C51" s="111" t="s">
        <v>12</v>
      </c>
      <c r="D51" s="103" t="s">
        <v>12</v>
      </c>
    </row>
    <row r="52" spans="1:4" ht="18" customHeight="1">
      <c r="A52" s="109" t="s">
        <v>72</v>
      </c>
      <c r="B52" s="100" t="s">
        <v>406</v>
      </c>
      <c r="C52" s="110">
        <v>0</v>
      </c>
      <c r="D52" s="106">
        <v>0</v>
      </c>
    </row>
    <row r="53" spans="1:4" ht="18" customHeight="1">
      <c r="A53" s="109" t="s">
        <v>74</v>
      </c>
      <c r="B53" s="100" t="s">
        <v>407</v>
      </c>
      <c r="C53" s="110">
        <v>0</v>
      </c>
      <c r="D53" s="106">
        <v>0</v>
      </c>
    </row>
    <row r="54" spans="1:4" ht="18" customHeight="1">
      <c r="A54" s="109" t="s">
        <v>76</v>
      </c>
      <c r="B54" s="100" t="s">
        <v>408</v>
      </c>
      <c r="C54" s="110">
        <v>0</v>
      </c>
      <c r="D54" s="106">
        <v>0</v>
      </c>
    </row>
    <row r="55" spans="1:4" ht="18" customHeight="1">
      <c r="A55" s="109" t="s">
        <v>78</v>
      </c>
      <c r="B55" s="100" t="s">
        <v>409</v>
      </c>
      <c r="C55" s="110">
        <v>0</v>
      </c>
      <c r="D55" s="106">
        <v>0</v>
      </c>
    </row>
    <row r="56" spans="1:4" ht="18" customHeight="1">
      <c r="A56" s="109" t="s">
        <v>410</v>
      </c>
      <c r="B56" s="100" t="s">
        <v>81</v>
      </c>
      <c r="C56" s="110">
        <v>309259</v>
      </c>
      <c r="D56" s="106">
        <v>521000</v>
      </c>
    </row>
    <row r="57" spans="1:4" ht="18" customHeight="1">
      <c r="A57" s="109" t="s">
        <v>411</v>
      </c>
      <c r="B57" s="100" t="s">
        <v>83</v>
      </c>
      <c r="C57" s="110">
        <v>63778</v>
      </c>
      <c r="D57" s="106">
        <v>100375</v>
      </c>
    </row>
    <row r="58" spans="1:4" ht="18" customHeight="1">
      <c r="A58" s="109" t="s">
        <v>82</v>
      </c>
      <c r="B58" s="100" t="s">
        <v>85</v>
      </c>
      <c r="C58" s="110">
        <v>60709</v>
      </c>
      <c r="D58" s="106">
        <v>37782</v>
      </c>
    </row>
    <row r="59" spans="1:4" ht="18" customHeight="1">
      <c r="A59" s="109" t="s">
        <v>84</v>
      </c>
      <c r="B59" s="100" t="s">
        <v>87</v>
      </c>
      <c r="C59" s="110">
        <v>0</v>
      </c>
      <c r="D59" s="106">
        <v>0</v>
      </c>
    </row>
    <row r="60" spans="1:4" ht="36" customHeight="1">
      <c r="A60" s="112" t="s">
        <v>86</v>
      </c>
      <c r="B60" s="100" t="s">
        <v>90</v>
      </c>
      <c r="C60" s="110">
        <v>44454062</v>
      </c>
      <c r="D60" s="106">
        <v>47281363</v>
      </c>
    </row>
    <row r="61" spans="1:4" ht="18" customHeight="1">
      <c r="A61" s="60" t="s">
        <v>88</v>
      </c>
      <c r="B61" s="100" t="s">
        <v>12</v>
      </c>
      <c r="C61" s="111" t="s">
        <v>12</v>
      </c>
      <c r="D61" s="103" t="s">
        <v>12</v>
      </c>
    </row>
    <row r="62" spans="1:4" ht="18" customHeight="1">
      <c r="A62" s="109" t="s">
        <v>89</v>
      </c>
      <c r="B62" s="100" t="s">
        <v>92</v>
      </c>
      <c r="C62" s="110">
        <v>5623801</v>
      </c>
      <c r="D62" s="106">
        <v>11349533</v>
      </c>
    </row>
    <row r="63" spans="1:4" ht="18" customHeight="1">
      <c r="A63" s="109" t="s">
        <v>91</v>
      </c>
      <c r="B63" s="100" t="s">
        <v>94</v>
      </c>
      <c r="C63" s="110">
        <v>0</v>
      </c>
      <c r="D63" s="106">
        <v>0</v>
      </c>
    </row>
    <row r="64" spans="1:4" ht="18" customHeight="1">
      <c r="A64" s="109" t="s">
        <v>93</v>
      </c>
      <c r="B64" s="100" t="s">
        <v>96</v>
      </c>
      <c r="C64" s="110">
        <v>13222686</v>
      </c>
      <c r="D64" s="106">
        <v>13311008</v>
      </c>
    </row>
    <row r="65" spans="1:4" ht="18" customHeight="1">
      <c r="A65" s="109" t="s">
        <v>95</v>
      </c>
      <c r="B65" s="100" t="s">
        <v>98</v>
      </c>
      <c r="C65" s="110">
        <v>0</v>
      </c>
      <c r="D65" s="106">
        <v>0</v>
      </c>
    </row>
    <row r="66" spans="1:4" ht="18" customHeight="1">
      <c r="A66" s="109" t="s">
        <v>97</v>
      </c>
      <c r="B66" s="100" t="s">
        <v>100</v>
      </c>
      <c r="C66" s="110">
        <v>0</v>
      </c>
      <c r="D66" s="106">
        <v>0</v>
      </c>
    </row>
    <row r="67" spans="1:4" ht="18" customHeight="1">
      <c r="A67" s="109" t="s">
        <v>99</v>
      </c>
      <c r="B67" s="100" t="s">
        <v>102</v>
      </c>
      <c r="C67" s="110">
        <v>0</v>
      </c>
      <c r="D67" s="106">
        <v>10</v>
      </c>
    </row>
    <row r="68" spans="1:4" ht="18" customHeight="1">
      <c r="A68" s="109" t="s">
        <v>101</v>
      </c>
      <c r="B68" s="100" t="s">
        <v>104</v>
      </c>
      <c r="C68" s="110">
        <v>336923</v>
      </c>
      <c r="D68" s="106">
        <v>513500</v>
      </c>
    </row>
    <row r="69" spans="1:4" ht="18" customHeight="1">
      <c r="A69" s="109" t="s">
        <v>103</v>
      </c>
      <c r="B69" s="100" t="s">
        <v>116</v>
      </c>
      <c r="C69" s="110">
        <v>80315</v>
      </c>
      <c r="D69" s="106">
        <v>37775</v>
      </c>
    </row>
    <row r="70" spans="1:4" ht="18" customHeight="1">
      <c r="A70" s="113" t="s">
        <v>15</v>
      </c>
      <c r="B70" s="100" t="s">
        <v>12</v>
      </c>
      <c r="C70" s="114" t="s">
        <v>12</v>
      </c>
      <c r="D70" s="103" t="s">
        <v>12</v>
      </c>
    </row>
    <row r="71" spans="1:4" ht="18" customHeight="1">
      <c r="A71" s="109" t="s">
        <v>105</v>
      </c>
      <c r="B71" s="100" t="s">
        <v>118</v>
      </c>
      <c r="C71" s="115">
        <v>804</v>
      </c>
      <c r="D71" s="116">
        <v>0</v>
      </c>
    </row>
    <row r="72" spans="1:4" ht="18" customHeight="1">
      <c r="A72" s="117" t="s">
        <v>106</v>
      </c>
      <c r="B72" s="118" t="s">
        <v>120</v>
      </c>
      <c r="C72" s="115">
        <v>0</v>
      </c>
      <c r="D72" s="116">
        <v>0</v>
      </c>
    </row>
    <row r="73" spans="1:4" ht="18" customHeight="1">
      <c r="A73" s="117" t="s">
        <v>107</v>
      </c>
      <c r="B73" s="118" t="s">
        <v>122</v>
      </c>
      <c r="C73" s="115">
        <v>0</v>
      </c>
      <c r="D73" s="116">
        <v>0</v>
      </c>
    </row>
    <row r="74" spans="1:4" ht="18" customHeight="1">
      <c r="A74" s="117" t="s">
        <v>108</v>
      </c>
      <c r="B74" s="118" t="s">
        <v>124</v>
      </c>
      <c r="C74" s="115">
        <v>0</v>
      </c>
      <c r="D74" s="116">
        <v>0</v>
      </c>
    </row>
    <row r="75" spans="1:4" ht="18" customHeight="1">
      <c r="A75" s="117" t="s">
        <v>109</v>
      </c>
      <c r="B75" s="118" t="s">
        <v>412</v>
      </c>
      <c r="C75" s="115">
        <v>0</v>
      </c>
      <c r="D75" s="116">
        <v>0</v>
      </c>
    </row>
    <row r="76" spans="1:4" ht="18" customHeight="1">
      <c r="A76" s="117" t="s">
        <v>110</v>
      </c>
      <c r="B76" s="118" t="s">
        <v>413</v>
      </c>
      <c r="C76" s="115">
        <v>0</v>
      </c>
      <c r="D76" s="116">
        <v>0</v>
      </c>
    </row>
    <row r="77" spans="1:4" ht="18" customHeight="1">
      <c r="A77" s="117" t="s">
        <v>111</v>
      </c>
      <c r="B77" s="118" t="s">
        <v>414</v>
      </c>
      <c r="C77" s="115">
        <v>6810</v>
      </c>
      <c r="D77" s="116">
        <v>3063</v>
      </c>
    </row>
    <row r="78" spans="1:4" ht="18" customHeight="1">
      <c r="A78" s="117" t="s">
        <v>112</v>
      </c>
      <c r="B78" s="118" t="s">
        <v>415</v>
      </c>
      <c r="C78" s="115">
        <v>70720</v>
      </c>
      <c r="D78" s="116">
        <v>30738</v>
      </c>
    </row>
    <row r="79" spans="1:4" ht="18" customHeight="1">
      <c r="A79" s="117" t="s">
        <v>113</v>
      </c>
      <c r="B79" s="118" t="s">
        <v>416</v>
      </c>
      <c r="C79" s="115">
        <v>0</v>
      </c>
      <c r="D79" s="116">
        <v>0</v>
      </c>
    </row>
    <row r="80" spans="1:4" ht="18" customHeight="1">
      <c r="A80" s="117" t="s">
        <v>114</v>
      </c>
      <c r="B80" s="118" t="s">
        <v>417</v>
      </c>
      <c r="C80" s="115">
        <v>1905</v>
      </c>
      <c r="D80" s="116">
        <v>3974</v>
      </c>
    </row>
    <row r="81" spans="1:4" ht="18" customHeight="1">
      <c r="A81" s="117" t="s">
        <v>115</v>
      </c>
      <c r="B81" s="118" t="s">
        <v>418</v>
      </c>
      <c r="C81" s="115">
        <v>76</v>
      </c>
      <c r="D81" s="116">
        <v>0</v>
      </c>
    </row>
    <row r="82" spans="1:4" ht="18" customHeight="1">
      <c r="A82" s="117" t="s">
        <v>70</v>
      </c>
      <c r="B82" s="118" t="s">
        <v>125</v>
      </c>
      <c r="C82" s="115">
        <v>0</v>
      </c>
      <c r="D82" s="116">
        <v>0</v>
      </c>
    </row>
    <row r="83" spans="1:4" ht="18" customHeight="1">
      <c r="A83" s="117" t="s">
        <v>15</v>
      </c>
      <c r="B83" s="118" t="s">
        <v>12</v>
      </c>
      <c r="C83" s="119" t="s">
        <v>12</v>
      </c>
      <c r="D83" s="120" t="s">
        <v>12</v>
      </c>
    </row>
    <row r="84" spans="1:4" ht="18" customHeight="1">
      <c r="A84" s="117" t="s">
        <v>117</v>
      </c>
      <c r="B84" s="118" t="s">
        <v>419</v>
      </c>
      <c r="C84" s="115">
        <v>0</v>
      </c>
      <c r="D84" s="116">
        <v>0</v>
      </c>
    </row>
    <row r="85" spans="1:4" ht="18" customHeight="1">
      <c r="A85" s="117" t="s">
        <v>119</v>
      </c>
      <c r="B85" s="118" t="s">
        <v>420</v>
      </c>
      <c r="C85" s="115">
        <v>0</v>
      </c>
      <c r="D85" s="116">
        <v>0</v>
      </c>
    </row>
    <row r="86" spans="1:4" ht="18" customHeight="1">
      <c r="A86" s="117" t="s">
        <v>121</v>
      </c>
      <c r="B86" s="118" t="s">
        <v>421</v>
      </c>
      <c r="C86" s="115">
        <v>0</v>
      </c>
      <c r="D86" s="116">
        <v>0</v>
      </c>
    </row>
    <row r="87" spans="1:4" ht="18" customHeight="1">
      <c r="A87" s="117" t="s">
        <v>123</v>
      </c>
      <c r="B87" s="118" t="s">
        <v>422</v>
      </c>
      <c r="C87" s="115">
        <v>0</v>
      </c>
      <c r="D87" s="116">
        <v>0</v>
      </c>
    </row>
    <row r="88" spans="1:4" ht="18" customHeight="1">
      <c r="A88" s="117" t="s">
        <v>423</v>
      </c>
      <c r="B88" s="118" t="s">
        <v>127</v>
      </c>
      <c r="C88" s="115">
        <v>27932</v>
      </c>
      <c r="D88" s="116">
        <v>820</v>
      </c>
    </row>
    <row r="89" spans="1:4" ht="18" customHeight="1">
      <c r="A89" s="117" t="s">
        <v>126</v>
      </c>
      <c r="B89" s="118" t="s">
        <v>129</v>
      </c>
      <c r="C89" s="115">
        <v>0</v>
      </c>
      <c r="D89" s="116">
        <v>0</v>
      </c>
    </row>
    <row r="90" spans="1:4" ht="18" customHeight="1">
      <c r="A90" s="117" t="s">
        <v>128</v>
      </c>
      <c r="B90" s="118" t="s">
        <v>131</v>
      </c>
      <c r="C90" s="115">
        <v>0</v>
      </c>
      <c r="D90" s="116">
        <v>0</v>
      </c>
    </row>
    <row r="91" spans="1:4" ht="18" customHeight="1">
      <c r="A91" s="117" t="s">
        <v>130</v>
      </c>
      <c r="B91" s="118" t="s">
        <v>133</v>
      </c>
      <c r="C91" s="115">
        <v>0</v>
      </c>
      <c r="D91" s="116">
        <v>0</v>
      </c>
    </row>
    <row r="92" spans="1:4" ht="18" customHeight="1">
      <c r="A92" s="117" t="s">
        <v>424</v>
      </c>
      <c r="B92" s="118" t="s">
        <v>135</v>
      </c>
      <c r="C92" s="115">
        <v>0</v>
      </c>
      <c r="D92" s="116">
        <v>0</v>
      </c>
    </row>
    <row r="93" spans="1:4" ht="18" customHeight="1">
      <c r="A93" s="117" t="s">
        <v>132</v>
      </c>
      <c r="B93" s="118" t="s">
        <v>138</v>
      </c>
      <c r="C93" s="115">
        <v>0</v>
      </c>
      <c r="D93" s="116">
        <v>0</v>
      </c>
    </row>
    <row r="94" spans="1:4" ht="19.5" customHeight="1">
      <c r="A94" s="121" t="s">
        <v>134</v>
      </c>
      <c r="B94" s="118" t="s">
        <v>142</v>
      </c>
      <c r="C94" s="115">
        <v>19291657</v>
      </c>
      <c r="D94" s="116">
        <v>25212646</v>
      </c>
    </row>
    <row r="95" spans="1:4" ht="18" customHeight="1">
      <c r="A95" s="73" t="s">
        <v>136</v>
      </c>
      <c r="B95" s="118" t="s">
        <v>12</v>
      </c>
      <c r="C95" s="119" t="s">
        <v>12</v>
      </c>
      <c r="D95" s="120" t="s">
        <v>12</v>
      </c>
    </row>
    <row r="96" spans="1:4" ht="18" customHeight="1">
      <c r="A96" s="74" t="s">
        <v>137</v>
      </c>
      <c r="B96" s="118" t="s">
        <v>144</v>
      </c>
      <c r="C96" s="115">
        <v>11240188</v>
      </c>
      <c r="D96" s="116">
        <v>11240188</v>
      </c>
    </row>
    <row r="97" spans="1:4" ht="18" customHeight="1">
      <c r="A97" s="117" t="s">
        <v>15</v>
      </c>
      <c r="B97" s="118" t="s">
        <v>12</v>
      </c>
      <c r="C97" s="119" t="s">
        <v>12</v>
      </c>
      <c r="D97" s="120" t="s">
        <v>12</v>
      </c>
    </row>
    <row r="98" spans="1:4" ht="18" customHeight="1">
      <c r="A98" s="117" t="s">
        <v>139</v>
      </c>
      <c r="B98" s="118" t="s">
        <v>425</v>
      </c>
      <c r="C98" s="115">
        <v>11240188</v>
      </c>
      <c r="D98" s="116">
        <v>4099259</v>
      </c>
    </row>
    <row r="99" spans="1:4" ht="18" customHeight="1">
      <c r="A99" s="117" t="s">
        <v>140</v>
      </c>
      <c r="B99" s="118" t="s">
        <v>426</v>
      </c>
      <c r="C99" s="115">
        <v>0</v>
      </c>
      <c r="D99" s="116">
        <v>7140929</v>
      </c>
    </row>
    <row r="100" spans="1:4" ht="18" customHeight="1">
      <c r="A100" s="117" t="s">
        <v>141</v>
      </c>
      <c r="B100" s="118" t="s">
        <v>146</v>
      </c>
      <c r="C100" s="115">
        <v>-3</v>
      </c>
      <c r="D100" s="116">
        <v>0</v>
      </c>
    </row>
    <row r="101" spans="1:4" ht="18" customHeight="1">
      <c r="A101" s="122" t="s">
        <v>143</v>
      </c>
      <c r="B101" s="118" t="s">
        <v>148</v>
      </c>
      <c r="C101" s="123">
        <v>0</v>
      </c>
      <c r="D101" s="116">
        <v>0</v>
      </c>
    </row>
    <row r="102" spans="1:4" ht="18" customHeight="1">
      <c r="A102" s="117" t="s">
        <v>145</v>
      </c>
      <c r="B102" s="118" t="s">
        <v>150</v>
      </c>
      <c r="C102" s="124">
        <v>0</v>
      </c>
      <c r="D102" s="125">
        <v>0</v>
      </c>
    </row>
    <row r="103" spans="1:4" ht="21.75" customHeight="1">
      <c r="A103" s="126" t="s">
        <v>427</v>
      </c>
      <c r="B103" s="127" t="s">
        <v>154</v>
      </c>
      <c r="C103" s="128">
        <v>-637481</v>
      </c>
      <c r="D103" s="128">
        <v>-520354</v>
      </c>
    </row>
    <row r="104" spans="1:4" ht="18" customHeight="1">
      <c r="A104" s="126" t="s">
        <v>428</v>
      </c>
      <c r="B104" s="129" t="s">
        <v>156</v>
      </c>
      <c r="C104" s="128">
        <v>0</v>
      </c>
      <c r="D104" s="128">
        <v>0</v>
      </c>
    </row>
    <row r="105" spans="1:4" ht="22.5" customHeight="1">
      <c r="A105" s="126" t="s">
        <v>429</v>
      </c>
      <c r="B105" s="129" t="s">
        <v>430</v>
      </c>
      <c r="C105" s="128">
        <v>0</v>
      </c>
      <c r="D105" s="128">
        <v>0</v>
      </c>
    </row>
    <row r="106" spans="1:4" ht="18" customHeight="1">
      <c r="A106" s="126" t="s">
        <v>147</v>
      </c>
      <c r="B106" s="129" t="s">
        <v>431</v>
      </c>
      <c r="C106" s="128">
        <v>709116</v>
      </c>
      <c r="D106" s="128">
        <v>660284</v>
      </c>
    </row>
    <row r="107" spans="1:4" ht="18" customHeight="1">
      <c r="A107" s="126" t="s">
        <v>149</v>
      </c>
      <c r="B107" s="129" t="s">
        <v>432</v>
      </c>
      <c r="C107" s="128">
        <v>13850585</v>
      </c>
      <c r="D107" s="128">
        <v>10688599</v>
      </c>
    </row>
    <row r="108" spans="1:4" ht="18" customHeight="1">
      <c r="A108" s="126" t="s">
        <v>15</v>
      </c>
      <c r="B108" s="129" t="s">
        <v>12</v>
      </c>
      <c r="C108" s="130" t="s">
        <v>12</v>
      </c>
      <c r="D108" s="130" t="s">
        <v>12</v>
      </c>
    </row>
    <row r="109" spans="1:4" ht="18" customHeight="1">
      <c r="A109" s="126" t="s">
        <v>151</v>
      </c>
      <c r="B109" s="129" t="s">
        <v>433</v>
      </c>
      <c r="C109" s="128">
        <v>10688599</v>
      </c>
      <c r="D109" s="128">
        <v>5964509</v>
      </c>
    </row>
    <row r="110" spans="1:4" ht="18" customHeight="1">
      <c r="A110" s="126" t="s">
        <v>152</v>
      </c>
      <c r="B110" s="129" t="s">
        <v>434</v>
      </c>
      <c r="C110" s="128">
        <v>3161986</v>
      </c>
      <c r="D110" s="128">
        <v>4724090</v>
      </c>
    </row>
    <row r="111" spans="1:4" ht="18" customHeight="1">
      <c r="A111" s="130" t="s">
        <v>153</v>
      </c>
      <c r="B111" s="129" t="s">
        <v>435</v>
      </c>
      <c r="C111" s="128">
        <v>25162405</v>
      </c>
      <c r="D111" s="128">
        <v>22068717</v>
      </c>
    </row>
    <row r="112" spans="1:4" ht="18" customHeight="1">
      <c r="A112" s="131" t="s">
        <v>155</v>
      </c>
      <c r="B112" s="129" t="s">
        <v>436</v>
      </c>
      <c r="C112" s="128">
        <v>44454062</v>
      </c>
      <c r="D112" s="128">
        <v>47281363</v>
      </c>
    </row>
    <row r="114" ht="14.25" customHeight="1">
      <c r="A114" s="90" t="s">
        <v>157</v>
      </c>
    </row>
    <row r="115" ht="10.5" customHeight="1"/>
    <row r="116" spans="1:4" ht="14.25" customHeight="1">
      <c r="A116" s="132" t="s">
        <v>12</v>
      </c>
      <c r="B116" s="133"/>
      <c r="C116" s="133"/>
      <c r="D116" s="134"/>
    </row>
    <row r="118" spans="1:4" ht="14.25" customHeight="1">
      <c r="A118" s="90" t="s">
        <v>437</v>
      </c>
      <c r="B118" s="132" t="s">
        <v>1</v>
      </c>
      <c r="C118" s="133"/>
      <c r="D118" s="134"/>
    </row>
    <row r="119" ht="15.75" customHeight="1"/>
    <row r="120" spans="1:3" ht="14.25" customHeight="1">
      <c r="A120" s="90" t="s">
        <v>391</v>
      </c>
      <c r="B120" s="132" t="s">
        <v>443</v>
      </c>
      <c r="C120" s="134"/>
    </row>
    <row r="121" ht="12.75" customHeight="1"/>
    <row r="122" spans="1:3" ht="14.25" customHeight="1">
      <c r="A122" s="90" t="s">
        <v>393</v>
      </c>
      <c r="B122" s="135" t="s">
        <v>444</v>
      </c>
      <c r="C122" s="136"/>
    </row>
    <row r="123" ht="12.75" customHeight="1"/>
    <row r="124" spans="1:3" ht="14.25" customHeight="1">
      <c r="A124" s="90" t="s">
        <v>394</v>
      </c>
      <c r="B124" s="132" t="s">
        <v>445</v>
      </c>
      <c r="C124" s="134"/>
    </row>
    <row r="125" ht="12" customHeight="1"/>
    <row r="126" spans="1:3" ht="14.25" customHeight="1">
      <c r="A126" s="90" t="s">
        <v>158</v>
      </c>
      <c r="B126" s="135" t="s">
        <v>438</v>
      </c>
      <c r="C126" s="136"/>
    </row>
    <row r="127" ht="12" customHeight="1"/>
    <row r="128" spans="1:3" ht="14.25" customHeight="1">
      <c r="A128" s="90" t="s">
        <v>285</v>
      </c>
      <c r="B128" s="135" t="s">
        <v>395</v>
      </c>
      <c r="C128" s="136"/>
    </row>
    <row r="129" ht="11.25" customHeight="1"/>
    <row r="130" spans="1:3" ht="14.25" customHeight="1">
      <c r="A130" s="90" t="s">
        <v>396</v>
      </c>
      <c r="B130" s="135" t="s">
        <v>397</v>
      </c>
      <c r="C130" s="136"/>
    </row>
    <row r="131" ht="13.5" customHeight="1"/>
    <row r="132" spans="1:3" ht="14.25" customHeight="1">
      <c r="A132" s="90" t="s">
        <v>398</v>
      </c>
      <c r="B132" s="135" t="s">
        <v>446</v>
      </c>
      <c r="C132" s="136"/>
    </row>
    <row r="133" ht="18" customHeight="1"/>
  </sheetData>
  <sheetProtection/>
  <mergeCells count="11">
    <mergeCell ref="A1:D1"/>
    <mergeCell ref="B120:C120"/>
    <mergeCell ref="B122:C122"/>
    <mergeCell ref="A3:C3"/>
    <mergeCell ref="A116:D116"/>
    <mergeCell ref="B118:D118"/>
    <mergeCell ref="B128:C128"/>
    <mergeCell ref="B130:C130"/>
    <mergeCell ref="B132:C132"/>
    <mergeCell ref="B124:C124"/>
    <mergeCell ref="B126:C126"/>
  </mergeCells>
  <printOptions/>
  <pageMargins left="0" right="0" top="0" bottom="0" header="0.31496062992125984" footer="0.31496062992125984"/>
  <pageSetup fitToHeight="2" fitToWidth="1" horizontalDpi="600" verticalDpi="600" orientation="portrait" paperSize="9" scale="72" r:id="rId1"/>
  <rowBreaks count="1" manualBreakCount="1">
    <brk id="12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F126"/>
  <sheetViews>
    <sheetView zoomScalePageLayoutView="0" workbookViewId="0" topLeftCell="A97">
      <selection activeCell="D106" sqref="D106"/>
    </sheetView>
  </sheetViews>
  <sheetFormatPr defaultColWidth="9.140625" defaultRowHeight="15"/>
  <cols>
    <col min="1" max="1" width="50.7109375" style="1" customWidth="1"/>
    <col min="2" max="2" width="10.7109375" style="1" customWidth="1"/>
    <col min="3" max="6" width="17.00390625" style="1" customWidth="1"/>
    <col min="7" max="16384" width="9.140625" style="1" customWidth="1"/>
  </cols>
  <sheetData>
    <row r="1" spans="1:6" ht="15">
      <c r="A1" s="140" t="s">
        <v>159</v>
      </c>
      <c r="B1" s="136"/>
      <c r="C1" s="136"/>
      <c r="D1" s="136"/>
      <c r="E1" s="136"/>
      <c r="F1" s="136"/>
    </row>
    <row r="3" spans="1:3" ht="15">
      <c r="A3" s="135" t="s">
        <v>442</v>
      </c>
      <c r="B3" s="136"/>
      <c r="C3" s="136"/>
    </row>
    <row r="5" ht="15">
      <c r="F5" s="90" t="s">
        <v>2</v>
      </c>
    </row>
    <row r="6" spans="1:6" ht="56.25">
      <c r="A6" s="37" t="s">
        <v>160</v>
      </c>
      <c r="B6" s="37" t="s">
        <v>4</v>
      </c>
      <c r="C6" s="38" t="s">
        <v>161</v>
      </c>
      <c r="D6" s="37" t="s">
        <v>162</v>
      </c>
      <c r="E6" s="38" t="s">
        <v>163</v>
      </c>
      <c r="F6" s="37" t="s">
        <v>164</v>
      </c>
    </row>
    <row r="7" spans="1:6" ht="15">
      <c r="A7" s="39" t="s">
        <v>7</v>
      </c>
      <c r="B7" s="37" t="s">
        <v>8</v>
      </c>
      <c r="C7" s="38" t="s">
        <v>9</v>
      </c>
      <c r="D7" s="37" t="s">
        <v>10</v>
      </c>
      <c r="E7" s="38" t="s">
        <v>27</v>
      </c>
      <c r="F7" s="37" t="s">
        <v>30</v>
      </c>
    </row>
    <row r="8" spans="1:6" ht="15">
      <c r="A8" s="40" t="s">
        <v>165</v>
      </c>
      <c r="B8" s="41" t="s">
        <v>14</v>
      </c>
      <c r="C8" s="42">
        <v>215230</v>
      </c>
      <c r="D8" s="43">
        <v>2659573</v>
      </c>
      <c r="E8" s="42">
        <v>312119</v>
      </c>
      <c r="F8" s="43">
        <v>2191334</v>
      </c>
    </row>
    <row r="9" spans="1:6" ht="15">
      <c r="A9" s="44" t="s">
        <v>166</v>
      </c>
      <c r="B9" s="41" t="s">
        <v>12</v>
      </c>
      <c r="C9" s="45" t="s">
        <v>12</v>
      </c>
      <c r="D9" s="46" t="s">
        <v>12</v>
      </c>
      <c r="E9" s="45" t="s">
        <v>12</v>
      </c>
      <c r="F9" s="46" t="s">
        <v>12</v>
      </c>
    </row>
    <row r="10" spans="1:6" ht="15">
      <c r="A10" s="47" t="s">
        <v>167</v>
      </c>
      <c r="B10" s="41" t="s">
        <v>17</v>
      </c>
      <c r="C10" s="42">
        <v>0</v>
      </c>
      <c r="D10" s="43">
        <v>0</v>
      </c>
      <c r="E10" s="42">
        <v>0</v>
      </c>
      <c r="F10" s="43">
        <v>0</v>
      </c>
    </row>
    <row r="11" spans="1:6" ht="15">
      <c r="A11" s="47" t="s">
        <v>168</v>
      </c>
      <c r="B11" s="41" t="s">
        <v>19</v>
      </c>
      <c r="C11" s="42">
        <v>2033</v>
      </c>
      <c r="D11" s="43">
        <v>93550</v>
      </c>
      <c r="E11" s="42">
        <v>68630</v>
      </c>
      <c r="F11" s="43">
        <v>612146</v>
      </c>
    </row>
    <row r="12" spans="1:6" ht="15">
      <c r="A12" s="47" t="s">
        <v>169</v>
      </c>
      <c r="B12" s="41" t="s">
        <v>170</v>
      </c>
      <c r="C12" s="42">
        <v>205823</v>
      </c>
      <c r="D12" s="43">
        <v>2547801</v>
      </c>
      <c r="E12" s="42">
        <v>241105</v>
      </c>
      <c r="F12" s="43">
        <v>1402743</v>
      </c>
    </row>
    <row r="13" spans="1:6" ht="15">
      <c r="A13" s="44" t="s">
        <v>166</v>
      </c>
      <c r="B13" s="41" t="s">
        <v>12</v>
      </c>
      <c r="C13" s="45" t="s">
        <v>12</v>
      </c>
      <c r="D13" s="46" t="s">
        <v>12</v>
      </c>
      <c r="E13" s="45" t="s">
        <v>12</v>
      </c>
      <c r="F13" s="46" t="s">
        <v>12</v>
      </c>
    </row>
    <row r="14" spans="1:6" ht="22.5">
      <c r="A14" s="47" t="s">
        <v>171</v>
      </c>
      <c r="B14" s="41" t="s">
        <v>172</v>
      </c>
      <c r="C14" s="42">
        <v>42624</v>
      </c>
      <c r="D14" s="43">
        <v>503435</v>
      </c>
      <c r="E14" s="42">
        <v>104389</v>
      </c>
      <c r="F14" s="43">
        <v>402360</v>
      </c>
    </row>
    <row r="15" spans="1:6" ht="15">
      <c r="A15" s="44" t="s">
        <v>166</v>
      </c>
      <c r="B15" s="41" t="s">
        <v>12</v>
      </c>
      <c r="C15" s="45" t="s">
        <v>12</v>
      </c>
      <c r="D15" s="46" t="s">
        <v>12</v>
      </c>
      <c r="E15" s="45" t="s">
        <v>12</v>
      </c>
      <c r="F15" s="46" t="s">
        <v>12</v>
      </c>
    </row>
    <row r="16" spans="1:6" ht="33.75">
      <c r="A16" s="47" t="s">
        <v>173</v>
      </c>
      <c r="B16" s="41" t="s">
        <v>174</v>
      </c>
      <c r="C16" s="42">
        <v>0</v>
      </c>
      <c r="D16" s="43">
        <v>0</v>
      </c>
      <c r="E16" s="42">
        <v>0</v>
      </c>
      <c r="F16" s="43">
        <v>0</v>
      </c>
    </row>
    <row r="17" spans="1:6" ht="33.75">
      <c r="A17" s="47" t="s">
        <v>175</v>
      </c>
      <c r="B17" s="41" t="s">
        <v>176</v>
      </c>
      <c r="C17" s="42">
        <v>2415</v>
      </c>
      <c r="D17" s="43">
        <v>233856</v>
      </c>
      <c r="E17" s="42">
        <v>72827</v>
      </c>
      <c r="F17" s="43">
        <v>81656</v>
      </c>
    </row>
    <row r="18" spans="1:6" ht="33.75">
      <c r="A18" s="47" t="s">
        <v>177</v>
      </c>
      <c r="B18" s="41" t="s">
        <v>178</v>
      </c>
      <c r="C18" s="42">
        <v>163199</v>
      </c>
      <c r="D18" s="43">
        <v>2044366</v>
      </c>
      <c r="E18" s="42">
        <v>136716</v>
      </c>
      <c r="F18" s="43">
        <v>1000383</v>
      </c>
    </row>
    <row r="19" spans="1:6" ht="15">
      <c r="A19" s="44" t="s">
        <v>166</v>
      </c>
      <c r="B19" s="41" t="s">
        <v>12</v>
      </c>
      <c r="C19" s="45" t="s">
        <v>12</v>
      </c>
      <c r="D19" s="46" t="s">
        <v>12</v>
      </c>
      <c r="E19" s="45" t="s">
        <v>12</v>
      </c>
      <c r="F19" s="46" t="s">
        <v>12</v>
      </c>
    </row>
    <row r="20" spans="1:6" ht="45">
      <c r="A20" s="47" t="s">
        <v>179</v>
      </c>
      <c r="B20" s="41" t="s">
        <v>180</v>
      </c>
      <c r="C20" s="42">
        <v>18085</v>
      </c>
      <c r="D20" s="43">
        <v>513030</v>
      </c>
      <c r="E20" s="42">
        <v>4789</v>
      </c>
      <c r="F20" s="43">
        <v>151552</v>
      </c>
    </row>
    <row r="21" spans="1:6" ht="22.5">
      <c r="A21" s="47" t="s">
        <v>181</v>
      </c>
      <c r="B21" s="41" t="s">
        <v>182</v>
      </c>
      <c r="C21" s="42">
        <v>-5312</v>
      </c>
      <c r="D21" s="43">
        <v>128940</v>
      </c>
      <c r="E21" s="42">
        <v>9493</v>
      </c>
      <c r="F21" s="43">
        <v>43478</v>
      </c>
    </row>
    <row r="22" spans="1:6" ht="22.5">
      <c r="A22" s="47" t="s">
        <v>382</v>
      </c>
      <c r="B22" s="41" t="s">
        <v>183</v>
      </c>
      <c r="C22" s="48">
        <v>0</v>
      </c>
      <c r="D22" s="49">
        <v>0</v>
      </c>
      <c r="E22" s="48">
        <v>0</v>
      </c>
      <c r="F22" s="49">
        <v>0</v>
      </c>
    </row>
    <row r="23" spans="1:6" ht="15">
      <c r="A23" s="50" t="s">
        <v>166</v>
      </c>
      <c r="B23" s="51" t="s">
        <v>12</v>
      </c>
      <c r="C23" s="52" t="s">
        <v>12</v>
      </c>
      <c r="D23" s="53" t="s">
        <v>12</v>
      </c>
      <c r="E23" s="52" t="s">
        <v>12</v>
      </c>
      <c r="F23" s="53" t="s">
        <v>12</v>
      </c>
    </row>
    <row r="24" spans="1:6" ht="22.5">
      <c r="A24" s="54" t="s">
        <v>184</v>
      </c>
      <c r="B24" s="51" t="s">
        <v>185</v>
      </c>
      <c r="C24" s="48">
        <v>0</v>
      </c>
      <c r="D24" s="49">
        <v>0</v>
      </c>
      <c r="E24" s="48">
        <v>0</v>
      </c>
      <c r="F24" s="49">
        <v>0</v>
      </c>
    </row>
    <row r="25" spans="1:6" ht="15">
      <c r="A25" s="54" t="s">
        <v>186</v>
      </c>
      <c r="B25" s="51" t="s">
        <v>187</v>
      </c>
      <c r="C25" s="48">
        <v>7374</v>
      </c>
      <c r="D25" s="49">
        <v>18222</v>
      </c>
      <c r="E25" s="48">
        <v>2384</v>
      </c>
      <c r="F25" s="49">
        <v>176445</v>
      </c>
    </row>
    <row r="26" spans="1:6" ht="15">
      <c r="A26" s="54" t="s">
        <v>188</v>
      </c>
      <c r="B26" s="51" t="s">
        <v>189</v>
      </c>
      <c r="C26" s="48">
        <v>0</v>
      </c>
      <c r="D26" s="49">
        <v>0</v>
      </c>
      <c r="E26" s="48">
        <v>0</v>
      </c>
      <c r="F26" s="49">
        <v>0</v>
      </c>
    </row>
    <row r="27" spans="1:6" ht="15">
      <c r="A27" s="54" t="s">
        <v>190</v>
      </c>
      <c r="B27" s="51" t="s">
        <v>8</v>
      </c>
      <c r="C27" s="55">
        <v>116932</v>
      </c>
      <c r="D27" s="49">
        <v>889889</v>
      </c>
      <c r="E27" s="55">
        <v>123422</v>
      </c>
      <c r="F27" s="49">
        <v>899853</v>
      </c>
    </row>
    <row r="28" spans="1:6" ht="15">
      <c r="A28" s="56" t="s">
        <v>15</v>
      </c>
      <c r="B28" s="51" t="s">
        <v>12</v>
      </c>
      <c r="C28" s="57" t="s">
        <v>12</v>
      </c>
      <c r="D28" s="53" t="s">
        <v>12</v>
      </c>
      <c r="E28" s="57" t="s">
        <v>12</v>
      </c>
      <c r="F28" s="53" t="s">
        <v>12</v>
      </c>
    </row>
    <row r="29" spans="1:6" ht="15">
      <c r="A29" s="58" t="s">
        <v>191</v>
      </c>
      <c r="B29" s="51" t="s">
        <v>192</v>
      </c>
      <c r="C29" s="59">
        <v>0</v>
      </c>
      <c r="D29" s="49">
        <v>0</v>
      </c>
      <c r="E29" s="59">
        <v>200</v>
      </c>
      <c r="F29" s="49">
        <v>200</v>
      </c>
    </row>
    <row r="30" spans="1:6" ht="15">
      <c r="A30" s="60" t="s">
        <v>15</v>
      </c>
      <c r="B30" s="51" t="s">
        <v>12</v>
      </c>
      <c r="C30" s="57" t="s">
        <v>12</v>
      </c>
      <c r="D30" s="53" t="s">
        <v>12</v>
      </c>
      <c r="E30" s="57" t="s">
        <v>12</v>
      </c>
      <c r="F30" s="53" t="s">
        <v>12</v>
      </c>
    </row>
    <row r="31" spans="1:6" ht="15">
      <c r="A31" s="58" t="s">
        <v>193</v>
      </c>
      <c r="B31" s="51" t="s">
        <v>194</v>
      </c>
      <c r="C31" s="59">
        <v>0</v>
      </c>
      <c r="D31" s="49">
        <v>0</v>
      </c>
      <c r="E31" s="59">
        <v>0</v>
      </c>
      <c r="F31" s="49">
        <v>0</v>
      </c>
    </row>
    <row r="32" spans="1:6" ht="15">
      <c r="A32" s="58" t="s">
        <v>195</v>
      </c>
      <c r="B32" s="51" t="s">
        <v>196</v>
      </c>
      <c r="C32" s="59">
        <v>0</v>
      </c>
      <c r="D32" s="49">
        <v>0</v>
      </c>
      <c r="E32" s="59">
        <v>200</v>
      </c>
      <c r="F32" s="49">
        <v>200</v>
      </c>
    </row>
    <row r="33" spans="1:6" ht="15">
      <c r="A33" s="58" t="s">
        <v>197</v>
      </c>
      <c r="B33" s="51" t="s">
        <v>198</v>
      </c>
      <c r="C33" s="59">
        <v>0</v>
      </c>
      <c r="D33" s="49">
        <v>720</v>
      </c>
      <c r="E33" s="59">
        <v>0</v>
      </c>
      <c r="F33" s="49">
        <v>480</v>
      </c>
    </row>
    <row r="34" spans="1:6" ht="15">
      <c r="A34" s="58" t="s">
        <v>199</v>
      </c>
      <c r="B34" s="51" t="s">
        <v>200</v>
      </c>
      <c r="C34" s="59">
        <v>49850</v>
      </c>
      <c r="D34" s="49">
        <v>277331</v>
      </c>
      <c r="E34" s="59">
        <v>-2501</v>
      </c>
      <c r="F34" s="49">
        <v>327489</v>
      </c>
    </row>
    <row r="35" spans="1:6" ht="15">
      <c r="A35" s="58" t="s">
        <v>201</v>
      </c>
      <c r="B35" s="51" t="s">
        <v>202</v>
      </c>
      <c r="C35" s="59">
        <v>39151</v>
      </c>
      <c r="D35" s="49">
        <v>334614</v>
      </c>
      <c r="E35" s="59">
        <v>44042</v>
      </c>
      <c r="F35" s="49">
        <v>322763</v>
      </c>
    </row>
    <row r="36" spans="1:6" ht="15">
      <c r="A36" s="58" t="s">
        <v>203</v>
      </c>
      <c r="B36" s="51" t="s">
        <v>204</v>
      </c>
      <c r="C36" s="59">
        <v>22777</v>
      </c>
      <c r="D36" s="49">
        <v>239200</v>
      </c>
      <c r="E36" s="59">
        <v>76721</v>
      </c>
      <c r="F36" s="49">
        <v>213444</v>
      </c>
    </row>
    <row r="37" spans="1:6" ht="15">
      <c r="A37" s="58" t="s">
        <v>205</v>
      </c>
      <c r="B37" s="51" t="s">
        <v>206</v>
      </c>
      <c r="C37" s="59">
        <v>5114</v>
      </c>
      <c r="D37" s="49">
        <v>37667</v>
      </c>
      <c r="E37" s="59">
        <v>4942</v>
      </c>
      <c r="F37" s="49">
        <v>35406</v>
      </c>
    </row>
    <row r="38" spans="1:6" ht="15">
      <c r="A38" s="58" t="s">
        <v>207</v>
      </c>
      <c r="B38" s="51" t="s">
        <v>208</v>
      </c>
      <c r="C38" s="59">
        <v>40</v>
      </c>
      <c r="D38" s="49">
        <v>357</v>
      </c>
      <c r="E38" s="59">
        <v>18</v>
      </c>
      <c r="F38" s="49">
        <v>71</v>
      </c>
    </row>
    <row r="39" spans="1:6" ht="15">
      <c r="A39" s="58" t="s">
        <v>209</v>
      </c>
      <c r="B39" s="51" t="s">
        <v>210</v>
      </c>
      <c r="C39" s="59">
        <v>0</v>
      </c>
      <c r="D39" s="49">
        <v>0</v>
      </c>
      <c r="E39" s="59">
        <v>0</v>
      </c>
      <c r="F39" s="49">
        <v>0</v>
      </c>
    </row>
    <row r="40" spans="1:6" ht="15">
      <c r="A40" s="58" t="s">
        <v>68</v>
      </c>
      <c r="B40" s="51" t="s">
        <v>211</v>
      </c>
      <c r="C40" s="59">
        <v>0</v>
      </c>
      <c r="D40" s="49">
        <v>0</v>
      </c>
      <c r="E40" s="59">
        <v>0</v>
      </c>
      <c r="F40" s="49">
        <v>0</v>
      </c>
    </row>
    <row r="41" spans="1:6" ht="15">
      <c r="A41" s="58" t="s">
        <v>212</v>
      </c>
      <c r="B41" s="51" t="s">
        <v>9</v>
      </c>
      <c r="C41" s="59">
        <v>193234</v>
      </c>
      <c r="D41" s="49">
        <v>3424177</v>
      </c>
      <c r="E41" s="59">
        <v>140132</v>
      </c>
      <c r="F41" s="49">
        <v>1749289</v>
      </c>
    </row>
    <row r="42" spans="1:6" ht="33.75">
      <c r="A42" s="58" t="s">
        <v>213</v>
      </c>
      <c r="B42" s="51" t="s">
        <v>10</v>
      </c>
      <c r="C42" s="59">
        <v>1472367</v>
      </c>
      <c r="D42" s="49">
        <v>26947448</v>
      </c>
      <c r="E42" s="59">
        <v>995117</v>
      </c>
      <c r="F42" s="49">
        <v>4636946</v>
      </c>
    </row>
    <row r="43" spans="1:6" ht="15">
      <c r="A43" s="58" t="s">
        <v>214</v>
      </c>
      <c r="B43" s="51" t="s">
        <v>27</v>
      </c>
      <c r="C43" s="59">
        <v>0</v>
      </c>
      <c r="D43" s="49">
        <v>43528</v>
      </c>
      <c r="E43" s="59">
        <v>0</v>
      </c>
      <c r="F43" s="49">
        <v>0</v>
      </c>
    </row>
    <row r="44" spans="1:6" ht="15">
      <c r="A44" s="58" t="s">
        <v>215</v>
      </c>
      <c r="B44" s="51" t="s">
        <v>30</v>
      </c>
      <c r="C44" s="59">
        <v>1200971</v>
      </c>
      <c r="D44" s="49">
        <v>11964827</v>
      </c>
      <c r="E44" s="59">
        <v>289355</v>
      </c>
      <c r="F44" s="49">
        <v>4405691</v>
      </c>
    </row>
    <row r="45" spans="1:6" ht="15">
      <c r="A45" s="58" t="s">
        <v>216</v>
      </c>
      <c r="B45" s="51" t="s">
        <v>34</v>
      </c>
      <c r="C45" s="59">
        <v>0</v>
      </c>
      <c r="D45" s="49">
        <v>0</v>
      </c>
      <c r="E45" s="59">
        <v>0</v>
      </c>
      <c r="F45" s="49">
        <v>0</v>
      </c>
    </row>
    <row r="46" spans="1:6" ht="15">
      <c r="A46" s="58" t="s">
        <v>217</v>
      </c>
      <c r="B46" s="51" t="s">
        <v>38</v>
      </c>
      <c r="C46" s="59">
        <v>0</v>
      </c>
      <c r="D46" s="49">
        <v>0</v>
      </c>
      <c r="E46" s="59">
        <v>0</v>
      </c>
      <c r="F46" s="49">
        <v>0</v>
      </c>
    </row>
    <row r="47" spans="1:6" ht="22.5">
      <c r="A47" s="58" t="s">
        <v>218</v>
      </c>
      <c r="B47" s="51" t="s">
        <v>40</v>
      </c>
      <c r="C47" s="59">
        <v>0</v>
      </c>
      <c r="D47" s="49">
        <v>0</v>
      </c>
      <c r="E47" s="59">
        <v>0</v>
      </c>
      <c r="F47" s="49">
        <v>0</v>
      </c>
    </row>
    <row r="48" spans="1:6" ht="22.5">
      <c r="A48" s="58" t="s">
        <v>219</v>
      </c>
      <c r="B48" s="51" t="s">
        <v>42</v>
      </c>
      <c r="C48" s="59">
        <v>0</v>
      </c>
      <c r="D48" s="49">
        <v>0</v>
      </c>
      <c r="E48" s="61">
        <v>0</v>
      </c>
      <c r="F48" s="49">
        <v>228382</v>
      </c>
    </row>
    <row r="49" spans="1:6" ht="15">
      <c r="A49" s="62" t="s">
        <v>15</v>
      </c>
      <c r="B49" s="51" t="s">
        <v>12</v>
      </c>
      <c r="C49" s="63" t="s">
        <v>12</v>
      </c>
      <c r="D49" s="53" t="s">
        <v>12</v>
      </c>
      <c r="E49" s="57" t="s">
        <v>12</v>
      </c>
      <c r="F49" s="53" t="s">
        <v>12</v>
      </c>
    </row>
    <row r="50" spans="1:6" ht="15">
      <c r="A50" s="58" t="s">
        <v>220</v>
      </c>
      <c r="B50" s="51" t="s">
        <v>221</v>
      </c>
      <c r="C50" s="59">
        <v>0</v>
      </c>
      <c r="D50" s="49">
        <v>0</v>
      </c>
      <c r="E50" s="59">
        <v>0</v>
      </c>
      <c r="F50" s="49">
        <v>0</v>
      </c>
    </row>
    <row r="51" spans="1:6" ht="15">
      <c r="A51" s="58" t="s">
        <v>222</v>
      </c>
      <c r="B51" s="51" t="s">
        <v>223</v>
      </c>
      <c r="C51" s="59">
        <v>0</v>
      </c>
      <c r="D51" s="49">
        <v>0</v>
      </c>
      <c r="E51" s="59">
        <v>0</v>
      </c>
      <c r="F51" s="49">
        <v>228382</v>
      </c>
    </row>
    <row r="52" spans="1:6" ht="15">
      <c r="A52" s="58" t="s">
        <v>224</v>
      </c>
      <c r="B52" s="51" t="s">
        <v>225</v>
      </c>
      <c r="C52" s="59">
        <v>0</v>
      </c>
      <c r="D52" s="49">
        <v>0</v>
      </c>
      <c r="E52" s="59">
        <v>0</v>
      </c>
      <c r="F52" s="49">
        <v>0</v>
      </c>
    </row>
    <row r="53" spans="1:6" ht="15">
      <c r="A53" s="58" t="s">
        <v>226</v>
      </c>
      <c r="B53" s="51" t="s">
        <v>227</v>
      </c>
      <c r="C53" s="59">
        <v>0</v>
      </c>
      <c r="D53" s="49">
        <v>0</v>
      </c>
      <c r="E53" s="59">
        <v>0</v>
      </c>
      <c r="F53" s="49">
        <v>0</v>
      </c>
    </row>
    <row r="54" spans="1:6" ht="33.75">
      <c r="A54" s="58" t="s">
        <v>228</v>
      </c>
      <c r="B54" s="51" t="s">
        <v>44</v>
      </c>
      <c r="C54" s="59">
        <v>134</v>
      </c>
      <c r="D54" s="49">
        <v>74022</v>
      </c>
      <c r="E54" s="59">
        <v>5312</v>
      </c>
      <c r="F54" s="49">
        <v>228850</v>
      </c>
    </row>
    <row r="55" spans="1:6" ht="15">
      <c r="A55" s="58" t="s">
        <v>229</v>
      </c>
      <c r="B55" s="51" t="s">
        <v>46</v>
      </c>
      <c r="C55" s="59">
        <v>71</v>
      </c>
      <c r="D55" s="49">
        <v>4936</v>
      </c>
      <c r="E55" s="59">
        <v>44</v>
      </c>
      <c r="F55" s="49">
        <v>1647</v>
      </c>
    </row>
    <row r="56" spans="1:6" ht="15">
      <c r="A56" s="64" t="s">
        <v>383</v>
      </c>
      <c r="B56" s="51" t="s">
        <v>48</v>
      </c>
      <c r="C56" s="59">
        <v>3198939</v>
      </c>
      <c r="D56" s="49">
        <v>46008400</v>
      </c>
      <c r="E56" s="59">
        <v>1865501</v>
      </c>
      <c r="F56" s="49">
        <v>14341992</v>
      </c>
    </row>
    <row r="57" spans="1:6" ht="15">
      <c r="A57" s="58" t="s">
        <v>230</v>
      </c>
      <c r="B57" s="51" t="s">
        <v>50</v>
      </c>
      <c r="C57" s="59">
        <v>115181</v>
      </c>
      <c r="D57" s="49">
        <v>1683437</v>
      </c>
      <c r="E57" s="59">
        <v>83161</v>
      </c>
      <c r="F57" s="49">
        <v>511618</v>
      </c>
    </row>
    <row r="58" spans="1:6" ht="15">
      <c r="A58" s="60" t="s">
        <v>166</v>
      </c>
      <c r="B58" s="51" t="s">
        <v>12</v>
      </c>
      <c r="C58" s="57" t="s">
        <v>12</v>
      </c>
      <c r="D58" s="53" t="s">
        <v>12</v>
      </c>
      <c r="E58" s="57" t="s">
        <v>12</v>
      </c>
      <c r="F58" s="53" t="s">
        <v>12</v>
      </c>
    </row>
    <row r="59" spans="1:6" ht="15">
      <c r="A59" s="58" t="s">
        <v>231</v>
      </c>
      <c r="B59" s="51" t="s">
        <v>232</v>
      </c>
      <c r="C59" s="59">
        <v>78658</v>
      </c>
      <c r="D59" s="49">
        <v>1277042</v>
      </c>
      <c r="E59" s="59">
        <v>41214</v>
      </c>
      <c r="F59" s="49">
        <v>395303</v>
      </c>
    </row>
    <row r="60" spans="1:6" ht="15">
      <c r="A60" s="58" t="s">
        <v>233</v>
      </c>
      <c r="B60" s="51" t="s">
        <v>234</v>
      </c>
      <c r="C60" s="59">
        <v>0</v>
      </c>
      <c r="D60" s="49">
        <v>0</v>
      </c>
      <c r="E60" s="59">
        <v>1</v>
      </c>
      <c r="F60" s="49">
        <v>7</v>
      </c>
    </row>
    <row r="61" spans="1:6" ht="15">
      <c r="A61" s="58" t="s">
        <v>235</v>
      </c>
      <c r="B61" s="51" t="s">
        <v>236</v>
      </c>
      <c r="C61" s="59">
        <v>36523</v>
      </c>
      <c r="D61" s="49">
        <v>406395</v>
      </c>
      <c r="E61" s="59">
        <v>41946</v>
      </c>
      <c r="F61" s="49">
        <v>116308</v>
      </c>
    </row>
    <row r="62" spans="1:6" ht="15">
      <c r="A62" s="58" t="s">
        <v>237</v>
      </c>
      <c r="B62" s="51" t="s">
        <v>238</v>
      </c>
      <c r="C62" s="59">
        <v>0</v>
      </c>
      <c r="D62" s="49">
        <v>0</v>
      </c>
      <c r="E62" s="59">
        <v>0</v>
      </c>
      <c r="F62" s="49">
        <v>0</v>
      </c>
    </row>
    <row r="63" spans="1:6" ht="15">
      <c r="A63" s="58" t="s">
        <v>239</v>
      </c>
      <c r="B63" s="51" t="s">
        <v>52</v>
      </c>
      <c r="C63" s="59">
        <v>11641</v>
      </c>
      <c r="D63" s="49">
        <v>101915</v>
      </c>
      <c r="E63" s="59">
        <v>17088</v>
      </c>
      <c r="F63" s="49">
        <v>51524</v>
      </c>
    </row>
    <row r="64" spans="1:6" ht="15">
      <c r="A64" s="60" t="s">
        <v>15</v>
      </c>
      <c r="B64" s="51" t="s">
        <v>12</v>
      </c>
      <c r="C64" s="57" t="s">
        <v>12</v>
      </c>
      <c r="D64" s="53" t="s">
        <v>12</v>
      </c>
      <c r="E64" s="57" t="s">
        <v>12</v>
      </c>
      <c r="F64" s="53" t="s">
        <v>12</v>
      </c>
    </row>
    <row r="65" spans="1:6" ht="15">
      <c r="A65" s="58" t="s">
        <v>240</v>
      </c>
      <c r="B65" s="51" t="s">
        <v>54</v>
      </c>
      <c r="C65" s="59">
        <v>0</v>
      </c>
      <c r="D65" s="49">
        <v>0</v>
      </c>
      <c r="E65" s="59">
        <v>0</v>
      </c>
      <c r="F65" s="49">
        <v>0</v>
      </c>
    </row>
    <row r="66" spans="1:6" ht="15">
      <c r="A66" s="58" t="s">
        <v>241</v>
      </c>
      <c r="B66" s="51" t="s">
        <v>58</v>
      </c>
      <c r="C66" s="59">
        <v>9132</v>
      </c>
      <c r="D66" s="49">
        <v>87888</v>
      </c>
      <c r="E66" s="59">
        <v>220</v>
      </c>
      <c r="F66" s="49">
        <v>23922</v>
      </c>
    </row>
    <row r="67" spans="1:6" ht="15">
      <c r="A67" s="58" t="s">
        <v>242</v>
      </c>
      <c r="B67" s="51" t="s">
        <v>60</v>
      </c>
      <c r="C67" s="59">
        <v>285</v>
      </c>
      <c r="D67" s="49">
        <v>3192</v>
      </c>
      <c r="E67" s="59">
        <v>15695</v>
      </c>
      <c r="F67" s="49">
        <v>19560</v>
      </c>
    </row>
    <row r="68" spans="1:6" ht="15">
      <c r="A68" s="58" t="s">
        <v>384</v>
      </c>
      <c r="B68" s="51" t="s">
        <v>62</v>
      </c>
      <c r="C68" s="59">
        <v>0</v>
      </c>
      <c r="D68" s="49">
        <v>408</v>
      </c>
      <c r="E68" s="59">
        <v>0</v>
      </c>
      <c r="F68" s="49">
        <v>0</v>
      </c>
    </row>
    <row r="69" spans="1:6" ht="15">
      <c r="A69" s="58" t="s">
        <v>243</v>
      </c>
      <c r="B69" s="51" t="s">
        <v>64</v>
      </c>
      <c r="C69" s="59">
        <v>0</v>
      </c>
      <c r="D69" s="49">
        <v>0</v>
      </c>
      <c r="E69" s="59">
        <v>0</v>
      </c>
      <c r="F69" s="49">
        <v>0</v>
      </c>
    </row>
    <row r="70" spans="1:6" ht="15">
      <c r="A70" s="65" t="s">
        <v>244</v>
      </c>
      <c r="B70" s="51" t="s">
        <v>66</v>
      </c>
      <c r="C70" s="61">
        <v>2224</v>
      </c>
      <c r="D70" s="49">
        <v>10427</v>
      </c>
      <c r="E70" s="61">
        <v>1173</v>
      </c>
      <c r="F70" s="49">
        <v>8042</v>
      </c>
    </row>
    <row r="71" spans="1:6" ht="22.5">
      <c r="A71" s="58" t="s">
        <v>245</v>
      </c>
      <c r="B71" s="51" t="s">
        <v>71</v>
      </c>
      <c r="C71" s="59">
        <v>0</v>
      </c>
      <c r="D71" s="49">
        <v>0</v>
      </c>
      <c r="E71" s="59">
        <v>0</v>
      </c>
      <c r="F71" s="49">
        <v>0</v>
      </c>
    </row>
    <row r="72" spans="1:6" ht="15">
      <c r="A72" s="60" t="s">
        <v>15</v>
      </c>
      <c r="B72" s="51" t="s">
        <v>12</v>
      </c>
      <c r="C72" s="57" t="s">
        <v>12</v>
      </c>
      <c r="D72" s="53" t="s">
        <v>12</v>
      </c>
      <c r="E72" s="57" t="s">
        <v>12</v>
      </c>
      <c r="F72" s="53" t="s">
        <v>12</v>
      </c>
    </row>
    <row r="73" spans="1:6" ht="15">
      <c r="A73" s="58" t="s">
        <v>246</v>
      </c>
      <c r="B73" s="51" t="s">
        <v>73</v>
      </c>
      <c r="C73" s="59">
        <v>0</v>
      </c>
      <c r="D73" s="49">
        <v>0</v>
      </c>
      <c r="E73" s="59">
        <v>0</v>
      </c>
      <c r="F73" s="49">
        <v>0</v>
      </c>
    </row>
    <row r="74" spans="1:6" ht="15">
      <c r="A74" s="58" t="s">
        <v>247</v>
      </c>
      <c r="B74" s="51" t="s">
        <v>75</v>
      </c>
      <c r="C74" s="59">
        <v>0</v>
      </c>
      <c r="D74" s="49">
        <v>0</v>
      </c>
      <c r="E74" s="59">
        <v>0</v>
      </c>
      <c r="F74" s="49">
        <v>0</v>
      </c>
    </row>
    <row r="75" spans="1:6" ht="15">
      <c r="A75" s="58" t="s">
        <v>248</v>
      </c>
      <c r="B75" s="51" t="s">
        <v>77</v>
      </c>
      <c r="C75" s="59">
        <v>0</v>
      </c>
      <c r="D75" s="49">
        <v>0</v>
      </c>
      <c r="E75" s="59">
        <v>0</v>
      </c>
      <c r="F75" s="49">
        <v>0</v>
      </c>
    </row>
    <row r="76" spans="1:6" ht="15">
      <c r="A76" s="58" t="s">
        <v>249</v>
      </c>
      <c r="B76" s="51" t="s">
        <v>79</v>
      </c>
      <c r="C76" s="59">
        <v>0</v>
      </c>
      <c r="D76" s="49">
        <v>0</v>
      </c>
      <c r="E76" s="59">
        <v>0</v>
      </c>
      <c r="F76" s="49">
        <v>0</v>
      </c>
    </row>
    <row r="77" spans="1:6" ht="15">
      <c r="A77" s="58" t="s">
        <v>250</v>
      </c>
      <c r="B77" s="51" t="s">
        <v>251</v>
      </c>
      <c r="C77" s="59">
        <v>0</v>
      </c>
      <c r="D77" s="49">
        <v>0</v>
      </c>
      <c r="E77" s="59">
        <v>0</v>
      </c>
      <c r="F77" s="49">
        <v>0</v>
      </c>
    </row>
    <row r="78" spans="1:6" ht="15">
      <c r="A78" s="58" t="s">
        <v>252</v>
      </c>
      <c r="B78" s="51" t="s">
        <v>80</v>
      </c>
      <c r="C78" s="59">
        <v>23291</v>
      </c>
      <c r="D78" s="49">
        <v>682130</v>
      </c>
      <c r="E78" s="59">
        <v>148331</v>
      </c>
      <c r="F78" s="49">
        <v>1012457</v>
      </c>
    </row>
    <row r="79" spans="1:6" ht="33.75">
      <c r="A79" s="58" t="s">
        <v>253</v>
      </c>
      <c r="B79" s="51" t="s">
        <v>81</v>
      </c>
      <c r="C79" s="59">
        <v>2049814</v>
      </c>
      <c r="D79" s="49">
        <v>29885367</v>
      </c>
      <c r="E79" s="59">
        <v>359170</v>
      </c>
      <c r="F79" s="49">
        <v>4771906</v>
      </c>
    </row>
    <row r="80" spans="1:6" ht="15">
      <c r="A80" s="58" t="s">
        <v>254</v>
      </c>
      <c r="B80" s="51" t="s">
        <v>83</v>
      </c>
      <c r="C80" s="59">
        <v>0</v>
      </c>
      <c r="D80" s="49">
        <v>13589</v>
      </c>
      <c r="E80" s="59">
        <v>6008</v>
      </c>
      <c r="F80" s="49">
        <v>8046</v>
      </c>
    </row>
    <row r="81" spans="1:6" ht="15">
      <c r="A81" s="58" t="s">
        <v>255</v>
      </c>
      <c r="B81" s="51" t="s">
        <v>85</v>
      </c>
      <c r="C81" s="59">
        <v>949891</v>
      </c>
      <c r="D81" s="49">
        <v>9329826</v>
      </c>
      <c r="E81" s="59">
        <v>264034</v>
      </c>
      <c r="F81" s="49">
        <v>4376250</v>
      </c>
    </row>
    <row r="82" spans="1:6" ht="15">
      <c r="A82" s="58" t="s">
        <v>256</v>
      </c>
      <c r="B82" s="51" t="s">
        <v>87</v>
      </c>
      <c r="C82" s="59">
        <v>0</v>
      </c>
      <c r="D82" s="49">
        <v>0</v>
      </c>
      <c r="E82" s="59">
        <v>0</v>
      </c>
      <c r="F82" s="49">
        <v>0</v>
      </c>
    </row>
    <row r="83" spans="1:6" ht="15">
      <c r="A83" s="58" t="s">
        <v>257</v>
      </c>
      <c r="B83" s="51" t="s">
        <v>90</v>
      </c>
      <c r="C83" s="59">
        <v>6</v>
      </c>
      <c r="D83" s="49">
        <v>52</v>
      </c>
      <c r="E83" s="59">
        <v>0</v>
      </c>
      <c r="F83" s="49">
        <v>0</v>
      </c>
    </row>
    <row r="84" spans="1:6" ht="22.5">
      <c r="A84" s="58" t="s">
        <v>258</v>
      </c>
      <c r="B84" s="51" t="s">
        <v>92</v>
      </c>
      <c r="C84" s="59">
        <v>0</v>
      </c>
      <c r="D84" s="49">
        <v>0</v>
      </c>
      <c r="E84" s="59">
        <v>0</v>
      </c>
      <c r="F84" s="49">
        <v>0</v>
      </c>
    </row>
    <row r="85" spans="1:6" ht="22.5">
      <c r="A85" s="58" t="s">
        <v>259</v>
      </c>
      <c r="B85" s="51" t="s">
        <v>94</v>
      </c>
      <c r="C85" s="59">
        <v>0</v>
      </c>
      <c r="D85" s="49">
        <v>0</v>
      </c>
      <c r="E85" s="59">
        <v>0</v>
      </c>
      <c r="F85" s="49">
        <v>144099</v>
      </c>
    </row>
    <row r="86" spans="1:6" ht="15">
      <c r="A86" s="60" t="s">
        <v>15</v>
      </c>
      <c r="B86" s="51" t="s">
        <v>12</v>
      </c>
      <c r="C86" s="66" t="s">
        <v>12</v>
      </c>
      <c r="D86" s="67" t="s">
        <v>12</v>
      </c>
      <c r="E86" s="66" t="s">
        <v>12</v>
      </c>
      <c r="F86" s="67" t="s">
        <v>12</v>
      </c>
    </row>
    <row r="87" spans="1:6" ht="15">
      <c r="A87" s="91" t="s">
        <v>260</v>
      </c>
      <c r="B87" s="68" t="s">
        <v>261</v>
      </c>
      <c r="C87" s="69">
        <v>0</v>
      </c>
      <c r="D87" s="70">
        <v>0</v>
      </c>
      <c r="E87" s="69">
        <v>0</v>
      </c>
      <c r="F87" s="70">
        <v>0</v>
      </c>
    </row>
    <row r="88" spans="1:6" ht="15">
      <c r="A88" s="91" t="s">
        <v>262</v>
      </c>
      <c r="B88" s="68" t="s">
        <v>263</v>
      </c>
      <c r="C88" s="69">
        <v>0</v>
      </c>
      <c r="D88" s="70">
        <v>0</v>
      </c>
      <c r="E88" s="69">
        <v>0</v>
      </c>
      <c r="F88" s="70">
        <v>144099</v>
      </c>
    </row>
    <row r="89" spans="1:6" ht="15">
      <c r="A89" s="91" t="s">
        <v>264</v>
      </c>
      <c r="B89" s="68" t="s">
        <v>265</v>
      </c>
      <c r="C89" s="69">
        <v>0</v>
      </c>
      <c r="D89" s="70">
        <v>0</v>
      </c>
      <c r="E89" s="69">
        <v>0</v>
      </c>
      <c r="F89" s="70">
        <v>0</v>
      </c>
    </row>
    <row r="90" spans="1:6" ht="15">
      <c r="A90" s="91" t="s">
        <v>266</v>
      </c>
      <c r="B90" s="68" t="s">
        <v>267</v>
      </c>
      <c r="C90" s="69">
        <v>0</v>
      </c>
      <c r="D90" s="70">
        <v>0</v>
      </c>
      <c r="E90" s="69">
        <v>0</v>
      </c>
      <c r="F90" s="70">
        <v>0</v>
      </c>
    </row>
    <row r="91" spans="1:6" ht="33.75">
      <c r="A91" s="91" t="s">
        <v>268</v>
      </c>
      <c r="B91" s="68" t="s">
        <v>96</v>
      </c>
      <c r="C91" s="71">
        <v>20629</v>
      </c>
      <c r="D91" s="70">
        <v>142681</v>
      </c>
      <c r="E91" s="71">
        <v>64032</v>
      </c>
      <c r="F91" s="70">
        <v>235054</v>
      </c>
    </row>
    <row r="92" spans="1:6" ht="15">
      <c r="A92" s="72" t="s">
        <v>269</v>
      </c>
      <c r="B92" s="68" t="s">
        <v>98</v>
      </c>
      <c r="C92" s="69">
        <v>112756</v>
      </c>
      <c r="D92" s="70">
        <v>836758</v>
      </c>
      <c r="E92" s="69">
        <v>83796</v>
      </c>
      <c r="F92" s="70">
        <v>670579</v>
      </c>
    </row>
    <row r="93" spans="1:6" ht="15">
      <c r="A93" s="73" t="s">
        <v>15</v>
      </c>
      <c r="B93" s="68" t="s">
        <v>12</v>
      </c>
      <c r="C93" s="66" t="s">
        <v>12</v>
      </c>
      <c r="D93" s="67" t="s">
        <v>12</v>
      </c>
      <c r="E93" s="66" t="s">
        <v>12</v>
      </c>
      <c r="F93" s="67" t="s">
        <v>12</v>
      </c>
    </row>
    <row r="94" spans="1:6" ht="15">
      <c r="A94" s="91" t="s">
        <v>270</v>
      </c>
      <c r="B94" s="68" t="s">
        <v>271</v>
      </c>
      <c r="C94" s="69">
        <v>85258</v>
      </c>
      <c r="D94" s="70">
        <v>555389</v>
      </c>
      <c r="E94" s="69">
        <v>63504</v>
      </c>
      <c r="F94" s="70">
        <v>443144</v>
      </c>
    </row>
    <row r="95" spans="1:6" ht="15">
      <c r="A95" s="91" t="s">
        <v>272</v>
      </c>
      <c r="B95" s="68" t="s">
        <v>273</v>
      </c>
      <c r="C95" s="69">
        <v>505</v>
      </c>
      <c r="D95" s="70">
        <v>2602</v>
      </c>
      <c r="E95" s="69">
        <v>1286</v>
      </c>
      <c r="F95" s="70">
        <v>7180</v>
      </c>
    </row>
    <row r="96" spans="1:6" ht="15">
      <c r="A96" s="91" t="s">
        <v>274</v>
      </c>
      <c r="B96" s="68" t="s">
        <v>275</v>
      </c>
      <c r="C96" s="69">
        <v>18904</v>
      </c>
      <c r="D96" s="70">
        <v>185092</v>
      </c>
      <c r="E96" s="69">
        <v>13771</v>
      </c>
      <c r="F96" s="70">
        <v>151778</v>
      </c>
    </row>
    <row r="97" spans="1:6" ht="15">
      <c r="A97" s="91" t="s">
        <v>385</v>
      </c>
      <c r="B97" s="68" t="s">
        <v>276</v>
      </c>
      <c r="C97" s="69">
        <v>3129</v>
      </c>
      <c r="D97" s="70">
        <v>25378</v>
      </c>
      <c r="E97" s="69">
        <v>1643</v>
      </c>
      <c r="F97" s="70">
        <v>9747</v>
      </c>
    </row>
    <row r="98" spans="1:6" ht="22.5">
      <c r="A98" s="91" t="s">
        <v>277</v>
      </c>
      <c r="B98" s="68" t="s">
        <v>278</v>
      </c>
      <c r="C98" s="69">
        <v>4960</v>
      </c>
      <c r="D98" s="70">
        <v>68154</v>
      </c>
      <c r="E98" s="69">
        <v>3592</v>
      </c>
      <c r="F98" s="70">
        <v>56396</v>
      </c>
    </row>
    <row r="99" spans="1:6" ht="15">
      <c r="A99" s="91" t="s">
        <v>279</v>
      </c>
      <c r="B99" s="68" t="s">
        <v>280</v>
      </c>
      <c r="C99" s="69">
        <v>0</v>
      </c>
      <c r="D99" s="70">
        <v>143</v>
      </c>
      <c r="E99" s="69">
        <v>0</v>
      </c>
      <c r="F99" s="70">
        <v>2334</v>
      </c>
    </row>
    <row r="100" spans="1:6" ht="15">
      <c r="A100" s="91" t="s">
        <v>281</v>
      </c>
      <c r="B100" s="68" t="s">
        <v>100</v>
      </c>
      <c r="C100" s="69">
        <v>0</v>
      </c>
      <c r="D100" s="70">
        <v>0</v>
      </c>
      <c r="E100" s="69">
        <v>0</v>
      </c>
      <c r="F100" s="70">
        <v>0</v>
      </c>
    </row>
    <row r="101" spans="1:6" ht="15">
      <c r="A101" s="74" t="s">
        <v>386</v>
      </c>
      <c r="B101" s="68" t="s">
        <v>102</v>
      </c>
      <c r="C101" s="69">
        <v>3283209</v>
      </c>
      <c r="D101" s="70">
        <v>42675755</v>
      </c>
      <c r="E101" s="69">
        <v>1025620</v>
      </c>
      <c r="F101" s="70">
        <v>11781533</v>
      </c>
    </row>
    <row r="102" spans="1:6" ht="22.5">
      <c r="A102" s="74" t="s">
        <v>387</v>
      </c>
      <c r="B102" s="68" t="s">
        <v>104</v>
      </c>
      <c r="C102" s="69">
        <v>-84270</v>
      </c>
      <c r="D102" s="70">
        <v>3332645</v>
      </c>
      <c r="E102" s="69">
        <v>839881</v>
      </c>
      <c r="F102" s="70">
        <v>2560459</v>
      </c>
    </row>
    <row r="103" spans="1:6" ht="15">
      <c r="A103" s="91" t="s">
        <v>282</v>
      </c>
      <c r="B103" s="68" t="s">
        <v>116</v>
      </c>
      <c r="C103" s="69">
        <v>315</v>
      </c>
      <c r="D103" s="70">
        <v>170659</v>
      </c>
      <c r="E103" s="69">
        <v>9670</v>
      </c>
      <c r="F103" s="70">
        <v>98645</v>
      </c>
    </row>
    <row r="104" spans="1:6" ht="22.5">
      <c r="A104" s="74" t="s">
        <v>388</v>
      </c>
      <c r="B104" s="68" t="s">
        <v>125</v>
      </c>
      <c r="C104" s="69">
        <v>-84585</v>
      </c>
      <c r="D104" s="70">
        <v>3161986</v>
      </c>
      <c r="E104" s="69">
        <v>830211</v>
      </c>
      <c r="F104" s="70">
        <v>2461814</v>
      </c>
    </row>
    <row r="105" spans="1:6" ht="15">
      <c r="A105" s="91" t="s">
        <v>283</v>
      </c>
      <c r="B105" s="68" t="s">
        <v>127</v>
      </c>
      <c r="C105" s="69">
        <v>0</v>
      </c>
      <c r="D105" s="70">
        <v>0</v>
      </c>
      <c r="E105" s="69">
        <v>0</v>
      </c>
      <c r="F105" s="70">
        <v>0</v>
      </c>
    </row>
    <row r="106" spans="1:6" ht="15">
      <c r="A106" s="75" t="s">
        <v>389</v>
      </c>
      <c r="B106" s="76" t="s">
        <v>129</v>
      </c>
      <c r="C106" s="77">
        <v>-84585</v>
      </c>
      <c r="D106" s="78">
        <v>3161986</v>
      </c>
      <c r="E106" s="77">
        <v>830211</v>
      </c>
      <c r="F106" s="78">
        <v>2461814</v>
      </c>
    </row>
    <row r="108" ht="15">
      <c r="A108" s="90" t="s">
        <v>284</v>
      </c>
    </row>
    <row r="110" spans="1:6" ht="28.5" customHeight="1">
      <c r="A110" s="139" t="s">
        <v>12</v>
      </c>
      <c r="B110" s="133"/>
      <c r="C110" s="133"/>
      <c r="D110" s="133"/>
      <c r="E110" s="133"/>
      <c r="F110" s="134"/>
    </row>
    <row r="112" spans="1:5" ht="15" customHeight="1">
      <c r="A112" s="135" t="s">
        <v>390</v>
      </c>
      <c r="B112" s="138"/>
      <c r="C112" s="139" t="s">
        <v>1</v>
      </c>
      <c r="D112" s="133"/>
      <c r="E112" s="134"/>
    </row>
    <row r="114" spans="1:4" ht="15">
      <c r="A114" s="135" t="s">
        <v>391</v>
      </c>
      <c r="B114" s="138"/>
      <c r="C114" s="139" t="s">
        <v>392</v>
      </c>
      <c r="D114" s="134"/>
    </row>
    <row r="116" spans="1:4" ht="15" customHeight="1">
      <c r="A116" s="135" t="s">
        <v>393</v>
      </c>
      <c r="B116" s="136"/>
      <c r="C116" s="135" t="s">
        <v>447</v>
      </c>
      <c r="D116" s="136"/>
    </row>
    <row r="118" spans="1:4" ht="15" customHeight="1">
      <c r="A118" s="135" t="s">
        <v>394</v>
      </c>
      <c r="B118" s="138"/>
      <c r="C118" s="139" t="s">
        <v>445</v>
      </c>
      <c r="D118" s="134"/>
    </row>
    <row r="120" spans="1:4" ht="15">
      <c r="A120" s="135" t="s">
        <v>158</v>
      </c>
      <c r="B120" s="136"/>
      <c r="C120" s="135" t="s">
        <v>438</v>
      </c>
      <c r="D120" s="136"/>
    </row>
    <row r="122" spans="1:4" ht="15">
      <c r="A122" s="135" t="s">
        <v>285</v>
      </c>
      <c r="B122" s="136"/>
      <c r="C122" s="135" t="s">
        <v>395</v>
      </c>
      <c r="D122" s="136"/>
    </row>
    <row r="124" spans="1:4" ht="15">
      <c r="A124" s="135" t="s">
        <v>396</v>
      </c>
      <c r="B124" s="136"/>
      <c r="C124" s="135" t="s">
        <v>397</v>
      </c>
      <c r="D124" s="136"/>
    </row>
    <row r="126" spans="1:3" ht="15">
      <c r="A126" s="135" t="s">
        <v>398</v>
      </c>
      <c r="B126" s="136"/>
      <c r="C126" s="90" t="s">
        <v>446</v>
      </c>
    </row>
  </sheetData>
  <sheetProtection/>
  <mergeCells count="18">
    <mergeCell ref="A116:B116"/>
    <mergeCell ref="A1:F1"/>
    <mergeCell ref="A3:C3"/>
    <mergeCell ref="A110:F110"/>
    <mergeCell ref="A112:B112"/>
    <mergeCell ref="C112:E112"/>
    <mergeCell ref="A114:B114"/>
    <mergeCell ref="C114:D114"/>
    <mergeCell ref="C116:D116"/>
    <mergeCell ref="A126:B126"/>
    <mergeCell ref="A118:B118"/>
    <mergeCell ref="C118:D118"/>
    <mergeCell ref="A120:B120"/>
    <mergeCell ref="A122:B122"/>
    <mergeCell ref="C122:D122"/>
    <mergeCell ref="A124:B124"/>
    <mergeCell ref="C124:D124"/>
    <mergeCell ref="C120:D120"/>
  </mergeCells>
  <printOptions/>
  <pageMargins left="0.7086614173228347" right="0.31496062992125984" top="0.15748031496062992" bottom="0.1968503937007874" header="0.31496062992125984" footer="0.31496062992125984"/>
  <pageSetup fitToHeight="2" fitToWidth="1" horizontalDpi="600" verticalDpi="60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D79"/>
  <sheetViews>
    <sheetView zoomScalePageLayoutView="0" workbookViewId="0" topLeftCell="A64">
      <selection activeCell="D69" activeCellId="1" sqref="D67 D69"/>
    </sheetView>
  </sheetViews>
  <sheetFormatPr defaultColWidth="9.140625" defaultRowHeight="15"/>
  <cols>
    <col min="1" max="1" width="91.421875" style="2" customWidth="1"/>
    <col min="2" max="2" width="9.28125" style="2" customWidth="1"/>
    <col min="3" max="3" width="19.140625" style="12" customWidth="1"/>
    <col min="4" max="4" width="30.28125" style="96" bestFit="1" customWidth="1"/>
    <col min="5" max="16384" width="9.140625" style="2" customWidth="1"/>
  </cols>
  <sheetData>
    <row r="1" spans="3:4" ht="15">
      <c r="C1" s="13"/>
      <c r="D1" s="96" t="s">
        <v>286</v>
      </c>
    </row>
    <row r="2" ht="15">
      <c r="D2" s="96" t="s">
        <v>287</v>
      </c>
    </row>
    <row r="3" spans="1:4" ht="15">
      <c r="A3" s="141" t="s">
        <v>288</v>
      </c>
      <c r="B3" s="141"/>
      <c r="C3" s="141"/>
      <c r="D3" s="141"/>
    </row>
    <row r="4" spans="1:4" ht="15">
      <c r="A4" s="141" t="s">
        <v>289</v>
      </c>
      <c r="B4" s="141"/>
      <c r="C4" s="141"/>
      <c r="D4" s="141"/>
    </row>
    <row r="5" spans="1:4" ht="15">
      <c r="A5" s="141" t="s">
        <v>290</v>
      </c>
      <c r="B5" s="141"/>
      <c r="C5" s="141"/>
      <c r="D5" s="141"/>
    </row>
    <row r="6" spans="1:4" ht="15">
      <c r="A6" s="142" t="s">
        <v>448</v>
      </c>
      <c r="B6" s="142"/>
      <c r="C6" s="142"/>
      <c r="D6" s="142"/>
    </row>
    <row r="8" spans="3:4" ht="15">
      <c r="C8" s="79"/>
      <c r="D8" s="96" t="s">
        <v>291</v>
      </c>
    </row>
    <row r="9" spans="1:4" ht="29.25">
      <c r="A9" s="3" t="s">
        <v>160</v>
      </c>
      <c r="B9" s="4" t="s">
        <v>284</v>
      </c>
      <c r="C9" s="80" t="s">
        <v>292</v>
      </c>
      <c r="D9" s="95" t="s">
        <v>293</v>
      </c>
    </row>
    <row r="10" spans="1:4" ht="15">
      <c r="A10" s="5">
        <v>1</v>
      </c>
      <c r="B10" s="5">
        <v>2</v>
      </c>
      <c r="C10" s="81">
        <v>3</v>
      </c>
      <c r="D10" s="94">
        <v>4</v>
      </c>
    </row>
    <row r="11" spans="1:4" ht="15">
      <c r="A11" s="6" t="s">
        <v>294</v>
      </c>
      <c r="B11" s="6"/>
      <c r="C11" s="82"/>
      <c r="D11" s="92"/>
    </row>
    <row r="12" spans="1:4" ht="15">
      <c r="A12" s="7" t="s">
        <v>295</v>
      </c>
      <c r="B12" s="6"/>
      <c r="C12" s="83">
        <f>SUM(C14:C21)</f>
        <v>4104513</v>
      </c>
      <c r="D12" s="147">
        <f>SUM(D14:D21)</f>
        <v>3676502.9817899996</v>
      </c>
    </row>
    <row r="13" spans="1:4" ht="15">
      <c r="A13" s="6" t="s">
        <v>296</v>
      </c>
      <c r="B13" s="6"/>
      <c r="C13" s="84"/>
      <c r="D13" s="148"/>
    </row>
    <row r="14" spans="1:4" ht="15">
      <c r="A14" s="6" t="s">
        <v>297</v>
      </c>
      <c r="B14" s="6"/>
      <c r="C14" s="84">
        <v>1549840</v>
      </c>
      <c r="D14" s="148">
        <v>841904.0846</v>
      </c>
    </row>
    <row r="15" spans="1:4" ht="15">
      <c r="A15" s="6" t="s">
        <v>298</v>
      </c>
      <c r="B15" s="6"/>
      <c r="C15" s="84">
        <v>139322</v>
      </c>
      <c r="D15" s="148">
        <v>381288.40958</v>
      </c>
    </row>
    <row r="16" spans="1:4" ht="15">
      <c r="A16" s="6" t="s">
        <v>299</v>
      </c>
      <c r="B16" s="6"/>
      <c r="C16" s="84">
        <v>18222</v>
      </c>
      <c r="D16" s="148">
        <v>175188.83987</v>
      </c>
    </row>
    <row r="17" spans="1:4" ht="15">
      <c r="A17" s="6" t="s">
        <v>300</v>
      </c>
      <c r="B17" s="6"/>
      <c r="C17" s="84">
        <v>96067</v>
      </c>
      <c r="D17" s="148">
        <v>509955.95284</v>
      </c>
    </row>
    <row r="18" spans="1:4" ht="15">
      <c r="A18" s="6" t="s">
        <v>301</v>
      </c>
      <c r="B18" s="6"/>
      <c r="C18" s="84">
        <v>626617</v>
      </c>
      <c r="D18" s="148">
        <v>582973.33154</v>
      </c>
    </row>
    <row r="19" spans="1:4" ht="15">
      <c r="A19" s="6" t="s">
        <v>302</v>
      </c>
      <c r="B19" s="6"/>
      <c r="C19" s="84">
        <v>1219293</v>
      </c>
      <c r="D19" s="148">
        <v>859663.67129</v>
      </c>
    </row>
    <row r="20" spans="1:4" ht="15">
      <c r="A20" s="6" t="s">
        <v>303</v>
      </c>
      <c r="B20" s="6"/>
      <c r="C20" s="84">
        <v>450854</v>
      </c>
      <c r="D20" s="148">
        <v>260916.44836</v>
      </c>
    </row>
    <row r="21" spans="1:4" ht="15">
      <c r="A21" s="6" t="s">
        <v>304</v>
      </c>
      <c r="B21" s="6"/>
      <c r="C21" s="84">
        <v>4298</v>
      </c>
      <c r="D21" s="148">
        <v>64612.24371</v>
      </c>
    </row>
    <row r="22" spans="1:4" ht="15">
      <c r="A22" s="7" t="s">
        <v>305</v>
      </c>
      <c r="B22" s="6"/>
      <c r="C22" s="83">
        <f>SUM(C24:C29)</f>
        <v>-1990591</v>
      </c>
      <c r="D22" s="147">
        <f>SUM(D24:D29)</f>
        <v>-731464.24741</v>
      </c>
    </row>
    <row r="23" spans="1:4" ht="15">
      <c r="A23" s="6" t="s">
        <v>296</v>
      </c>
      <c r="B23" s="6"/>
      <c r="C23" s="84"/>
      <c r="D23" s="148"/>
    </row>
    <row r="24" spans="1:4" ht="15">
      <c r="A24" s="6" t="s">
        <v>306</v>
      </c>
      <c r="B24" s="6"/>
      <c r="C24" s="84">
        <v>-1332496</v>
      </c>
      <c r="D24" s="148">
        <v>-470276.36289</v>
      </c>
    </row>
    <row r="25" spans="1:4" ht="15">
      <c r="A25" s="6" t="s">
        <v>307</v>
      </c>
      <c r="B25" s="6"/>
      <c r="C25" s="84">
        <v>-406533</v>
      </c>
      <c r="D25" s="148">
        <v>-94199.20471</v>
      </c>
    </row>
    <row r="26" spans="1:4" ht="15">
      <c r="A26" s="6" t="s">
        <v>308</v>
      </c>
      <c r="B26" s="6"/>
      <c r="C26" s="84">
        <v>-6656</v>
      </c>
      <c r="D26" s="148">
        <v>-7630.92211</v>
      </c>
    </row>
    <row r="27" spans="1:4" ht="15">
      <c r="A27" s="6" t="s">
        <v>309</v>
      </c>
      <c r="B27" s="6"/>
      <c r="C27" s="84">
        <v>-110833</v>
      </c>
      <c r="D27" s="148">
        <v>-70004.29975</v>
      </c>
    </row>
    <row r="28" spans="1:4" ht="15">
      <c r="A28" s="6" t="s">
        <v>310</v>
      </c>
      <c r="B28" s="6"/>
      <c r="C28" s="84">
        <v>-132920</v>
      </c>
      <c r="D28" s="148">
        <v>-88554.82795</v>
      </c>
    </row>
    <row r="29" spans="1:4" ht="15">
      <c r="A29" s="8" t="s">
        <v>311</v>
      </c>
      <c r="B29" s="6"/>
      <c r="C29" s="84">
        <v>-1153</v>
      </c>
      <c r="D29" s="148">
        <v>-798.63</v>
      </c>
    </row>
    <row r="30" spans="1:4" ht="15">
      <c r="A30" s="7" t="s">
        <v>312</v>
      </c>
      <c r="B30" s="6"/>
      <c r="C30" s="85">
        <f>SUM(C31:C39)</f>
        <v>4651812</v>
      </c>
      <c r="D30" s="149">
        <f>SUM(D31:D39)</f>
        <v>-2152865.2986000017</v>
      </c>
    </row>
    <row r="31" spans="1:4" ht="15">
      <c r="A31" s="8" t="s">
        <v>313</v>
      </c>
      <c r="B31" s="6"/>
      <c r="C31" s="84">
        <v>174308</v>
      </c>
      <c r="D31" s="148">
        <v>-2027360.77886</v>
      </c>
    </row>
    <row r="32" spans="1:4" ht="15">
      <c r="A32" s="6" t="s">
        <v>314</v>
      </c>
      <c r="B32" s="6"/>
      <c r="C32" s="86"/>
      <c r="D32" s="148"/>
    </row>
    <row r="33" spans="1:4" ht="15">
      <c r="A33" s="6" t="s">
        <v>315</v>
      </c>
      <c r="B33" s="6"/>
      <c r="C33" s="84">
        <v>-37508033</v>
      </c>
      <c r="D33" s="148">
        <v>-30440763.64434</v>
      </c>
    </row>
    <row r="34" spans="1:4" ht="15">
      <c r="A34" s="6" t="s">
        <v>316</v>
      </c>
      <c r="B34" s="6"/>
      <c r="C34" s="84">
        <v>42156538</v>
      </c>
      <c r="D34" s="148">
        <v>27726039.62938</v>
      </c>
    </row>
    <row r="35" spans="1:4" ht="15">
      <c r="A35" s="6" t="s">
        <v>317</v>
      </c>
      <c r="B35" s="6"/>
      <c r="C35" s="84">
        <v>-9420543</v>
      </c>
      <c r="D35" s="148">
        <v>-3165212.8561</v>
      </c>
    </row>
    <row r="36" spans="1:4" ht="15">
      <c r="A36" s="6" t="s">
        <v>318</v>
      </c>
      <c r="B36" s="6"/>
      <c r="C36" s="84">
        <v>8752704</v>
      </c>
      <c r="D36" s="148">
        <v>5611363.02308</v>
      </c>
    </row>
    <row r="37" spans="1:4" ht="15">
      <c r="A37" s="6" t="s">
        <v>319</v>
      </c>
      <c r="B37" s="6"/>
      <c r="C37" s="84">
        <v>0</v>
      </c>
      <c r="D37" s="148"/>
    </row>
    <row r="38" spans="1:4" ht="15">
      <c r="A38" s="6" t="s">
        <v>320</v>
      </c>
      <c r="B38" s="6"/>
      <c r="C38" s="86"/>
      <c r="D38" s="148"/>
    </row>
    <row r="39" spans="1:4" ht="15">
      <c r="A39" s="6" t="s">
        <v>321</v>
      </c>
      <c r="B39" s="6"/>
      <c r="C39" s="86">
        <v>496838</v>
      </c>
      <c r="D39" s="148">
        <v>143069.32824</v>
      </c>
    </row>
    <row r="40" spans="1:4" ht="15">
      <c r="A40" s="7" t="s">
        <v>322</v>
      </c>
      <c r="B40" s="6"/>
      <c r="C40" s="87">
        <f>SUM(C41:C43)</f>
        <v>-5725558</v>
      </c>
      <c r="D40" s="149">
        <f>SUM(D41:D43)</f>
        <v>5055020.25171001</v>
      </c>
    </row>
    <row r="41" spans="1:4" ht="15">
      <c r="A41" s="6" t="s">
        <v>323</v>
      </c>
      <c r="B41" s="6"/>
      <c r="C41" s="84"/>
      <c r="D41" s="148"/>
    </row>
    <row r="42" spans="1:4" ht="15">
      <c r="A42" s="6" t="s">
        <v>324</v>
      </c>
      <c r="B42" s="6"/>
      <c r="C42" s="84">
        <v>-5725558</v>
      </c>
      <c r="D42" s="148">
        <v>5055020.25171001</v>
      </c>
    </row>
    <row r="43" spans="1:4" ht="15">
      <c r="A43" s="6" t="s">
        <v>325</v>
      </c>
      <c r="B43" s="6"/>
      <c r="C43" s="84"/>
      <c r="D43" s="148"/>
    </row>
    <row r="44" spans="1:4" ht="15">
      <c r="A44" s="7" t="s">
        <v>326</v>
      </c>
      <c r="B44" s="6"/>
      <c r="C44" s="87">
        <v>-627103</v>
      </c>
      <c r="D44" s="149">
        <f>-796482.37889+D72</f>
        <v>-834045.0054100001</v>
      </c>
    </row>
    <row r="45" spans="1:4" ht="15">
      <c r="A45" s="7" t="s">
        <v>327</v>
      </c>
      <c r="B45" s="6"/>
      <c r="C45" s="85">
        <f>C12+C22+C30+C40+C44</f>
        <v>413073</v>
      </c>
      <c r="D45" s="149">
        <f>D12+D22+D30+D40+D44</f>
        <v>5013148.682080008</v>
      </c>
    </row>
    <row r="46" spans="1:4" ht="15">
      <c r="A46" s="6"/>
      <c r="B46" s="6"/>
      <c r="C46" s="84"/>
      <c r="D46" s="148"/>
    </row>
    <row r="47" spans="1:4" ht="15">
      <c r="A47" s="6" t="s">
        <v>328</v>
      </c>
      <c r="B47" s="6"/>
      <c r="C47" s="84">
        <v>0</v>
      </c>
      <c r="D47" s="148">
        <v>0</v>
      </c>
    </row>
    <row r="48" spans="1:4" ht="15">
      <c r="A48" s="6"/>
      <c r="B48" s="6"/>
      <c r="C48" s="84"/>
      <c r="D48" s="148"/>
    </row>
    <row r="49" spans="1:4" ht="29.25">
      <c r="A49" s="9" t="s">
        <v>329</v>
      </c>
      <c r="B49" s="6"/>
      <c r="C49" s="88">
        <f>C45+C47</f>
        <v>413073</v>
      </c>
      <c r="D49" s="150">
        <f>D45+D47</f>
        <v>5013148.682080008</v>
      </c>
    </row>
    <row r="50" spans="1:4" ht="15">
      <c r="A50" s="6"/>
      <c r="B50" s="6"/>
      <c r="C50" s="84"/>
      <c r="D50" s="148"/>
    </row>
    <row r="51" spans="1:4" ht="15">
      <c r="A51" s="6" t="s">
        <v>330</v>
      </c>
      <c r="B51" s="6"/>
      <c r="C51" s="84"/>
      <c r="D51" s="148"/>
    </row>
    <row r="52" spans="1:4" ht="15">
      <c r="A52" s="6" t="s">
        <v>331</v>
      </c>
      <c r="B52" s="6"/>
      <c r="C52" s="86">
        <v>0</v>
      </c>
      <c r="D52" s="148"/>
    </row>
    <row r="53" spans="1:4" ht="15">
      <c r="A53" s="6" t="s">
        <v>332</v>
      </c>
      <c r="B53" s="6"/>
      <c r="C53" s="86">
        <v>-48010</v>
      </c>
      <c r="D53" s="148">
        <v>-161925.65215</v>
      </c>
    </row>
    <row r="54" spans="1:4" ht="15">
      <c r="A54" s="6" t="s">
        <v>333</v>
      </c>
      <c r="B54" s="6"/>
      <c r="C54" s="84">
        <v>0</v>
      </c>
      <c r="D54" s="148"/>
    </row>
    <row r="55" spans="1:4" ht="15">
      <c r="A55" s="6" t="s">
        <v>334</v>
      </c>
      <c r="B55" s="6"/>
      <c r="C55" s="84">
        <v>0</v>
      </c>
      <c r="D55" s="148"/>
    </row>
    <row r="56" spans="1:4" ht="15">
      <c r="A56" s="10" t="s">
        <v>335</v>
      </c>
      <c r="B56" s="6"/>
      <c r="C56" s="88">
        <f>SUM(C52:C55)</f>
        <v>-48010</v>
      </c>
      <c r="D56" s="148">
        <f>SUM(D51:D55)</f>
        <v>-161925.65215</v>
      </c>
    </row>
    <row r="57" spans="1:4" ht="15">
      <c r="A57" s="6"/>
      <c r="B57" s="6"/>
      <c r="C57" s="84"/>
      <c r="D57" s="148"/>
    </row>
    <row r="58" spans="1:4" ht="15">
      <c r="A58" s="6" t="s">
        <v>336</v>
      </c>
      <c r="B58" s="6"/>
      <c r="C58" s="84">
        <v>0</v>
      </c>
      <c r="D58" s="148"/>
    </row>
    <row r="59" spans="1:4" ht="15">
      <c r="A59" s="6" t="s">
        <v>337</v>
      </c>
      <c r="B59" s="6"/>
      <c r="C59" s="84">
        <v>69626</v>
      </c>
      <c r="D59" s="148">
        <v>-2942245.33959</v>
      </c>
    </row>
    <row r="60" spans="1:4" ht="15">
      <c r="A60" s="6" t="s">
        <v>338</v>
      </c>
      <c r="B60" s="6"/>
      <c r="C60" s="84">
        <v>0</v>
      </c>
      <c r="D60" s="148"/>
    </row>
    <row r="61" spans="1:4" ht="15">
      <c r="A61" s="6" t="s">
        <v>339</v>
      </c>
      <c r="B61" s="6"/>
      <c r="C61" s="84">
        <v>0</v>
      </c>
      <c r="D61" s="148"/>
    </row>
    <row r="62" spans="1:4" ht="15">
      <c r="A62" s="6" t="s">
        <v>340</v>
      </c>
      <c r="B62" s="6"/>
      <c r="C62" s="84">
        <v>0</v>
      </c>
      <c r="D62" s="148"/>
    </row>
    <row r="63" spans="1:4" ht="15">
      <c r="A63" s="6" t="s">
        <v>341</v>
      </c>
      <c r="B63" s="6"/>
      <c r="C63" s="84">
        <v>0</v>
      </c>
      <c r="D63" s="148">
        <v>-2000000.6316</v>
      </c>
    </row>
    <row r="64" spans="1:4" ht="15">
      <c r="A64" s="6" t="s">
        <v>342</v>
      </c>
      <c r="B64" s="6"/>
      <c r="C64" s="84">
        <v>0</v>
      </c>
      <c r="D64" s="148"/>
    </row>
    <row r="65" spans="1:4" ht="15">
      <c r="A65" s="10" t="s">
        <v>343</v>
      </c>
      <c r="B65" s="6"/>
      <c r="C65" s="88">
        <f>C59+C60+C61+C62+C63+C64</f>
        <v>69626</v>
      </c>
      <c r="D65" s="148">
        <f>SUM(D58:D64)</f>
        <v>-4942245.97119</v>
      </c>
    </row>
    <row r="66" spans="1:4" ht="15">
      <c r="A66" s="6"/>
      <c r="B66" s="6"/>
      <c r="C66" s="84"/>
      <c r="D66" s="148"/>
    </row>
    <row r="67" spans="1:4" ht="15">
      <c r="A67" s="6" t="s">
        <v>344</v>
      </c>
      <c r="B67" s="6"/>
      <c r="C67" s="89">
        <f>C49+C56+C65</f>
        <v>434689</v>
      </c>
      <c r="D67" s="148">
        <f>D49+D56+D65</f>
        <v>-91022.94125999231</v>
      </c>
    </row>
    <row r="68" spans="1:4" ht="15">
      <c r="A68" s="6"/>
      <c r="B68" s="6"/>
      <c r="C68" s="84"/>
      <c r="D68" s="148"/>
    </row>
    <row r="69" spans="1:4" ht="15">
      <c r="A69" s="6" t="s">
        <v>345</v>
      </c>
      <c r="B69" s="6"/>
      <c r="C69" s="84">
        <v>604590</v>
      </c>
      <c r="D69" s="148">
        <v>839899</v>
      </c>
    </row>
    <row r="70" spans="1:4" ht="15">
      <c r="A70" s="6" t="s">
        <v>346</v>
      </c>
      <c r="B70" s="6"/>
      <c r="C70" s="84">
        <f>C67+C69</f>
        <v>1039279</v>
      </c>
      <c r="D70" s="148">
        <v>748876.291</v>
      </c>
    </row>
    <row r="71" spans="1:4" ht="15">
      <c r="A71" s="6"/>
      <c r="B71" s="6"/>
      <c r="C71" s="84"/>
      <c r="D71" s="148"/>
    </row>
    <row r="72" spans="1:4" ht="15">
      <c r="A72" s="6" t="s">
        <v>347</v>
      </c>
      <c r="B72" s="6"/>
      <c r="C72" s="84">
        <v>312438</v>
      </c>
      <c r="D72" s="148">
        <v>-37562.62652</v>
      </c>
    </row>
    <row r="73" ht="15">
      <c r="C73" s="36"/>
    </row>
    <row r="74" spans="1:3" ht="15">
      <c r="A74" s="2" t="s">
        <v>348</v>
      </c>
      <c r="B74" s="2" t="s">
        <v>449</v>
      </c>
      <c r="C74" s="34"/>
    </row>
    <row r="75" spans="1:3" ht="15">
      <c r="A75" s="2" t="s">
        <v>439</v>
      </c>
      <c r="B75" s="2" t="s">
        <v>449</v>
      </c>
      <c r="C75" s="34"/>
    </row>
    <row r="76" spans="1:3" ht="15">
      <c r="A76" s="2" t="s">
        <v>440</v>
      </c>
      <c r="B76" s="2" t="s">
        <v>449</v>
      </c>
      <c r="C76" s="33"/>
    </row>
    <row r="77" ht="15">
      <c r="C77" s="33"/>
    </row>
    <row r="78" spans="1:3" ht="15">
      <c r="A78" s="2" t="s">
        <v>441</v>
      </c>
      <c r="C78" s="34"/>
    </row>
    <row r="79" spans="1:3" ht="15">
      <c r="A79" s="2" t="s">
        <v>349</v>
      </c>
      <c r="C79" s="36"/>
    </row>
  </sheetData>
  <sheetProtection/>
  <mergeCells count="4">
    <mergeCell ref="A3:D3"/>
    <mergeCell ref="A4:D4"/>
    <mergeCell ref="A5:D5"/>
    <mergeCell ref="A6:D6"/>
  </mergeCells>
  <printOptions/>
  <pageMargins left="0.7086614173228347" right="0.11811023622047245" top="0.15748031496062992" bottom="0.15748031496062992" header="0.31496062992125984" footer="0.31496062992125984"/>
  <pageSetup fitToHeight="2" fitToWidth="1" horizontalDpi="600" verticalDpi="600" orientation="portrait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H55"/>
  <sheetViews>
    <sheetView tabSelected="1" zoomScalePageLayoutView="0" workbookViewId="0" topLeftCell="A37">
      <selection activeCell="E48" sqref="E48"/>
    </sheetView>
  </sheetViews>
  <sheetFormatPr defaultColWidth="9.140625" defaultRowHeight="15"/>
  <cols>
    <col min="1" max="1" width="50.421875" style="12" customWidth="1"/>
    <col min="2" max="2" width="12.28125" style="12" customWidth="1"/>
    <col min="3" max="3" width="18.421875" style="12" customWidth="1"/>
    <col min="4" max="4" width="12.7109375" style="12" customWidth="1"/>
    <col min="5" max="5" width="13.421875" style="12" customWidth="1"/>
    <col min="6" max="6" width="11.28125" style="12" customWidth="1"/>
    <col min="7" max="7" width="12.7109375" style="12" customWidth="1"/>
    <col min="8" max="8" width="13.8515625" style="12" customWidth="1"/>
    <col min="9" max="16384" width="9.140625" style="14" customWidth="1"/>
  </cols>
  <sheetData>
    <row r="1" spans="1:8" ht="23.25" customHeight="1">
      <c r="A1" s="11"/>
      <c r="E1" s="13"/>
      <c r="F1" s="13"/>
      <c r="G1" s="13"/>
      <c r="H1" s="11" t="s">
        <v>350</v>
      </c>
    </row>
    <row r="2" ht="12.75">
      <c r="H2" s="12" t="s">
        <v>351</v>
      </c>
    </row>
    <row r="3" spans="1:8" ht="12.75">
      <c r="A3" s="143" t="s">
        <v>352</v>
      </c>
      <c r="B3" s="143"/>
      <c r="C3" s="143"/>
      <c r="D3" s="143"/>
      <c r="E3" s="143"/>
      <c r="F3" s="143"/>
      <c r="G3" s="143"/>
      <c r="H3" s="143"/>
    </row>
    <row r="4" spans="1:8" ht="12.75">
      <c r="A4" s="143" t="s">
        <v>289</v>
      </c>
      <c r="B4" s="143"/>
      <c r="C4" s="143"/>
      <c r="D4" s="143"/>
      <c r="E4" s="143"/>
      <c r="F4" s="143"/>
      <c r="G4" s="143"/>
      <c r="H4" s="143"/>
    </row>
    <row r="5" spans="1:8" ht="12.75">
      <c r="A5" s="143" t="s">
        <v>290</v>
      </c>
      <c r="B5" s="143"/>
      <c r="C5" s="143"/>
      <c r="D5" s="143"/>
      <c r="E5" s="143"/>
      <c r="F5" s="143"/>
      <c r="G5" s="143"/>
      <c r="H5" s="143"/>
    </row>
    <row r="6" spans="1:8" ht="12.75">
      <c r="A6" s="144" t="s">
        <v>448</v>
      </c>
      <c r="B6" s="144"/>
      <c r="C6" s="144"/>
      <c r="D6" s="144"/>
      <c r="E6" s="144"/>
      <c r="F6" s="144"/>
      <c r="G6" s="144"/>
      <c r="H6" s="144"/>
    </row>
    <row r="7" ht="12.75">
      <c r="G7" s="15" t="s">
        <v>353</v>
      </c>
    </row>
    <row r="8" spans="1:8" s="18" customFormat="1" ht="25.5">
      <c r="A8" s="16"/>
      <c r="B8" s="145" t="s">
        <v>354</v>
      </c>
      <c r="C8" s="145"/>
      <c r="D8" s="145"/>
      <c r="E8" s="145"/>
      <c r="F8" s="145"/>
      <c r="G8" s="17" t="s">
        <v>355</v>
      </c>
      <c r="H8" s="17" t="s">
        <v>153</v>
      </c>
    </row>
    <row r="9" spans="1:8" ht="38.25">
      <c r="A9" s="16"/>
      <c r="B9" s="17" t="s">
        <v>137</v>
      </c>
      <c r="C9" s="17" t="s">
        <v>145</v>
      </c>
      <c r="D9" s="17" t="s">
        <v>147</v>
      </c>
      <c r="E9" s="17" t="s">
        <v>356</v>
      </c>
      <c r="F9" s="17" t="s">
        <v>357</v>
      </c>
      <c r="G9" s="19"/>
      <c r="H9" s="19"/>
    </row>
    <row r="10" spans="1:8" ht="12.75">
      <c r="A10" s="20">
        <v>1</v>
      </c>
      <c r="B10" s="20">
        <v>2</v>
      </c>
      <c r="C10" s="20">
        <v>3</v>
      </c>
      <c r="D10" s="20">
        <v>4</v>
      </c>
      <c r="E10" s="20">
        <v>5</v>
      </c>
      <c r="F10" s="20">
        <v>6</v>
      </c>
      <c r="G10" s="20">
        <v>7</v>
      </c>
      <c r="H10" s="20">
        <v>8</v>
      </c>
    </row>
    <row r="11" spans="1:8" ht="12.75">
      <c r="A11" s="21" t="s">
        <v>358</v>
      </c>
      <c r="B11" s="22">
        <v>11240188</v>
      </c>
      <c r="C11" s="23">
        <v>-839811</v>
      </c>
      <c r="D11" s="23">
        <v>715359</v>
      </c>
      <c r="E11" s="23">
        <v>8964500</v>
      </c>
      <c r="F11" s="24">
        <f>SUM(B11:E11)</f>
        <v>20080236</v>
      </c>
      <c r="G11" s="25"/>
      <c r="H11" s="24">
        <f>F11+G11</f>
        <v>20080236</v>
      </c>
    </row>
    <row r="12" spans="1:8" ht="12.75">
      <c r="A12" s="21" t="s">
        <v>359</v>
      </c>
      <c r="B12" s="26"/>
      <c r="C12" s="27"/>
      <c r="D12" s="27"/>
      <c r="E12" s="27"/>
      <c r="F12" s="24">
        <f aca="true" t="shared" si="0" ref="F12:F48">SUM(B12:E12)</f>
        <v>0</v>
      </c>
      <c r="G12" s="28"/>
      <c r="H12" s="24">
        <f aca="true" t="shared" si="1" ref="H12:H48">F12+G12</f>
        <v>0</v>
      </c>
    </row>
    <row r="13" spans="1:8" ht="12.75">
      <c r="A13" s="21" t="s">
        <v>360</v>
      </c>
      <c r="B13" s="26"/>
      <c r="C13" s="27"/>
      <c r="D13" s="27"/>
      <c r="E13" s="27"/>
      <c r="F13" s="24">
        <f t="shared" si="0"/>
        <v>0</v>
      </c>
      <c r="G13" s="29"/>
      <c r="H13" s="24">
        <f t="shared" si="1"/>
        <v>0</v>
      </c>
    </row>
    <row r="14" spans="1:8" ht="12.75">
      <c r="A14" s="21" t="s">
        <v>361</v>
      </c>
      <c r="B14" s="26"/>
      <c r="C14" s="27"/>
      <c r="D14" s="27">
        <v>0</v>
      </c>
      <c r="E14" s="27"/>
      <c r="F14" s="24">
        <f t="shared" si="0"/>
        <v>0</v>
      </c>
      <c r="G14" s="28"/>
      <c r="H14" s="24">
        <f t="shared" si="1"/>
        <v>0</v>
      </c>
    </row>
    <row r="15" spans="1:8" ht="25.5">
      <c r="A15" s="21" t="s">
        <v>362</v>
      </c>
      <c r="B15" s="26"/>
      <c r="C15" s="27">
        <v>319456</v>
      </c>
      <c r="D15" s="27"/>
      <c r="E15" s="27"/>
      <c r="F15" s="24">
        <f t="shared" si="0"/>
        <v>319456</v>
      </c>
      <c r="G15" s="28"/>
      <c r="H15" s="24">
        <f t="shared" si="1"/>
        <v>319456</v>
      </c>
    </row>
    <row r="16" spans="1:8" ht="12.75">
      <c r="A16" s="21" t="s">
        <v>363</v>
      </c>
      <c r="B16" s="26"/>
      <c r="C16" s="27"/>
      <c r="D16" s="27"/>
      <c r="E16" s="27"/>
      <c r="F16" s="24">
        <f t="shared" si="0"/>
        <v>0</v>
      </c>
      <c r="G16" s="28"/>
      <c r="H16" s="24">
        <f t="shared" si="1"/>
        <v>0</v>
      </c>
    </row>
    <row r="17" spans="1:8" ht="12.75">
      <c r="A17" s="21" t="s">
        <v>364</v>
      </c>
      <c r="B17" s="26"/>
      <c r="C17" s="27"/>
      <c r="D17" s="27">
        <v>-55075</v>
      </c>
      <c r="E17" s="27"/>
      <c r="F17" s="24">
        <f t="shared" si="0"/>
        <v>-55075</v>
      </c>
      <c r="G17" s="28"/>
      <c r="H17" s="24">
        <f t="shared" si="1"/>
        <v>-55075</v>
      </c>
    </row>
    <row r="18" spans="1:8" ht="25.5">
      <c r="A18" s="21" t="s">
        <v>365</v>
      </c>
      <c r="B18" s="26"/>
      <c r="C18" s="27"/>
      <c r="D18" s="27"/>
      <c r="E18" s="27"/>
      <c r="F18" s="24">
        <f t="shared" si="0"/>
        <v>0</v>
      </c>
      <c r="G18" s="28"/>
      <c r="H18" s="24">
        <f t="shared" si="1"/>
        <v>0</v>
      </c>
    </row>
    <row r="19" spans="1:8" ht="12.75">
      <c r="A19" s="21" t="s">
        <v>366</v>
      </c>
      <c r="B19" s="26"/>
      <c r="C19" s="27"/>
      <c r="D19" s="27"/>
      <c r="E19" s="27">
        <v>4724090</v>
      </c>
      <c r="F19" s="24">
        <f t="shared" si="0"/>
        <v>4724090</v>
      </c>
      <c r="G19" s="28"/>
      <c r="H19" s="24">
        <f t="shared" si="1"/>
        <v>4724090</v>
      </c>
    </row>
    <row r="20" spans="1:8" ht="12.75">
      <c r="A20" s="21" t="s">
        <v>367</v>
      </c>
      <c r="B20" s="26"/>
      <c r="C20" s="27"/>
      <c r="D20" s="27"/>
      <c r="E20" s="27"/>
      <c r="F20" s="24">
        <f t="shared" si="0"/>
        <v>0</v>
      </c>
      <c r="G20" s="28"/>
      <c r="H20" s="24">
        <f t="shared" si="1"/>
        <v>0</v>
      </c>
    </row>
    <row r="21" spans="1:8" ht="12.75">
      <c r="A21" s="21" t="s">
        <v>368</v>
      </c>
      <c r="B21" s="26"/>
      <c r="C21" s="27"/>
      <c r="D21" s="27"/>
      <c r="E21" s="27">
        <v>-2999991</v>
      </c>
      <c r="F21" s="24">
        <f t="shared" si="0"/>
        <v>-2999991</v>
      </c>
      <c r="G21" s="28"/>
      <c r="H21" s="24">
        <f t="shared" si="1"/>
        <v>-2999991</v>
      </c>
    </row>
    <row r="22" spans="1:8" ht="12.75">
      <c r="A22" s="21" t="s">
        <v>369</v>
      </c>
      <c r="B22" s="26"/>
      <c r="C22" s="27"/>
      <c r="D22" s="27"/>
      <c r="E22" s="27"/>
      <c r="F22" s="24">
        <f t="shared" si="0"/>
        <v>0</v>
      </c>
      <c r="G22" s="28"/>
      <c r="H22" s="24">
        <f t="shared" si="1"/>
        <v>0</v>
      </c>
    </row>
    <row r="23" spans="1:8" ht="12.75">
      <c r="A23" s="21" t="s">
        <v>370</v>
      </c>
      <c r="B23" s="26"/>
      <c r="C23" s="27"/>
      <c r="D23" s="27"/>
      <c r="E23" s="27"/>
      <c r="F23" s="24">
        <f t="shared" si="0"/>
        <v>0</v>
      </c>
      <c r="G23" s="28"/>
      <c r="H23" s="24">
        <f t="shared" si="1"/>
        <v>0</v>
      </c>
    </row>
    <row r="24" spans="1:8" ht="12.75">
      <c r="A24" s="21" t="s">
        <v>371</v>
      </c>
      <c r="B24" s="26"/>
      <c r="C24" s="27"/>
      <c r="D24" s="27"/>
      <c r="E24" s="27"/>
      <c r="F24" s="24">
        <f t="shared" si="0"/>
        <v>0</v>
      </c>
      <c r="G24" s="29"/>
      <c r="H24" s="24">
        <f t="shared" si="1"/>
        <v>0</v>
      </c>
    </row>
    <row r="25" spans="1:8" ht="12.75">
      <c r="A25" s="21" t="s">
        <v>15</v>
      </c>
      <c r="B25" s="26"/>
      <c r="C25" s="27"/>
      <c r="D25" s="27"/>
      <c r="E25" s="27"/>
      <c r="F25" s="24">
        <f t="shared" si="0"/>
        <v>0</v>
      </c>
      <c r="G25" s="28"/>
      <c r="H25" s="24">
        <f t="shared" si="1"/>
        <v>0</v>
      </c>
    </row>
    <row r="26" spans="1:8" ht="12.75">
      <c r="A26" s="21" t="s">
        <v>372</v>
      </c>
      <c r="B26" s="26"/>
      <c r="C26" s="27"/>
      <c r="D26" s="27"/>
      <c r="E26" s="27"/>
      <c r="F26" s="24">
        <f t="shared" si="0"/>
        <v>0</v>
      </c>
      <c r="G26" s="28"/>
      <c r="H26" s="24">
        <f t="shared" si="1"/>
        <v>0</v>
      </c>
    </row>
    <row r="27" spans="1:8" ht="12.75">
      <c r="A27" s="21" t="s">
        <v>373</v>
      </c>
      <c r="B27" s="26"/>
      <c r="C27" s="27"/>
      <c r="D27" s="27"/>
      <c r="E27" s="27"/>
      <c r="F27" s="24">
        <f t="shared" si="0"/>
        <v>0</v>
      </c>
      <c r="G27" s="28"/>
      <c r="H27" s="24">
        <f t="shared" si="1"/>
        <v>0</v>
      </c>
    </row>
    <row r="28" spans="1:8" ht="12.75">
      <c r="A28" s="21" t="s">
        <v>374</v>
      </c>
      <c r="B28" s="26"/>
      <c r="C28" s="27"/>
      <c r="D28" s="27"/>
      <c r="E28" s="27"/>
      <c r="F28" s="24">
        <f t="shared" si="0"/>
        <v>0</v>
      </c>
      <c r="G28" s="28"/>
      <c r="H28" s="24">
        <f t="shared" si="1"/>
        <v>0</v>
      </c>
    </row>
    <row r="29" spans="1:8" ht="12.75">
      <c r="A29" s="21" t="s">
        <v>375</v>
      </c>
      <c r="B29" s="22">
        <f>SUM(B11:B28)</f>
        <v>11240188</v>
      </c>
      <c r="C29" s="22">
        <f>SUM(C11:C28)</f>
        <v>-520355</v>
      </c>
      <c r="D29" s="22">
        <f>SUM(D11:D28)</f>
        <v>660284</v>
      </c>
      <c r="E29" s="22">
        <f>SUM(E11:E28)</f>
        <v>10688599</v>
      </c>
      <c r="F29" s="24">
        <f t="shared" si="0"/>
        <v>22068716</v>
      </c>
      <c r="G29" s="28"/>
      <c r="H29" s="24">
        <f t="shared" si="1"/>
        <v>22068716</v>
      </c>
    </row>
    <row r="30" spans="1:8" ht="12.75">
      <c r="A30" s="21" t="s">
        <v>359</v>
      </c>
      <c r="B30" s="26"/>
      <c r="C30" s="27"/>
      <c r="D30" s="27"/>
      <c r="E30" s="27"/>
      <c r="F30" s="24">
        <f t="shared" si="0"/>
        <v>0</v>
      </c>
      <c r="G30" s="28"/>
      <c r="H30" s="24">
        <f t="shared" si="1"/>
        <v>0</v>
      </c>
    </row>
    <row r="31" spans="1:8" ht="12.75">
      <c r="A31" s="21" t="s">
        <v>376</v>
      </c>
      <c r="B31" s="26"/>
      <c r="C31" s="27"/>
      <c r="D31" s="27"/>
      <c r="E31" s="27"/>
      <c r="F31" s="24">
        <f t="shared" si="0"/>
        <v>0</v>
      </c>
      <c r="G31" s="28"/>
      <c r="H31" s="24">
        <f t="shared" si="1"/>
        <v>0</v>
      </c>
    </row>
    <row r="32" spans="1:8" ht="12.75">
      <c r="A32" s="21" t="s">
        <v>361</v>
      </c>
      <c r="B32" s="26"/>
      <c r="C32" s="27"/>
      <c r="D32" s="27">
        <v>0</v>
      </c>
      <c r="E32" s="27"/>
      <c r="F32" s="24">
        <f t="shared" si="0"/>
        <v>0</v>
      </c>
      <c r="G32" s="28"/>
      <c r="H32" s="24">
        <f t="shared" si="1"/>
        <v>0</v>
      </c>
    </row>
    <row r="33" spans="1:8" ht="25.5">
      <c r="A33" s="21" t="s">
        <v>362</v>
      </c>
      <c r="B33" s="26"/>
      <c r="C33" s="27">
        <v>-117126</v>
      </c>
      <c r="D33" s="27"/>
      <c r="E33" s="27"/>
      <c r="F33" s="24">
        <f t="shared" si="0"/>
        <v>-117126</v>
      </c>
      <c r="G33" s="28"/>
      <c r="H33" s="24">
        <f t="shared" si="1"/>
        <v>-117126</v>
      </c>
    </row>
    <row r="34" spans="1:8" ht="12.75">
      <c r="A34" s="21" t="s">
        <v>363</v>
      </c>
      <c r="B34" s="26"/>
      <c r="C34" s="27"/>
      <c r="D34" s="27"/>
      <c r="E34" s="27"/>
      <c r="F34" s="24">
        <f t="shared" si="0"/>
        <v>0</v>
      </c>
      <c r="G34" s="28"/>
      <c r="H34" s="24">
        <f t="shared" si="1"/>
        <v>0</v>
      </c>
    </row>
    <row r="35" spans="1:8" ht="12.75">
      <c r="A35" s="21" t="s">
        <v>364</v>
      </c>
      <c r="B35" s="26"/>
      <c r="C35" s="27"/>
      <c r="D35" s="27">
        <v>48832</v>
      </c>
      <c r="E35" s="27"/>
      <c r="F35" s="24">
        <f t="shared" si="0"/>
        <v>48832</v>
      </c>
      <c r="G35" s="28"/>
      <c r="H35" s="24">
        <f t="shared" si="1"/>
        <v>48832</v>
      </c>
    </row>
    <row r="36" spans="1:8" ht="25.5">
      <c r="A36" s="21" t="s">
        <v>365</v>
      </c>
      <c r="B36" s="26"/>
      <c r="C36" s="27"/>
      <c r="D36" s="27"/>
      <c r="E36" s="27"/>
      <c r="F36" s="24">
        <f t="shared" si="0"/>
        <v>0</v>
      </c>
      <c r="G36" s="28"/>
      <c r="H36" s="24">
        <f t="shared" si="1"/>
        <v>0</v>
      </c>
    </row>
    <row r="37" spans="1:8" ht="12.75">
      <c r="A37" s="21" t="s">
        <v>366</v>
      </c>
      <c r="B37" s="26"/>
      <c r="C37" s="27"/>
      <c r="D37" s="27"/>
      <c r="E37" s="27">
        <v>3161986</v>
      </c>
      <c r="F37" s="24">
        <f t="shared" si="0"/>
        <v>3161986</v>
      </c>
      <c r="G37" s="28"/>
      <c r="H37" s="24">
        <f t="shared" si="1"/>
        <v>3161986</v>
      </c>
    </row>
    <row r="38" spans="1:8" ht="12.75">
      <c r="A38" s="21" t="s">
        <v>367</v>
      </c>
      <c r="B38" s="26"/>
      <c r="C38" s="27"/>
      <c r="D38" s="27"/>
      <c r="E38" s="27"/>
      <c r="F38" s="24">
        <f t="shared" si="0"/>
        <v>0</v>
      </c>
      <c r="G38" s="28"/>
      <c r="H38" s="24">
        <f t="shared" si="1"/>
        <v>0</v>
      </c>
    </row>
    <row r="39" spans="1:8" ht="12.75">
      <c r="A39" s="21" t="s">
        <v>368</v>
      </c>
      <c r="B39" s="26"/>
      <c r="C39" s="27"/>
      <c r="D39" s="27"/>
      <c r="E39" s="30">
        <v>0</v>
      </c>
      <c r="F39" s="24">
        <f t="shared" si="0"/>
        <v>0</v>
      </c>
      <c r="G39" s="28"/>
      <c r="H39" s="24">
        <f t="shared" si="1"/>
        <v>0</v>
      </c>
    </row>
    <row r="40" spans="1:8" ht="12.75">
      <c r="A40" s="21" t="s">
        <v>369</v>
      </c>
      <c r="B40" s="26"/>
      <c r="C40" s="27"/>
      <c r="D40" s="27"/>
      <c r="E40" s="27"/>
      <c r="F40" s="24">
        <f t="shared" si="0"/>
        <v>0</v>
      </c>
      <c r="G40" s="28"/>
      <c r="H40" s="24">
        <f t="shared" si="1"/>
        <v>0</v>
      </c>
    </row>
    <row r="41" spans="1:8" ht="12.75">
      <c r="A41" s="21" t="s">
        <v>370</v>
      </c>
      <c r="B41" s="26"/>
      <c r="C41" s="27"/>
      <c r="D41" s="27"/>
      <c r="E41" s="27"/>
      <c r="F41" s="24">
        <f t="shared" si="0"/>
        <v>0</v>
      </c>
      <c r="G41" s="28"/>
      <c r="H41" s="24">
        <f t="shared" si="1"/>
        <v>0</v>
      </c>
    </row>
    <row r="42" spans="1:8" ht="12.75">
      <c r="A42" s="21" t="s">
        <v>371</v>
      </c>
      <c r="B42" s="26"/>
      <c r="C42" s="27"/>
      <c r="D42" s="27"/>
      <c r="E42" s="27"/>
      <c r="F42" s="24">
        <f t="shared" si="0"/>
        <v>0</v>
      </c>
      <c r="G42" s="28"/>
      <c r="H42" s="24">
        <f t="shared" si="1"/>
        <v>0</v>
      </c>
    </row>
    <row r="43" spans="1:8" ht="12.75">
      <c r="A43" s="21" t="s">
        <v>15</v>
      </c>
      <c r="B43" s="26"/>
      <c r="C43" s="27"/>
      <c r="D43" s="27"/>
      <c r="E43" s="27"/>
      <c r="F43" s="24">
        <f t="shared" si="0"/>
        <v>0</v>
      </c>
      <c r="G43" s="28"/>
      <c r="H43" s="24">
        <f t="shared" si="1"/>
        <v>0</v>
      </c>
    </row>
    <row r="44" spans="1:8" ht="12.75">
      <c r="A44" s="21" t="s">
        <v>377</v>
      </c>
      <c r="B44" s="26"/>
      <c r="C44" s="27"/>
      <c r="D44" s="27"/>
      <c r="E44" s="27"/>
      <c r="F44" s="24">
        <f t="shared" si="0"/>
        <v>0</v>
      </c>
      <c r="G44" s="28"/>
      <c r="H44" s="24">
        <f t="shared" si="1"/>
        <v>0</v>
      </c>
    </row>
    <row r="45" spans="1:8" ht="12.75">
      <c r="A45" s="21" t="s">
        <v>378</v>
      </c>
      <c r="B45" s="26"/>
      <c r="C45" s="27"/>
      <c r="D45" s="27"/>
      <c r="E45" s="27"/>
      <c r="F45" s="24">
        <f t="shared" si="0"/>
        <v>0</v>
      </c>
      <c r="G45" s="28"/>
      <c r="H45" s="24">
        <f t="shared" si="1"/>
        <v>0</v>
      </c>
    </row>
    <row r="46" spans="1:8" ht="12.75">
      <c r="A46" s="21" t="s">
        <v>379</v>
      </c>
      <c r="B46" s="26"/>
      <c r="C46" s="27"/>
      <c r="D46" s="27"/>
      <c r="E46" s="27"/>
      <c r="F46" s="24">
        <f t="shared" si="0"/>
        <v>0</v>
      </c>
      <c r="G46" s="28"/>
      <c r="H46" s="24">
        <f t="shared" si="1"/>
        <v>0</v>
      </c>
    </row>
    <row r="47" spans="1:8" ht="12.75">
      <c r="A47" s="21" t="s">
        <v>380</v>
      </c>
      <c r="B47" s="26"/>
      <c r="C47" s="27"/>
      <c r="D47" s="27"/>
      <c r="E47" s="27"/>
      <c r="F47" s="24">
        <f t="shared" si="0"/>
        <v>0</v>
      </c>
      <c r="G47" s="28"/>
      <c r="H47" s="24">
        <f t="shared" si="1"/>
        <v>0</v>
      </c>
    </row>
    <row r="48" spans="1:8" ht="12.75">
      <c r="A48" s="21" t="s">
        <v>381</v>
      </c>
      <c r="B48" s="31">
        <f>SUM(B29:B47)</f>
        <v>11240188</v>
      </c>
      <c r="C48" s="31">
        <f>SUM(C29:C47)</f>
        <v>-637481</v>
      </c>
      <c r="D48" s="31">
        <f>SUM(D29:D47)</f>
        <v>709116</v>
      </c>
      <c r="E48" s="31">
        <f>SUM(E29:E47)</f>
        <v>13850585</v>
      </c>
      <c r="F48" s="24">
        <f t="shared" si="0"/>
        <v>25162408</v>
      </c>
      <c r="G48" s="31">
        <f>SUM(G29:G40)</f>
        <v>0</v>
      </c>
      <c r="H48" s="24">
        <f t="shared" si="1"/>
        <v>25162408</v>
      </c>
    </row>
    <row r="50" spans="1:6" s="33" customFormat="1" ht="20.25" customHeight="1">
      <c r="A50" s="32" t="s">
        <v>348</v>
      </c>
      <c r="C50" s="93" t="s">
        <v>449</v>
      </c>
      <c r="D50" s="34"/>
      <c r="F50" s="34"/>
    </row>
    <row r="51" spans="1:6" s="33" customFormat="1" ht="25.5" customHeight="1">
      <c r="A51" s="146" t="s">
        <v>439</v>
      </c>
      <c r="B51" s="146"/>
      <c r="C51" s="93" t="s">
        <v>449</v>
      </c>
      <c r="F51" s="34"/>
    </row>
    <row r="52" spans="1:3" s="33" customFormat="1" ht="20.25" customHeight="1">
      <c r="A52" s="32" t="s">
        <v>440</v>
      </c>
      <c r="C52" s="93" t="s">
        <v>449</v>
      </c>
    </row>
    <row r="53" s="33" customFormat="1" ht="12.75">
      <c r="A53" s="32"/>
    </row>
    <row r="54" spans="1:3" s="33" customFormat="1" ht="12.75">
      <c r="A54" s="35" t="s">
        <v>441</v>
      </c>
      <c r="C54" s="34"/>
    </row>
    <row r="55" spans="1:5" s="33" customFormat="1" ht="12.75">
      <c r="A55" s="32" t="s">
        <v>349</v>
      </c>
      <c r="B55" s="12"/>
      <c r="C55" s="36"/>
      <c r="D55" s="12"/>
      <c r="E55" s="12"/>
    </row>
  </sheetData>
  <sheetProtection/>
  <mergeCells count="6">
    <mergeCell ref="A3:H3"/>
    <mergeCell ref="A4:H4"/>
    <mergeCell ref="A5:H5"/>
    <mergeCell ref="A6:H6"/>
    <mergeCell ref="B8:F8"/>
    <mergeCell ref="A51:B51"/>
  </mergeCells>
  <printOptions/>
  <pageMargins left="0.31496062992125984" right="0.31496062992125984" top="0.15748031496062992" bottom="0.1968503937007874" header="0.31496062992125984" footer="0.31496062992125984"/>
  <pageSetup fitToHeight="1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Antonova Natalya</dc:creator>
  <cp:keywords/>
  <dc:description/>
  <cp:lastModifiedBy>Antonova Natalya</cp:lastModifiedBy>
  <cp:lastPrinted>2020-07-29T03:23:35Z</cp:lastPrinted>
  <dcterms:created xsi:type="dcterms:W3CDTF">2019-07-05T11:53:40Z</dcterms:created>
  <dcterms:modified xsi:type="dcterms:W3CDTF">2020-10-20T03:09:18Z</dcterms:modified>
  <cp:category/>
  <cp:version/>
  <cp:contentType/>
  <cp:contentStatus/>
</cp:coreProperties>
</file>