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192.168.200.2\Econom\Отчеты\Отчеты KASE\2023\"/>
    </mc:Choice>
  </mc:AlternateContent>
  <xr:revisionPtr revIDLastSave="0" documentId="13_ncr:1_{396D279E-B81F-4053-96C9-CD0CF3BD2B5C}" xr6:coauthVersionLast="47" xr6:coauthVersionMax="47" xr10:uidLastSave="{00000000-0000-0000-0000-000000000000}"/>
  <bookViews>
    <workbookView xWindow="-120" yWindow="-120" windowWidth="29040" windowHeight="15720" xr2:uid="{4E2599C4-EDBC-49AB-B78E-B57C1AFB1310}"/>
  </bookViews>
  <sheets>
    <sheet name="ф.1-" sheetId="1" r:id="rId1"/>
    <sheet name="ф.2" sheetId="2" r:id="rId2"/>
    <sheet name="ф,3" sheetId="3" r:id="rId3"/>
    <sheet name="ф.4" sheetId="4" r:id="rId4"/>
    <sheet name="расчет акций"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______sh1" localSheetId="3">'[1]I-Index'!#REF!</definedName>
    <definedName name="______sh1">'[2]I-Index'!#REF!</definedName>
    <definedName name="_____IV65900" localSheetId="3">#REF!</definedName>
    <definedName name="_____IV65900">#REF!</definedName>
    <definedName name="_____IV66000" localSheetId="3">#REF!</definedName>
    <definedName name="_____IV66000">#REF!</definedName>
    <definedName name="_____IV69000" localSheetId="3">#REF!</definedName>
    <definedName name="_____IV69000">#REF!</definedName>
    <definedName name="_____IV70000" localSheetId="3">#REF!</definedName>
    <definedName name="_____IV70000">#REF!</definedName>
    <definedName name="_____JA1" localSheetId="3">#REF!</definedName>
    <definedName name="_____JA1">#REF!</definedName>
    <definedName name="_____KA1" localSheetId="3">#REF!</definedName>
    <definedName name="_____KA1">#REF!</definedName>
    <definedName name="_____LA1" localSheetId="3">#REF!</definedName>
    <definedName name="_____LA1">#REF!</definedName>
    <definedName name="_____MIF1" localSheetId="3">[3]Расчет_Ин!$H$8</definedName>
    <definedName name="_____MIF1">[4]Расчет_Ин!$H$8</definedName>
    <definedName name="_____RA1" localSheetId="3">#REF!</definedName>
    <definedName name="_____RA1">#REF!</definedName>
    <definedName name="_____sh1" localSheetId="3">'[5]I-Index'!#REF!</definedName>
    <definedName name="_____sh1">'[6]I-Index'!#REF!</definedName>
    <definedName name="____A70000" localSheetId="3">'[7]B-4'!#REF!</definedName>
    <definedName name="____A70000">'[8]B-4'!#REF!</definedName>
    <definedName name="____A80000" localSheetId="3">'[7]B-4'!#REF!</definedName>
    <definedName name="____A80000">'[8]B-4'!#REF!</definedName>
    <definedName name="____DAT1" localSheetId="3">#REF!</definedName>
    <definedName name="____DAT1">#REF!</definedName>
    <definedName name="____DAT10" localSheetId="3">#REF!</definedName>
    <definedName name="____DAT10">#REF!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#REF!</definedName>
    <definedName name="____DAT7">#REF!</definedName>
    <definedName name="____DAT8" localSheetId="3">#REF!</definedName>
    <definedName name="____DAT8">#REF!</definedName>
    <definedName name="____DAT9" localSheetId="3">#REF!</definedName>
    <definedName name="____DAT9">#REF!</definedName>
    <definedName name="____END1" localSheetId="3">#REF!</definedName>
    <definedName name="____END1">#REF!</definedName>
    <definedName name="____END2" localSheetId="3">#REF!</definedName>
    <definedName name="____END2">#REF!</definedName>
    <definedName name="____END4" localSheetId="3">#REF!</definedName>
    <definedName name="____END4">#REF!</definedName>
    <definedName name="____END6">'[9]п 15'!#REF!</definedName>
    <definedName name="____END7" localSheetId="3">#REF!</definedName>
    <definedName name="____END7">#REF!</definedName>
    <definedName name="____IV65900" localSheetId="3">#REF!</definedName>
    <definedName name="____IV65900">#REF!</definedName>
    <definedName name="____IV66000" localSheetId="3">#REF!</definedName>
    <definedName name="____IV66000">#REF!</definedName>
    <definedName name="____IV69000" localSheetId="3">#REF!</definedName>
    <definedName name="____IV69000">#REF!</definedName>
    <definedName name="____IV70000" localSheetId="3">#REF!</definedName>
    <definedName name="____IV70000">#REF!</definedName>
    <definedName name="____JA1" localSheetId="3">#REF!</definedName>
    <definedName name="____JA1">#REF!</definedName>
    <definedName name="____KA1" localSheetId="3">#REF!</definedName>
    <definedName name="____KA1">#REF!</definedName>
    <definedName name="____LA1" localSheetId="3">#REF!</definedName>
    <definedName name="____LA1">#REF!</definedName>
    <definedName name="____lp280202" localSheetId="3">#REF!</definedName>
    <definedName name="____lp280202">#REF!</definedName>
    <definedName name="____MIF1" localSheetId="3">[10]Расчет_Ин!$H$8</definedName>
    <definedName name="____MIF1">[11]Расчет_Ин!$H$8</definedName>
    <definedName name="____MIF2">'[12]PIT&amp;PP(2)'!#REF!</definedName>
    <definedName name="____MIF3">'[12]PIT&amp;PP(2)'!#REF!</definedName>
    <definedName name="____RA1" localSheetId="3">#REF!</definedName>
    <definedName name="____RA1">#REF!</definedName>
    <definedName name="____sh1" localSheetId="3">'[5]I-Index'!#REF!</definedName>
    <definedName name="____sh1">'[6]I-Index'!#REF!</definedName>
    <definedName name="____sul1" localSheetId="3">#REF!</definedName>
    <definedName name="____sul1">#REF!</definedName>
    <definedName name="___A70000" localSheetId="3">'[7]B-4'!#REF!</definedName>
    <definedName name="___A70000">'[8]B-4'!#REF!</definedName>
    <definedName name="___A80000" localSheetId="3">'[7]B-4'!#REF!</definedName>
    <definedName name="___A80000">'[8]B-4'!#REF!</definedName>
    <definedName name="___DAT1" localSheetId="3">#REF!</definedName>
    <definedName name="___DAT1">#REF!</definedName>
    <definedName name="___DAT10" localSheetId="3">#REF!</definedName>
    <definedName name="___DAT10">#REF!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_DAT9" localSheetId="3">#REF!</definedName>
    <definedName name="___DAT9">#REF!</definedName>
    <definedName name="___END1" localSheetId="3">#REF!</definedName>
    <definedName name="___END1">#REF!</definedName>
    <definedName name="___END2" localSheetId="3">#REF!</definedName>
    <definedName name="___END2">#REF!</definedName>
    <definedName name="___END4" localSheetId="3">#REF!</definedName>
    <definedName name="___END4">#REF!</definedName>
    <definedName name="___END6">'[9]п 15'!#REF!</definedName>
    <definedName name="___END7" localSheetId="3">#REF!</definedName>
    <definedName name="___END7">#REF!</definedName>
    <definedName name="___IV65900" localSheetId="3">#REF!</definedName>
    <definedName name="___IV65900">#REF!</definedName>
    <definedName name="___IV66000" localSheetId="3">#REF!</definedName>
    <definedName name="___IV66000">#REF!</definedName>
    <definedName name="___IV69000" localSheetId="3">#REF!</definedName>
    <definedName name="___IV69000">#REF!</definedName>
    <definedName name="___IV70000" localSheetId="3">#REF!</definedName>
    <definedName name="___IV70000">#REF!</definedName>
    <definedName name="___JA1" localSheetId="3">#REF!</definedName>
    <definedName name="___JA1">#REF!</definedName>
    <definedName name="___KA1" localSheetId="3">#REF!</definedName>
    <definedName name="___KA1">#REF!</definedName>
    <definedName name="___LA1" localSheetId="3">#REF!</definedName>
    <definedName name="___LA1">#REF!</definedName>
    <definedName name="___lp280202" localSheetId="3">#REF!</definedName>
    <definedName name="___lp280202">#REF!</definedName>
    <definedName name="___MIF1" localSheetId="3">[10]Расчет_Ин!$H$8</definedName>
    <definedName name="___MIF1">[11]Расчет_Ин!$H$8</definedName>
    <definedName name="___MIF2">'[12]PIT&amp;PP(2)'!#REF!</definedName>
    <definedName name="___MIF3">'[12]PIT&amp;PP(2)'!#REF!</definedName>
    <definedName name="___RA1" localSheetId="3">#REF!</definedName>
    <definedName name="___RA1">#REF!</definedName>
    <definedName name="___sh1" localSheetId="3">'[5]I-Index'!#REF!</definedName>
    <definedName name="___sh1">'[6]I-Index'!#REF!</definedName>
    <definedName name="___sul1" localSheetId="3">#REF!</definedName>
    <definedName name="___sul1">#REF!</definedName>
    <definedName name="__5450_01" localSheetId="1">#REF!</definedName>
    <definedName name="__5450_01">#REF!</definedName>
    <definedName name="__5456_n" localSheetId="1">#REF!</definedName>
    <definedName name="__5456_n">#REF!</definedName>
    <definedName name="__A70000">'[7]B-4'!#REF!</definedName>
    <definedName name="__A80000">'[7]B-4'!#REF!</definedName>
    <definedName name="__DAT1" localSheetId="3">#REF!</definedName>
    <definedName name="__DAT1">#REF!</definedName>
    <definedName name="__DAT10" localSheetId="3">#REF!</definedName>
    <definedName name="__DAT10">#REF!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DAT9" localSheetId="3">#REF!</definedName>
    <definedName name="__DAT9">#REF!</definedName>
    <definedName name="__END1" localSheetId="3">#REF!</definedName>
    <definedName name="__END1">#REF!</definedName>
    <definedName name="__END2" localSheetId="3">#REF!</definedName>
    <definedName name="__END2">#REF!</definedName>
    <definedName name="__END4" localSheetId="3">#REF!</definedName>
    <definedName name="__END4">#REF!</definedName>
    <definedName name="__END6">'[9]п 15'!#REF!</definedName>
    <definedName name="__END7" localSheetId="3">#REF!</definedName>
    <definedName name="__END7">#REF!</definedName>
    <definedName name="__IV65900" localSheetId="3">#REF!</definedName>
    <definedName name="__IV65900">#REF!</definedName>
    <definedName name="__IV66000" localSheetId="3">#REF!</definedName>
    <definedName name="__IV66000">#REF!</definedName>
    <definedName name="__IV69000" localSheetId="3">#REF!</definedName>
    <definedName name="__IV69000">#REF!</definedName>
    <definedName name="__IV70000" localSheetId="3">#REF!</definedName>
    <definedName name="__IV70000">#REF!</definedName>
    <definedName name="__JA1" localSheetId="3">#REF!</definedName>
    <definedName name="__JA1">#REF!</definedName>
    <definedName name="__KA1" localSheetId="3">#REF!</definedName>
    <definedName name="__KA1">#REF!</definedName>
    <definedName name="__LA1" localSheetId="3">#REF!</definedName>
    <definedName name="__LA1">#REF!</definedName>
    <definedName name="__lp280202" localSheetId="3">#REF!</definedName>
    <definedName name="__lp280202">#REF!</definedName>
    <definedName name="__MIF1" localSheetId="3">[10]Расчет_Ин!$H$8</definedName>
    <definedName name="__MIF1">[11]Расчет_Ин!$H$8</definedName>
    <definedName name="__MIF2">'[12]PIT&amp;PP(2)'!#REF!</definedName>
    <definedName name="__MIF3">'[12]PIT&amp;PP(2)'!#REF!</definedName>
    <definedName name="__RA1" localSheetId="3">#REF!</definedName>
    <definedName name="__RA1">#REF!</definedName>
    <definedName name="__sh1" localSheetId="3">'[5]I-Index'!#REF!</definedName>
    <definedName name="__sh1">'[6]I-Index'!#REF!</definedName>
    <definedName name="__spReport3__" localSheetId="3">[13]BS!#REF!</definedName>
    <definedName name="__spReport3__">[14]BS!#REF!</definedName>
    <definedName name="__sul1" localSheetId="3">#REF!</definedName>
    <definedName name="__sul1">#REF!</definedName>
    <definedName name="_11" localSheetId="3">#REF!</definedName>
    <definedName name="_11">#REF!</definedName>
    <definedName name="_123" localSheetId="3">#REF!</definedName>
    <definedName name="_123">#REF!</definedName>
    <definedName name="_123Graph_ACHART2" localSheetId="3" hidden="1">'[15]Prelim Cost'!$B$31:$L$31</definedName>
    <definedName name="_123Graph_ACHART2" hidden="1">'[16]Prelim Cost'!$B$31:$L$31</definedName>
    <definedName name="_124" localSheetId="3" hidden="1">'[15]Prelim Cost'!$B$31:$L$31</definedName>
    <definedName name="_124" hidden="1">'[16]Prelim Cost'!$B$31:$L$31</definedName>
    <definedName name="_23" localSheetId="3">#REF!</definedName>
    <definedName name="_23">#REF!</definedName>
    <definedName name="_234" localSheetId="3">#REF!</definedName>
    <definedName name="_234">#REF!</definedName>
    <definedName name="_4050_00" localSheetId="3">#REF!</definedName>
    <definedName name="_4050_00">#REF!</definedName>
    <definedName name="_4050_01" localSheetId="3">#REF!</definedName>
    <definedName name="_4050_01">#REF!</definedName>
    <definedName name="_4050_n" localSheetId="3">#REF!</definedName>
    <definedName name="_4050_n">#REF!</definedName>
    <definedName name="_4052_00" localSheetId="3">#REF!</definedName>
    <definedName name="_4052_00">#REF!</definedName>
    <definedName name="_4052_01" localSheetId="3">#REF!</definedName>
    <definedName name="_4052_01">#REF!</definedName>
    <definedName name="_4052_n" localSheetId="3">#REF!</definedName>
    <definedName name="_4052_n">#REF!</definedName>
    <definedName name="_4100_00" localSheetId="3">#REF!</definedName>
    <definedName name="_4100_00">#REF!</definedName>
    <definedName name="_4100_01" localSheetId="3">#REF!</definedName>
    <definedName name="_4100_01">#REF!</definedName>
    <definedName name="_4100_n" localSheetId="3">#REF!</definedName>
    <definedName name="_4100_n">#REF!</definedName>
    <definedName name="_4101_00" localSheetId="3">#REF!</definedName>
    <definedName name="_4101_00">#REF!</definedName>
    <definedName name="_4101_01" localSheetId="3">#REF!</definedName>
    <definedName name="_4101_01">#REF!</definedName>
    <definedName name="_4101_n" localSheetId="3">#REF!</definedName>
    <definedName name="_4101_n">#REF!</definedName>
    <definedName name="_4150_00" localSheetId="3">#REF!</definedName>
    <definedName name="_4150_00">#REF!</definedName>
    <definedName name="_4150_01" localSheetId="3">#REF!</definedName>
    <definedName name="_4150_01">#REF!</definedName>
    <definedName name="_4150_n" localSheetId="3">#REF!</definedName>
    <definedName name="_4150_n">#REF!</definedName>
    <definedName name="_4151_00" localSheetId="3">#REF!</definedName>
    <definedName name="_4151_00">#REF!</definedName>
    <definedName name="_4151_01" localSheetId="3">#REF!</definedName>
    <definedName name="_4151_01">#REF!</definedName>
    <definedName name="_4151_0333">'[17]A-20'!$E$149</definedName>
    <definedName name="_4151_n" localSheetId="3">#REF!</definedName>
    <definedName name="_4151_n">#REF!</definedName>
    <definedName name="_4152_00" localSheetId="3">#REF!</definedName>
    <definedName name="_4152_00">#REF!</definedName>
    <definedName name="_4152_01" localSheetId="3">#REF!</definedName>
    <definedName name="_4152_01">#REF!</definedName>
    <definedName name="_4152_n" localSheetId="3">#REF!</definedName>
    <definedName name="_4152_n">#REF!</definedName>
    <definedName name="_4155_00" localSheetId="3">#REF!</definedName>
    <definedName name="_4155_00">#REF!</definedName>
    <definedName name="_4155_01" localSheetId="3">#REF!</definedName>
    <definedName name="_4155_01">#REF!</definedName>
    <definedName name="_4155_n" localSheetId="3">#REF!</definedName>
    <definedName name="_4155_n">#REF!</definedName>
    <definedName name="_4250_00" localSheetId="3">#REF!</definedName>
    <definedName name="_4250_00">#REF!</definedName>
    <definedName name="_4250_01" localSheetId="3">#REF!</definedName>
    <definedName name="_4250_01">#REF!</definedName>
    <definedName name="_4250_n" localSheetId="3">#REF!</definedName>
    <definedName name="_4250_n">#REF!</definedName>
    <definedName name="_4252_00" localSheetId="3">#REF!</definedName>
    <definedName name="_4252_00">#REF!</definedName>
    <definedName name="_4252_01" localSheetId="3">#REF!</definedName>
    <definedName name="_4252_01">#REF!</definedName>
    <definedName name="_4252_n" localSheetId="3">#REF!</definedName>
    <definedName name="_4252_n">#REF!</definedName>
    <definedName name="_4253_00" localSheetId="3">#REF!</definedName>
    <definedName name="_4253_00">#REF!</definedName>
    <definedName name="_4253_01" localSheetId="3">#REF!</definedName>
    <definedName name="_4253_01">#REF!</definedName>
    <definedName name="_4253_n" localSheetId="3">#REF!</definedName>
    <definedName name="_4253_n">#REF!</definedName>
    <definedName name="_4300_n" localSheetId="3">#REF!</definedName>
    <definedName name="_4300_n">#REF!</definedName>
    <definedName name="_4302_00" localSheetId="3">#REF!</definedName>
    <definedName name="_4302_00">#REF!</definedName>
    <definedName name="_4302_01" localSheetId="3">#REF!</definedName>
    <definedName name="_4302_01">#REF!</definedName>
    <definedName name="_4302_n" localSheetId="3">#REF!</definedName>
    <definedName name="_4302_n">#REF!</definedName>
    <definedName name="_4400_n" localSheetId="3">#REF!</definedName>
    <definedName name="_4400_n">#REF!</definedName>
    <definedName name="_4401_00" localSheetId="3">#REF!</definedName>
    <definedName name="_4401_00">#REF!</definedName>
    <definedName name="_4401_01" localSheetId="3">#REF!</definedName>
    <definedName name="_4401_01">#REF!</definedName>
    <definedName name="_4401_n" localSheetId="3">#REF!</definedName>
    <definedName name="_4401_n">#REF!</definedName>
    <definedName name="_4405_00" localSheetId="3">#REF!</definedName>
    <definedName name="_4405_00">#REF!</definedName>
    <definedName name="_4405_01" localSheetId="3">#REF!</definedName>
    <definedName name="_4405_01">#REF!</definedName>
    <definedName name="_4405_n" localSheetId="3">#REF!</definedName>
    <definedName name="_4405_n">#REF!</definedName>
    <definedName name="_4411_00" localSheetId="3">#REF!</definedName>
    <definedName name="_4411_00">#REF!</definedName>
    <definedName name="_4411_01" localSheetId="3">#REF!</definedName>
    <definedName name="_4411_01">#REF!</definedName>
    <definedName name="_4411_n" localSheetId="3">#REF!</definedName>
    <definedName name="_4411_n">#REF!</definedName>
    <definedName name="_4414_00" localSheetId="3">#REF!</definedName>
    <definedName name="_4414_00">#REF!</definedName>
    <definedName name="_4414_01" localSheetId="3">#REF!</definedName>
    <definedName name="_4414_01">#REF!</definedName>
    <definedName name="_4414_n" localSheetId="3">#REF!</definedName>
    <definedName name="_4414_n">#REF!</definedName>
    <definedName name="_4417_00" localSheetId="3">#REF!</definedName>
    <definedName name="_4417_00">#REF!</definedName>
    <definedName name="_4417_01" localSheetId="3">#REF!</definedName>
    <definedName name="_4417_01">#REF!</definedName>
    <definedName name="_4417_n" localSheetId="3">#REF!</definedName>
    <definedName name="_4417_n">#REF!</definedName>
    <definedName name="_4420_00" localSheetId="3">#REF!</definedName>
    <definedName name="_4420_00">#REF!</definedName>
    <definedName name="_4420_01" localSheetId="3">#REF!</definedName>
    <definedName name="_4420_01">#REF!</definedName>
    <definedName name="_4420_n" localSheetId="3">#REF!</definedName>
    <definedName name="_4420_n">#REF!</definedName>
    <definedName name="_4424_00" localSheetId="3">#REF!</definedName>
    <definedName name="_4424_00">#REF!</definedName>
    <definedName name="_4424_01" localSheetId="3">#REF!</definedName>
    <definedName name="_4424_01">#REF!</definedName>
    <definedName name="_4424_n" localSheetId="3">#REF!</definedName>
    <definedName name="_4424_n">#REF!</definedName>
    <definedName name="_4449_00" localSheetId="3">#REF!</definedName>
    <definedName name="_4449_00">#REF!</definedName>
    <definedName name="_4449_01" localSheetId="3">#REF!</definedName>
    <definedName name="_4449_01">#REF!</definedName>
    <definedName name="_4449_n" localSheetId="3">#REF!</definedName>
    <definedName name="_4449_n">#REF!</definedName>
    <definedName name="_4450_00" localSheetId="3">#REF!</definedName>
    <definedName name="_4450_00">#REF!</definedName>
    <definedName name="_4450_01" localSheetId="3">#REF!</definedName>
    <definedName name="_4450_01">#REF!</definedName>
    <definedName name="_4450_n" localSheetId="3">#REF!</definedName>
    <definedName name="_4450_n">#REF!</definedName>
    <definedName name="_4490_n" localSheetId="3">#REF!</definedName>
    <definedName name="_4490_n">#REF!</definedName>
    <definedName name="_4491_00" localSheetId="3">#REF!</definedName>
    <definedName name="_4491_00">#REF!</definedName>
    <definedName name="_4491_01" localSheetId="3">#REF!</definedName>
    <definedName name="_4491_01">#REF!</definedName>
    <definedName name="_4491_n" localSheetId="3">#REF!</definedName>
    <definedName name="_4491_n">#REF!</definedName>
    <definedName name="_4500_n" localSheetId="3">#REF!</definedName>
    <definedName name="_4500_n">#REF!</definedName>
    <definedName name="_4510_00" localSheetId="3">#REF!</definedName>
    <definedName name="_4510_00">#REF!</definedName>
    <definedName name="_4510_01" localSheetId="3">#REF!</definedName>
    <definedName name="_4510_01">#REF!</definedName>
    <definedName name="_4510_n" localSheetId="3">#REF!</definedName>
    <definedName name="_4510_n">#REF!</definedName>
    <definedName name="_4530_00" localSheetId="3">#REF!</definedName>
    <definedName name="_4530_00">#REF!</definedName>
    <definedName name="_4530_01" localSheetId="3">#REF!</definedName>
    <definedName name="_4530_01">#REF!</definedName>
    <definedName name="_4530_n" localSheetId="3">#REF!</definedName>
    <definedName name="_4530_n">#REF!</definedName>
    <definedName name="_4600_n" localSheetId="3">#REF!</definedName>
    <definedName name="_4600_n">#REF!</definedName>
    <definedName name="_4601_00" localSheetId="3">#REF!</definedName>
    <definedName name="_4601_00">#REF!</definedName>
    <definedName name="_4601_01" localSheetId="3">#REF!</definedName>
    <definedName name="_4601_01">#REF!</definedName>
    <definedName name="_4601_n" localSheetId="3">#REF!</definedName>
    <definedName name="_4601_n">#REF!</definedName>
    <definedName name="_4603_00" localSheetId="3">#REF!</definedName>
    <definedName name="_4603_00">#REF!</definedName>
    <definedName name="_4603_01" localSheetId="3">#REF!</definedName>
    <definedName name="_4603_01">#REF!</definedName>
    <definedName name="_4603_n" localSheetId="3">#REF!</definedName>
    <definedName name="_4603_n">#REF!</definedName>
    <definedName name="_4604_00" localSheetId="3">#REF!</definedName>
    <definedName name="_4604_00">#REF!</definedName>
    <definedName name="_4604_01" localSheetId="3">#REF!</definedName>
    <definedName name="_4604_01">#REF!</definedName>
    <definedName name="_4604_n" localSheetId="3">#REF!</definedName>
    <definedName name="_4604_n">#REF!</definedName>
    <definedName name="_4606_00" localSheetId="3">#REF!</definedName>
    <definedName name="_4606_00">#REF!</definedName>
    <definedName name="_4606_01" localSheetId="3">#REF!</definedName>
    <definedName name="_4606_01">#REF!</definedName>
    <definedName name="_4606_n" localSheetId="3">#REF!</definedName>
    <definedName name="_4606_n">#REF!</definedName>
    <definedName name="_4607_00" localSheetId="3">#REF!</definedName>
    <definedName name="_4607_00">#REF!</definedName>
    <definedName name="_4607_01" localSheetId="3">#REF!</definedName>
    <definedName name="_4607_01">#REF!</definedName>
    <definedName name="_4607_n" localSheetId="3">#REF!</definedName>
    <definedName name="_4607_n">#REF!</definedName>
    <definedName name="_4608_00" localSheetId="3">#REF!</definedName>
    <definedName name="_4608_00">#REF!</definedName>
    <definedName name="_4608_01" localSheetId="3">#REF!</definedName>
    <definedName name="_4608_01">#REF!</definedName>
    <definedName name="_4608_n" localSheetId="3">#REF!</definedName>
    <definedName name="_4608_n">#REF!</definedName>
    <definedName name="_4700_n" localSheetId="3">#REF!</definedName>
    <definedName name="_4700_n">#REF!</definedName>
    <definedName name="_4703_00" localSheetId="3">#REF!</definedName>
    <definedName name="_4703_00">#REF!</definedName>
    <definedName name="_4703_01" localSheetId="3">#REF!</definedName>
    <definedName name="_4703_01">#REF!</definedName>
    <definedName name="_4703_n" localSheetId="3">#REF!</definedName>
    <definedName name="_4703_n">#REF!</definedName>
    <definedName name="_4706_00" localSheetId="3">#REF!</definedName>
    <definedName name="_4706_00">#REF!</definedName>
    <definedName name="_4706_01" localSheetId="3">#REF!</definedName>
    <definedName name="_4706_01">#REF!</definedName>
    <definedName name="_4706_n" localSheetId="3">#REF!</definedName>
    <definedName name="_4706_n">#REF!</definedName>
    <definedName name="_4800_n" localSheetId="3">#REF!</definedName>
    <definedName name="_4800_n">#REF!</definedName>
    <definedName name="_4801" localSheetId="3">#REF!</definedName>
    <definedName name="_4801">#REF!</definedName>
    <definedName name="_4801_00" localSheetId="3">#REF!</definedName>
    <definedName name="_4801_00">#REF!</definedName>
    <definedName name="_4801_01" localSheetId="3">#REF!</definedName>
    <definedName name="_4801_01">#REF!</definedName>
    <definedName name="_4801_n" localSheetId="3">#REF!</definedName>
    <definedName name="_4801_n">#REF!</definedName>
    <definedName name="_4802_00" localSheetId="3">#REF!</definedName>
    <definedName name="_4802_00">#REF!</definedName>
    <definedName name="_4802_01" localSheetId="3">#REF!</definedName>
    <definedName name="_4802_01">#REF!</definedName>
    <definedName name="_4802_n" localSheetId="3">#REF!</definedName>
    <definedName name="_4802_n">#REF!</definedName>
    <definedName name="_4850_00" localSheetId="3">#REF!</definedName>
    <definedName name="_4850_00">#REF!</definedName>
    <definedName name="_4850_01" localSheetId="3">#REF!</definedName>
    <definedName name="_4850_01">#REF!</definedName>
    <definedName name="_4850_n" localSheetId="3">#REF!</definedName>
    <definedName name="_4850_n">#REF!</definedName>
    <definedName name="_4852_00" localSheetId="3">#REF!</definedName>
    <definedName name="_4852_00">#REF!</definedName>
    <definedName name="_4852_01" localSheetId="3">#REF!</definedName>
    <definedName name="_4852_01">#REF!</definedName>
    <definedName name="_4852_n" localSheetId="3">#REF!</definedName>
    <definedName name="_4852_n">#REF!</definedName>
    <definedName name="_4853_00" localSheetId="3">#REF!</definedName>
    <definedName name="_4853_00">#REF!</definedName>
    <definedName name="_4853_01" localSheetId="3">#REF!</definedName>
    <definedName name="_4853_01">#REF!</definedName>
    <definedName name="_4853_n" localSheetId="3">#REF!</definedName>
    <definedName name="_4853_n">#REF!</definedName>
    <definedName name="_4900_00" localSheetId="3">#REF!</definedName>
    <definedName name="_4900_00">#REF!</definedName>
    <definedName name="_4900_01" localSheetId="3">#REF!</definedName>
    <definedName name="_4900_01">#REF!</definedName>
    <definedName name="_4900_n" localSheetId="3">#REF!</definedName>
    <definedName name="_4900_n">#REF!</definedName>
    <definedName name="_4902_00" localSheetId="3">#REF!</definedName>
    <definedName name="_4902_00">#REF!</definedName>
    <definedName name="_4920_00" localSheetId="3">#REF!</definedName>
    <definedName name="_4920_00">#REF!</definedName>
    <definedName name="_4920_01" localSheetId="3">#REF!</definedName>
    <definedName name="_4920_01">#REF!</definedName>
    <definedName name="_4920_n" localSheetId="3">#REF!</definedName>
    <definedName name="_4920_n">#REF!</definedName>
    <definedName name="_4921_00" localSheetId="3">#REF!</definedName>
    <definedName name="_4921_00">#REF!</definedName>
    <definedName name="_4921_01" localSheetId="3">#REF!</definedName>
    <definedName name="_4921_01">#REF!</definedName>
    <definedName name="_4921_n" localSheetId="3">#REF!</definedName>
    <definedName name="_4921_n">#REF!</definedName>
    <definedName name="_4922_00" localSheetId="3">#REF!</definedName>
    <definedName name="_4922_00">#REF!</definedName>
    <definedName name="_4922_01" localSheetId="3">#REF!</definedName>
    <definedName name="_4922_01">#REF!</definedName>
    <definedName name="_4922_n" localSheetId="3">#REF!</definedName>
    <definedName name="_4922_n">#REF!</definedName>
    <definedName name="_4940_00" localSheetId="3">#REF!</definedName>
    <definedName name="_4940_00">#REF!</definedName>
    <definedName name="_4940_01" localSheetId="3">#REF!</definedName>
    <definedName name="_4940_01">#REF!</definedName>
    <definedName name="_4940_n" localSheetId="3">#REF!</definedName>
    <definedName name="_4940_n">#REF!</definedName>
    <definedName name="_4942_00" localSheetId="3">#REF!</definedName>
    <definedName name="_4942_00">#REF!</definedName>
    <definedName name="_4942_01" localSheetId="3">#REF!</definedName>
    <definedName name="_4942_01">#REF!</definedName>
    <definedName name="_4942_n" localSheetId="3">#REF!</definedName>
    <definedName name="_4942_n">#REF!</definedName>
    <definedName name="_5000" localSheetId="3">#REF!</definedName>
    <definedName name="_5000">#REF!</definedName>
    <definedName name="_5000_00" localSheetId="3">#REF!</definedName>
    <definedName name="_5000_00">#REF!</definedName>
    <definedName name="_5000_01" localSheetId="3">#REF!</definedName>
    <definedName name="_5000_01">#REF!</definedName>
    <definedName name="_5000_n" localSheetId="3">#REF!</definedName>
    <definedName name="_5000_n">#REF!</definedName>
    <definedName name="_5023_00" localSheetId="3">#REF!</definedName>
    <definedName name="_5023_00">#REF!</definedName>
    <definedName name="_5023_01" localSheetId="3">#REF!</definedName>
    <definedName name="_5023_01">#REF!</definedName>
    <definedName name="_5023_n" localSheetId="3">#REF!</definedName>
    <definedName name="_5023_n">#REF!</definedName>
    <definedName name="_5054_00" localSheetId="3">#REF!</definedName>
    <definedName name="_5054_00">#REF!</definedName>
    <definedName name="_5054_01" localSheetId="3">#REF!</definedName>
    <definedName name="_5054_01">#REF!</definedName>
    <definedName name="_5054_n" localSheetId="3">#REF!</definedName>
    <definedName name="_5054_n">#REF!</definedName>
    <definedName name="_5113_00" localSheetId="3">#REF!</definedName>
    <definedName name="_5113_00">#REF!</definedName>
    <definedName name="_5113_01" localSheetId="3">#REF!</definedName>
    <definedName name="_5113_01">#REF!</definedName>
    <definedName name="_5113_n" localSheetId="3">#REF!</definedName>
    <definedName name="_5113_n">#REF!</definedName>
    <definedName name="_5120_00" localSheetId="3">#REF!</definedName>
    <definedName name="_5120_00">#REF!</definedName>
    <definedName name="_5120_01" localSheetId="3">#REF!</definedName>
    <definedName name="_5120_01">#REF!</definedName>
    <definedName name="_5120_n" localSheetId="3">#REF!</definedName>
    <definedName name="_5120_n">#REF!</definedName>
    <definedName name="_5120n" localSheetId="3">#REF!</definedName>
    <definedName name="_5120n">#REF!</definedName>
    <definedName name="_5123_00" localSheetId="3">#REF!</definedName>
    <definedName name="_5123_00">#REF!</definedName>
    <definedName name="_5123_01" localSheetId="3">#REF!</definedName>
    <definedName name="_5123_01">#REF!</definedName>
    <definedName name="_5123_n" localSheetId="3">#REF!</definedName>
    <definedName name="_5123_n">#REF!</definedName>
    <definedName name="_5124_00" localSheetId="3">#REF!</definedName>
    <definedName name="_5124_00">#REF!</definedName>
    <definedName name="_5124_01" localSheetId="3">#REF!</definedName>
    <definedName name="_5124_01">#REF!</definedName>
    <definedName name="_5124_n" localSheetId="3">#REF!</definedName>
    <definedName name="_5124_n">#REF!</definedName>
    <definedName name="_5200_00" localSheetId="3">#REF!</definedName>
    <definedName name="_5200_00">#REF!</definedName>
    <definedName name="_5200_01" localSheetId="3">#REF!</definedName>
    <definedName name="_5200_01">#REF!</definedName>
    <definedName name="_5200_n" localSheetId="3">#REF!</definedName>
    <definedName name="_5200_n">#REF!</definedName>
    <definedName name="_5203_00" localSheetId="3">#REF!</definedName>
    <definedName name="_5203_00">#REF!</definedName>
    <definedName name="_5203_01" localSheetId="3">#REF!</definedName>
    <definedName name="_5203_01">#REF!</definedName>
    <definedName name="_5203_n" localSheetId="3">#REF!</definedName>
    <definedName name="_5203_n">#REF!</definedName>
    <definedName name="_5211_00" localSheetId="3">#REF!</definedName>
    <definedName name="_5211_00">#REF!</definedName>
    <definedName name="_5211_01" localSheetId="3">#REF!</definedName>
    <definedName name="_5211_01">#REF!</definedName>
    <definedName name="_5211_n" localSheetId="3">#REF!</definedName>
    <definedName name="_5211_n">#REF!</definedName>
    <definedName name="_5215_00" localSheetId="3">#REF!</definedName>
    <definedName name="_5215_00">#REF!</definedName>
    <definedName name="_5215_01" localSheetId="3">#REF!</definedName>
    <definedName name="_5215_01">#REF!</definedName>
    <definedName name="_5215_n" localSheetId="3">#REF!</definedName>
    <definedName name="_5215_n">#REF!</definedName>
    <definedName name="_5217_00" localSheetId="3">#REF!</definedName>
    <definedName name="_5217_00">#REF!</definedName>
    <definedName name="_5217_01" localSheetId="3">#REF!</definedName>
    <definedName name="_5217_01">#REF!</definedName>
    <definedName name="_5217_n" localSheetId="3">#REF!</definedName>
    <definedName name="_5217_n">#REF!</definedName>
    <definedName name="_5221_00" localSheetId="3">#REF!</definedName>
    <definedName name="_5221_00">#REF!</definedName>
    <definedName name="_5221_01" localSheetId="3">#REF!</definedName>
    <definedName name="_5221_01">#REF!</definedName>
    <definedName name="_5221_n" localSheetId="3">#REF!</definedName>
    <definedName name="_5221_n">#REF!</definedName>
    <definedName name="_5223_00" localSheetId="3">#REF!</definedName>
    <definedName name="_5223_00">#REF!</definedName>
    <definedName name="_5223_01" localSheetId="3">#REF!</definedName>
    <definedName name="_5223_01">#REF!</definedName>
    <definedName name="_5223_n" localSheetId="3">#REF!</definedName>
    <definedName name="_5223_n">#REF!</definedName>
    <definedName name="_5229_00" localSheetId="3">#REF!</definedName>
    <definedName name="_5229_00">#REF!</definedName>
    <definedName name="_5229_01" localSheetId="3">#REF!</definedName>
    <definedName name="_5229_01">#REF!</definedName>
    <definedName name="_5229_n" localSheetId="3">#REF!</definedName>
    <definedName name="_5229_n">#REF!</definedName>
    <definedName name="_5302_00" localSheetId="3">#REF!</definedName>
    <definedName name="_5302_00">#REF!</definedName>
    <definedName name="_5302_01" localSheetId="3">#REF!</definedName>
    <definedName name="_5302_01">#REF!</definedName>
    <definedName name="_5302_n" localSheetId="3">#REF!</definedName>
    <definedName name="_5302_n">#REF!</definedName>
    <definedName name="_5400_00" localSheetId="3">#REF!</definedName>
    <definedName name="_5400_00">#REF!</definedName>
    <definedName name="_5400_01" localSheetId="3">#REF!</definedName>
    <definedName name="_5400_01">#REF!</definedName>
    <definedName name="_5400_n" localSheetId="3">#REF!</definedName>
    <definedName name="_5400_n">#REF!</definedName>
    <definedName name="_5402_00" localSheetId="3">#REF!</definedName>
    <definedName name="_5402_00">#REF!</definedName>
    <definedName name="_5402_01" localSheetId="3">#REF!</definedName>
    <definedName name="_5402_01">#REF!</definedName>
    <definedName name="_5402_n" localSheetId="3">#REF!</definedName>
    <definedName name="_5402_n">#REF!</definedName>
    <definedName name="_5450_00" localSheetId="3">#REF!</definedName>
    <definedName name="_5450_00">#REF!</definedName>
    <definedName name="_5450_01" localSheetId="3">#REF!</definedName>
    <definedName name="_5450_01">#REF!</definedName>
    <definedName name="_5450_n" localSheetId="3">#REF!</definedName>
    <definedName name="_5450_n">#REF!</definedName>
    <definedName name="_5451_00" localSheetId="3">#REF!</definedName>
    <definedName name="_5451_00">#REF!</definedName>
    <definedName name="_5451_01" localSheetId="3">#REF!</definedName>
    <definedName name="_5451_01">#REF!</definedName>
    <definedName name="_5451_n" localSheetId="3">#REF!</definedName>
    <definedName name="_5451_n">#REF!</definedName>
    <definedName name="_5452_00" localSheetId="3">#REF!</definedName>
    <definedName name="_5452_00">#REF!</definedName>
    <definedName name="_5452_01" localSheetId="3">#REF!</definedName>
    <definedName name="_5452_01">#REF!</definedName>
    <definedName name="_5452_n" localSheetId="3">#REF!</definedName>
    <definedName name="_5452_n">#REF!</definedName>
    <definedName name="_5455_00" localSheetId="3">#REF!</definedName>
    <definedName name="_5455_00">#REF!</definedName>
    <definedName name="_5455_01" localSheetId="3">#REF!</definedName>
    <definedName name="_5455_01">#REF!</definedName>
    <definedName name="_5455_n" localSheetId="3">#REF!</definedName>
    <definedName name="_5455_n">#REF!</definedName>
    <definedName name="_5456_00" localSheetId="3">#REF!</definedName>
    <definedName name="_5456_00">#REF!</definedName>
    <definedName name="_5456_01" localSheetId="3">#REF!</definedName>
    <definedName name="_5456_01">#REF!</definedName>
    <definedName name="_5456_n" localSheetId="3">#REF!</definedName>
    <definedName name="_5456_n">#REF!</definedName>
    <definedName name="_5458_00" localSheetId="3">#REF!</definedName>
    <definedName name="_5458_00">#REF!</definedName>
    <definedName name="_5458_01" localSheetId="3">#REF!</definedName>
    <definedName name="_5458_01">#REF!</definedName>
    <definedName name="_5458_n" localSheetId="3">#REF!</definedName>
    <definedName name="_5458_n">#REF!</definedName>
    <definedName name="_5459_00" localSheetId="3">#REF!</definedName>
    <definedName name="_5459_00">#REF!</definedName>
    <definedName name="_5459_01" localSheetId="3">#REF!</definedName>
    <definedName name="_5459_01">#REF!</definedName>
    <definedName name="_5459_n" localSheetId="3">#REF!</definedName>
    <definedName name="_5459_n">#REF!</definedName>
    <definedName name="_5500" localSheetId="3">#REF!</definedName>
    <definedName name="_5500">#REF!</definedName>
    <definedName name="_5500_00" localSheetId="3">#REF!</definedName>
    <definedName name="_5500_00">#REF!</definedName>
    <definedName name="_5500_01" localSheetId="3">#REF!</definedName>
    <definedName name="_5500_01">#REF!</definedName>
    <definedName name="_5510_00" localSheetId="3">#REF!</definedName>
    <definedName name="_5510_00">#REF!</definedName>
    <definedName name="_5510_01" localSheetId="3">#REF!</definedName>
    <definedName name="_5510_01">#REF!</definedName>
    <definedName name="_5510_n" localSheetId="3">#REF!</definedName>
    <definedName name="_5510_n">#REF!</definedName>
    <definedName name="_5530_00" localSheetId="3">#REF!</definedName>
    <definedName name="_5530_00">#REF!</definedName>
    <definedName name="_5530_01" localSheetId="3">#REF!</definedName>
    <definedName name="_5530_01">#REF!</definedName>
    <definedName name="_5530_n" localSheetId="3">#REF!</definedName>
    <definedName name="_5530_n">#REF!</definedName>
    <definedName name="_5600" localSheetId="3">#REF!</definedName>
    <definedName name="_5600">#REF!</definedName>
    <definedName name="_5600_00" localSheetId="3">#REF!</definedName>
    <definedName name="_5600_00">#REF!</definedName>
    <definedName name="_5600_01" localSheetId="3">#REF!</definedName>
    <definedName name="_5600_01">#REF!</definedName>
    <definedName name="_5600_n" localSheetId="3">#REF!</definedName>
    <definedName name="_5600_n">#REF!</definedName>
    <definedName name="_5601_00" localSheetId="3">#REF!</definedName>
    <definedName name="_5601_00">#REF!</definedName>
    <definedName name="_5601_01" localSheetId="3">#REF!</definedName>
    <definedName name="_5601_01">#REF!</definedName>
    <definedName name="_5601_n" localSheetId="3">#REF!</definedName>
    <definedName name="_5601_n">#REF!</definedName>
    <definedName name="_5602_00" localSheetId="3">#REF!</definedName>
    <definedName name="_5602_00">#REF!</definedName>
    <definedName name="_5602_01" localSheetId="3">#REF!</definedName>
    <definedName name="_5602_01">#REF!</definedName>
    <definedName name="_5602_n" localSheetId="3">#REF!</definedName>
    <definedName name="_5602_n">#REF!</definedName>
    <definedName name="_5603_00" localSheetId="3">#REF!</definedName>
    <definedName name="_5603_00">#REF!</definedName>
    <definedName name="_5603_01" localSheetId="3">#REF!</definedName>
    <definedName name="_5603_01">#REF!</definedName>
    <definedName name="_5603_n" localSheetId="3">#REF!</definedName>
    <definedName name="_5603_n">#REF!</definedName>
    <definedName name="_5604_00" localSheetId="3">#REF!</definedName>
    <definedName name="_5604_00">#REF!</definedName>
    <definedName name="_5604_01" localSheetId="3">#REF!</definedName>
    <definedName name="_5604_01">#REF!</definedName>
    <definedName name="_5604_n" localSheetId="3">#REF!</definedName>
    <definedName name="_5604_n">#REF!</definedName>
    <definedName name="_5607_00" localSheetId="3">#REF!</definedName>
    <definedName name="_5607_00">#REF!</definedName>
    <definedName name="_5607_01" localSheetId="3">#REF!</definedName>
    <definedName name="_5607_01">#REF!</definedName>
    <definedName name="_5607_n" localSheetId="3">#REF!</definedName>
    <definedName name="_5607_n">#REF!</definedName>
    <definedName name="_5608_00" localSheetId="3">#REF!</definedName>
    <definedName name="_5608_00">#REF!</definedName>
    <definedName name="_5608_01" localSheetId="3">#REF!</definedName>
    <definedName name="_5608_01">#REF!</definedName>
    <definedName name="_5608_n" localSheetId="3">#REF!</definedName>
    <definedName name="_5608_n">#REF!</definedName>
    <definedName name="_5700_00" localSheetId="3">#REF!</definedName>
    <definedName name="_5700_00">#REF!</definedName>
    <definedName name="_5700_01" localSheetId="3">#REF!</definedName>
    <definedName name="_5700_01">#REF!</definedName>
    <definedName name="_5700_n" localSheetId="3">#REF!</definedName>
    <definedName name="_5700_n">#REF!</definedName>
    <definedName name="_5703_00" localSheetId="3">#REF!</definedName>
    <definedName name="_5703_00">#REF!</definedName>
    <definedName name="_5703_01" localSheetId="3">#REF!</definedName>
    <definedName name="_5703_01">#REF!</definedName>
    <definedName name="_5703_n" localSheetId="3">#REF!</definedName>
    <definedName name="_5703_n">#REF!</definedName>
    <definedName name="_5706_00" localSheetId="3">#REF!</definedName>
    <definedName name="_5706_00">#REF!</definedName>
    <definedName name="_5706_01" localSheetId="3">#REF!</definedName>
    <definedName name="_5706_01">#REF!</definedName>
    <definedName name="_5706_n" localSheetId="3">#REF!</definedName>
    <definedName name="_5706_n">#REF!</definedName>
    <definedName name="_5720_00" localSheetId="3">#REF!</definedName>
    <definedName name="_5720_00">#REF!</definedName>
    <definedName name="_5720_01" localSheetId="3">#REF!</definedName>
    <definedName name="_5720_01">#REF!</definedName>
    <definedName name="_5720_n" localSheetId="3">#REF!</definedName>
    <definedName name="_5720_n">#REF!</definedName>
    <definedName name="_5721_00" localSheetId="3">#REF!</definedName>
    <definedName name="_5721_00">#REF!</definedName>
    <definedName name="_5721_01" localSheetId="3">#REF!</definedName>
    <definedName name="_5721_01">#REF!</definedName>
    <definedName name="_5721_n" localSheetId="3">#REF!</definedName>
    <definedName name="_5721_n">#REF!</definedName>
    <definedName name="_5722_00" localSheetId="3">#REF!</definedName>
    <definedName name="_5722_00">#REF!</definedName>
    <definedName name="_5722_01" localSheetId="3">#REF!</definedName>
    <definedName name="_5722_01">#REF!</definedName>
    <definedName name="_5722_n" localSheetId="3">#REF!</definedName>
    <definedName name="_5722_n">#REF!</definedName>
    <definedName name="_5723_00" localSheetId="3">#REF!</definedName>
    <definedName name="_5723_00">#REF!</definedName>
    <definedName name="_5723_01" localSheetId="3">#REF!</definedName>
    <definedName name="_5723_01">#REF!</definedName>
    <definedName name="_5723_n" localSheetId="3">#REF!</definedName>
    <definedName name="_5723_n">#REF!</definedName>
    <definedName name="_5724_00" localSheetId="3">#REF!</definedName>
    <definedName name="_5724_00">#REF!</definedName>
    <definedName name="_5724_01" localSheetId="3">#REF!</definedName>
    <definedName name="_5724_01">#REF!</definedName>
    <definedName name="_5724_n" localSheetId="3">#REF!</definedName>
    <definedName name="_5724_n">#REF!</definedName>
    <definedName name="_5725_00" localSheetId="3">#REF!</definedName>
    <definedName name="_5725_00">#REF!</definedName>
    <definedName name="_5725_01" localSheetId="3">#REF!</definedName>
    <definedName name="_5725_01">#REF!</definedName>
    <definedName name="_5725_n" localSheetId="3">#REF!</definedName>
    <definedName name="_5725_n">#REF!</definedName>
    <definedName name="_5726_00" localSheetId="3">#REF!</definedName>
    <definedName name="_5726_00">#REF!</definedName>
    <definedName name="_5726_01" localSheetId="3">#REF!</definedName>
    <definedName name="_5726_01">#REF!</definedName>
    <definedName name="_5726_n" localSheetId="3">#REF!</definedName>
    <definedName name="_5726_n">#REF!</definedName>
    <definedName name="_5727_00" localSheetId="3">#REF!</definedName>
    <definedName name="_5727_00">#REF!</definedName>
    <definedName name="_5727_01" localSheetId="3">#REF!</definedName>
    <definedName name="_5727_01">#REF!</definedName>
    <definedName name="_5727_n" localSheetId="3">#REF!</definedName>
    <definedName name="_5727_n">#REF!</definedName>
    <definedName name="_5728_00" localSheetId="3">#REF!</definedName>
    <definedName name="_5728_00">#REF!</definedName>
    <definedName name="_5728_01" localSheetId="3">#REF!</definedName>
    <definedName name="_5728_01">#REF!</definedName>
    <definedName name="_5728_n" localSheetId="3">#REF!</definedName>
    <definedName name="_5728_n">#REF!</definedName>
    <definedName name="_5729_00" localSheetId="3">#REF!</definedName>
    <definedName name="_5729_00">#REF!</definedName>
    <definedName name="_5729_01" localSheetId="3">#REF!</definedName>
    <definedName name="_5729_01">#REF!</definedName>
    <definedName name="_5729_n" localSheetId="3">#REF!</definedName>
    <definedName name="_5729_n">#REF!</definedName>
    <definedName name="_5740_00" localSheetId="3">#REF!</definedName>
    <definedName name="_5740_00">#REF!</definedName>
    <definedName name="_5740_01" localSheetId="3">#REF!</definedName>
    <definedName name="_5740_01">#REF!</definedName>
    <definedName name="_5740_n" localSheetId="3">#REF!</definedName>
    <definedName name="_5740_n">#REF!</definedName>
    <definedName name="_5741_00" localSheetId="3">#REF!</definedName>
    <definedName name="_5741_00">#REF!</definedName>
    <definedName name="_5741_01" localSheetId="3">#REF!</definedName>
    <definedName name="_5741_01">#REF!</definedName>
    <definedName name="_5741_n" localSheetId="3">#REF!</definedName>
    <definedName name="_5741_n">#REF!</definedName>
    <definedName name="_5742_00" localSheetId="3">#REF!</definedName>
    <definedName name="_5742_00">#REF!</definedName>
    <definedName name="_5742_01" localSheetId="3">#REF!</definedName>
    <definedName name="_5742_01">#REF!</definedName>
    <definedName name="_5742_n" localSheetId="3">#REF!</definedName>
    <definedName name="_5742_n">#REF!</definedName>
    <definedName name="_5743_00" localSheetId="3">#REF!</definedName>
    <definedName name="_5743_00">#REF!</definedName>
    <definedName name="_5743_01" localSheetId="3">#REF!</definedName>
    <definedName name="_5743_01">#REF!</definedName>
    <definedName name="_5743_n" localSheetId="3">#REF!</definedName>
    <definedName name="_5743_n">#REF!</definedName>
    <definedName name="_5744_00" localSheetId="3">#REF!</definedName>
    <definedName name="_5744_00">#REF!</definedName>
    <definedName name="_5744_01" localSheetId="3">#REF!</definedName>
    <definedName name="_5744_01">#REF!</definedName>
    <definedName name="_5744_n" localSheetId="3">#REF!</definedName>
    <definedName name="_5744_n">#REF!</definedName>
    <definedName name="_5745_00" localSheetId="3">#REF!</definedName>
    <definedName name="_5745_00">#REF!</definedName>
    <definedName name="_5745_01" localSheetId="3">#REF!</definedName>
    <definedName name="_5745_01">#REF!</definedName>
    <definedName name="_5745_n" localSheetId="3">#REF!</definedName>
    <definedName name="_5745_n">#REF!</definedName>
    <definedName name="_5746_00" localSheetId="3">#REF!</definedName>
    <definedName name="_5746_00">#REF!</definedName>
    <definedName name="_5746_01" localSheetId="3">#REF!</definedName>
    <definedName name="_5746_01">#REF!</definedName>
    <definedName name="_5746_n" localSheetId="3">#REF!</definedName>
    <definedName name="_5746_n">#REF!</definedName>
    <definedName name="_5747_00" localSheetId="3">#REF!</definedName>
    <definedName name="_5747_00">#REF!</definedName>
    <definedName name="_5747_01" localSheetId="3">#REF!</definedName>
    <definedName name="_5747_01">#REF!</definedName>
    <definedName name="_5747_n" localSheetId="3">#REF!</definedName>
    <definedName name="_5747_n">#REF!</definedName>
    <definedName name="_5748_00" localSheetId="3">#REF!</definedName>
    <definedName name="_5748_00">#REF!</definedName>
    <definedName name="_5748_01" localSheetId="3">#REF!</definedName>
    <definedName name="_5748_01">#REF!</definedName>
    <definedName name="_5748_n" localSheetId="3">#REF!</definedName>
    <definedName name="_5748_n">#REF!</definedName>
    <definedName name="_5760_00" localSheetId="3">#REF!</definedName>
    <definedName name="_5760_00">#REF!</definedName>
    <definedName name="_5760_01" localSheetId="3">#REF!</definedName>
    <definedName name="_5760_01">#REF!</definedName>
    <definedName name="_5760_n" localSheetId="3">#REF!</definedName>
    <definedName name="_5760_n">#REF!</definedName>
    <definedName name="_5761_00" localSheetId="3">#REF!</definedName>
    <definedName name="_5761_00">#REF!</definedName>
    <definedName name="_5761_01" localSheetId="3">#REF!</definedName>
    <definedName name="_5761_01">#REF!</definedName>
    <definedName name="_5761_n" localSheetId="3">#REF!</definedName>
    <definedName name="_5761_n">#REF!</definedName>
    <definedName name="_5762_00" localSheetId="3">#REF!</definedName>
    <definedName name="_5762_00">#REF!</definedName>
    <definedName name="_5762_01" localSheetId="3">#REF!</definedName>
    <definedName name="_5762_01">#REF!</definedName>
    <definedName name="_5762_n" localSheetId="3">#REF!</definedName>
    <definedName name="_5762_n">#REF!</definedName>
    <definedName name="_5763_00" localSheetId="3">#REF!</definedName>
    <definedName name="_5763_00">#REF!</definedName>
    <definedName name="_5763_01" localSheetId="3">#REF!</definedName>
    <definedName name="_5763_01">#REF!</definedName>
    <definedName name="_5763_n" localSheetId="3">#REF!</definedName>
    <definedName name="_5763_n">#REF!</definedName>
    <definedName name="_5764_00" localSheetId="3">#REF!</definedName>
    <definedName name="_5764_00">#REF!</definedName>
    <definedName name="_5764_01" localSheetId="3">#REF!</definedName>
    <definedName name="_5764_01">#REF!</definedName>
    <definedName name="_5764_n" localSheetId="3">#REF!</definedName>
    <definedName name="_5764_n">#REF!</definedName>
    <definedName name="_5765_00" localSheetId="3">#REF!</definedName>
    <definedName name="_5765_00">#REF!</definedName>
    <definedName name="_5765_01" localSheetId="3">#REF!</definedName>
    <definedName name="_5765_01">#REF!</definedName>
    <definedName name="_5765_n" localSheetId="3">#REF!</definedName>
    <definedName name="_5765_n">#REF!</definedName>
    <definedName name="_5766_00" localSheetId="3">#REF!</definedName>
    <definedName name="_5766_00">#REF!</definedName>
    <definedName name="_5766_01" localSheetId="3">#REF!</definedName>
    <definedName name="_5766_01">#REF!</definedName>
    <definedName name="_5766_n" localSheetId="3">#REF!</definedName>
    <definedName name="_5766_n">#REF!</definedName>
    <definedName name="_5767_00" localSheetId="3">#REF!</definedName>
    <definedName name="_5767_00">#REF!</definedName>
    <definedName name="_5767_01" localSheetId="3">#REF!</definedName>
    <definedName name="_5767_01">#REF!</definedName>
    <definedName name="_5767_n" localSheetId="3">#REF!</definedName>
    <definedName name="_5767_n">#REF!</definedName>
    <definedName name="_5768_00" localSheetId="3">#REF!</definedName>
    <definedName name="_5768_00">#REF!</definedName>
    <definedName name="_5768_01" localSheetId="3">#REF!</definedName>
    <definedName name="_5768_01">#REF!</definedName>
    <definedName name="_5768_n" localSheetId="3">#REF!</definedName>
    <definedName name="_5768_n">#REF!</definedName>
    <definedName name="_5769_00" localSheetId="3">#REF!</definedName>
    <definedName name="_5769_00">#REF!</definedName>
    <definedName name="_5769_01" localSheetId="3">#REF!</definedName>
    <definedName name="_5769_01">#REF!</definedName>
    <definedName name="_5769_n" localSheetId="3">#REF!</definedName>
    <definedName name="_5769_n">#REF!</definedName>
    <definedName name="_5780_00" localSheetId="3">#REF!</definedName>
    <definedName name="_5780_00">#REF!</definedName>
    <definedName name="_5780_01" localSheetId="3">#REF!</definedName>
    <definedName name="_5780_01">#REF!</definedName>
    <definedName name="_5780_n" localSheetId="3">#REF!</definedName>
    <definedName name="_5780_n">#REF!</definedName>
    <definedName name="_5781_00" localSheetId="3">#REF!</definedName>
    <definedName name="_5781_00">#REF!</definedName>
    <definedName name="_5781_01" localSheetId="3">#REF!</definedName>
    <definedName name="_5781_01">#REF!</definedName>
    <definedName name="_5781_n" localSheetId="3">#REF!</definedName>
    <definedName name="_5781_n">#REF!</definedName>
    <definedName name="_5782_00" localSheetId="3">#REF!</definedName>
    <definedName name="_5782_00">#REF!</definedName>
    <definedName name="_5782_01" localSheetId="3">#REF!</definedName>
    <definedName name="_5782_01">#REF!</definedName>
    <definedName name="_5782_n" localSheetId="3">#REF!</definedName>
    <definedName name="_5782_n">#REF!</definedName>
    <definedName name="_5783_00" localSheetId="3">#REF!</definedName>
    <definedName name="_5783_00">#REF!</definedName>
    <definedName name="_5783_01" localSheetId="3">#REF!</definedName>
    <definedName name="_5783_01">#REF!</definedName>
    <definedName name="_5783_n" localSheetId="3">#REF!</definedName>
    <definedName name="_5783_n">#REF!</definedName>
    <definedName name="_5787_00" localSheetId="3">#REF!</definedName>
    <definedName name="_5787_00">#REF!</definedName>
    <definedName name="_5787_01" localSheetId="3">#REF!</definedName>
    <definedName name="_5787_01">#REF!</definedName>
    <definedName name="_5787_n" localSheetId="3">#REF!</definedName>
    <definedName name="_5787_n">#REF!</definedName>
    <definedName name="_5788_00" localSheetId="3">#REF!</definedName>
    <definedName name="_5788_00">#REF!</definedName>
    <definedName name="_5788_01" localSheetId="3">#REF!</definedName>
    <definedName name="_5788_01">#REF!</definedName>
    <definedName name="_5788_n" localSheetId="3">#REF!</definedName>
    <definedName name="_5788_n">#REF!</definedName>
    <definedName name="_5800_00" localSheetId="3">#REF!</definedName>
    <definedName name="_5800_00">#REF!</definedName>
    <definedName name="_5800_01" localSheetId="3">#REF!</definedName>
    <definedName name="_5800_01">#REF!</definedName>
    <definedName name="_5800_n" localSheetId="3">#REF!</definedName>
    <definedName name="_5800_n">#REF!</definedName>
    <definedName name="_5801_00" localSheetId="3">#REF!</definedName>
    <definedName name="_5801_00">#REF!</definedName>
    <definedName name="_5801_01" localSheetId="3">#REF!</definedName>
    <definedName name="_5801_01">#REF!</definedName>
    <definedName name="_5801_n" localSheetId="3">#REF!</definedName>
    <definedName name="_5801_n">#REF!</definedName>
    <definedName name="_5802_00" localSheetId="3">#REF!</definedName>
    <definedName name="_5802_00">#REF!</definedName>
    <definedName name="_5802_01" localSheetId="3">#REF!</definedName>
    <definedName name="_5802_01">#REF!</definedName>
    <definedName name="_5802_n" localSheetId="3">#REF!</definedName>
    <definedName name="_5802_n">#REF!</definedName>
    <definedName name="_5850_00" localSheetId="3">#REF!</definedName>
    <definedName name="_5850_00">#REF!</definedName>
    <definedName name="_5850_01" localSheetId="3">#REF!</definedName>
    <definedName name="_5850_01">#REF!</definedName>
    <definedName name="_5850_n" localSheetId="3">#REF!</definedName>
    <definedName name="_5850_n">#REF!</definedName>
    <definedName name="_5852_00" localSheetId="3">#REF!</definedName>
    <definedName name="_5852_00">#REF!</definedName>
    <definedName name="_5852_01" localSheetId="3">#REF!</definedName>
    <definedName name="_5852_01">#REF!</definedName>
    <definedName name="_5852_n" localSheetId="3">#REF!</definedName>
    <definedName name="_5852_n">#REF!</definedName>
    <definedName name="_5900_00" localSheetId="3">#REF!</definedName>
    <definedName name="_5900_00">#REF!</definedName>
    <definedName name="_5900_01" localSheetId="3">#REF!</definedName>
    <definedName name="_5900_01">#REF!</definedName>
    <definedName name="_5900_n" localSheetId="3">#REF!</definedName>
    <definedName name="_5900_n">#REF!</definedName>
    <definedName name="_5920_00" localSheetId="3">#REF!</definedName>
    <definedName name="_5920_00">#REF!</definedName>
    <definedName name="_5920_01" localSheetId="3">#REF!</definedName>
    <definedName name="_5920_01">#REF!</definedName>
    <definedName name="_5920_n" localSheetId="3">#REF!</definedName>
    <definedName name="_5920_n">#REF!</definedName>
    <definedName name="_5921_00" localSheetId="3">#REF!</definedName>
    <definedName name="_5921_00">#REF!</definedName>
    <definedName name="_5921_01" localSheetId="3">#REF!</definedName>
    <definedName name="_5921_01">#REF!</definedName>
    <definedName name="_5921_n" localSheetId="3">#REF!</definedName>
    <definedName name="_5921_n">#REF!</definedName>
    <definedName name="_5922_00" localSheetId="3">#REF!</definedName>
    <definedName name="_5922_00">#REF!</definedName>
    <definedName name="_5922_01" localSheetId="3">#REF!</definedName>
    <definedName name="_5922_01">#REF!</definedName>
    <definedName name="_5922_n" localSheetId="3">#REF!</definedName>
    <definedName name="_5922_n">#REF!</definedName>
    <definedName name="_5940_00" localSheetId="3">#REF!</definedName>
    <definedName name="_5940_00">#REF!</definedName>
    <definedName name="_5940_01" localSheetId="3">#REF!</definedName>
    <definedName name="_5940_01">#REF!</definedName>
    <definedName name="_5940_n" localSheetId="3">#REF!</definedName>
    <definedName name="_5940_n">#REF!</definedName>
    <definedName name="_5942_00" localSheetId="3">#REF!</definedName>
    <definedName name="_5942_00">#REF!</definedName>
    <definedName name="_5942_01" localSheetId="3">#REF!</definedName>
    <definedName name="_5942_01">#REF!</definedName>
    <definedName name="_5942_n" localSheetId="3">#REF!</definedName>
    <definedName name="_5942_n">#REF!</definedName>
    <definedName name="_5999_00" localSheetId="3">#REF!</definedName>
    <definedName name="_5999_00">#REF!</definedName>
    <definedName name="_5999_01" localSheetId="3">#REF!</definedName>
    <definedName name="_5999_01">#REF!</definedName>
    <definedName name="_5999_n" localSheetId="3">#REF!</definedName>
    <definedName name="_5999_n">#REF!</definedName>
    <definedName name="_a" localSheetId="3">#REF!</definedName>
    <definedName name="_a">#REF!</definedName>
    <definedName name="_a_" localSheetId="3">#REF!</definedName>
    <definedName name="_a_">#REF!</definedName>
    <definedName name="_A70000" localSheetId="3">'[7]B-4'!#REF!</definedName>
    <definedName name="_A70000">'[8]B-4'!#REF!</definedName>
    <definedName name="_A80000" localSheetId="3">'[7]B-4'!#REF!</definedName>
    <definedName name="_A80000">'[8]B-4'!#REF!</definedName>
    <definedName name="_b" localSheetId="3">#REF!</definedName>
    <definedName name="_b">#REF!</definedName>
    <definedName name="_b_" localSheetId="3">#REF!</definedName>
    <definedName name="_b_">#REF!</definedName>
    <definedName name="_DAT1" localSheetId="3">#REF!</definedName>
    <definedName name="_DAT1">#REF!</definedName>
    <definedName name="_DAT10" localSheetId="3">#REF!</definedName>
    <definedName name="_DAT10">#REF!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c" localSheetId="3">#REF!</definedName>
    <definedName name="_ddc">#REF!</definedName>
    <definedName name="_END1" localSheetId="3">#REF!</definedName>
    <definedName name="_END1">#REF!</definedName>
    <definedName name="_END2" localSheetId="3">#REF!</definedName>
    <definedName name="_END2">#REF!</definedName>
    <definedName name="_END4" localSheetId="3">#REF!</definedName>
    <definedName name="_END4">#REF!</definedName>
    <definedName name="_END6">'[9]п 15'!#REF!</definedName>
    <definedName name="_END7" localSheetId="3">#REF!</definedName>
    <definedName name="_END7">#REF!</definedName>
    <definedName name="_h" localSheetId="3">#REF!</definedName>
    <definedName name="_h">#REF!</definedName>
    <definedName name="_IV65900" localSheetId="3">#REF!</definedName>
    <definedName name="_IV65900">#REF!</definedName>
    <definedName name="_IV66000" localSheetId="3">#REF!</definedName>
    <definedName name="_IV66000">#REF!</definedName>
    <definedName name="_IV69000" localSheetId="3">#REF!</definedName>
    <definedName name="_IV69000">#REF!</definedName>
    <definedName name="_IV70000" localSheetId="3">#REF!</definedName>
    <definedName name="_IV70000">#REF!</definedName>
    <definedName name="_JA1" localSheetId="3">#REF!</definedName>
    <definedName name="_JA1">#REF!</definedName>
    <definedName name="_KA1" localSheetId="3">#REF!</definedName>
    <definedName name="_KA1">#REF!</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LA1" localSheetId="3">#REF!</definedName>
    <definedName name="_LA1">#REF!</definedName>
    <definedName name="_lp280202" localSheetId="3">#REF!</definedName>
    <definedName name="_lp280202">#REF!</definedName>
    <definedName name="_MIF1" localSheetId="3">[10]Расчет_Ин!$H$8</definedName>
    <definedName name="_MIF1">[11]Расчет_Ин!$H$8</definedName>
    <definedName name="_MIF2">'[12]PIT&amp;PP(2)'!#REF!</definedName>
    <definedName name="_MIF3">'[12]PIT&amp;PP(2)'!#REF!</definedName>
    <definedName name="_RA1" localSheetId="3">#REF!</definedName>
    <definedName name="_RA1">#REF!</definedName>
    <definedName name="_sh1" localSheetId="3">'[18]I-Index'!#REF!</definedName>
    <definedName name="_sh1">'[19]I-Index'!#REF!</definedName>
    <definedName name="_Sort" localSheetId="2" hidden="1">#REF!</definedName>
    <definedName name="_Sort" localSheetId="3" hidden="1">#REF!</definedName>
    <definedName name="_Sort" hidden="1">#REF!</definedName>
    <definedName name="_sul1" localSheetId="3">#REF!</definedName>
    <definedName name="_sul1">#REF!</definedName>
    <definedName name="_tax" localSheetId="3">#REF!</definedName>
    <definedName name="_tax">#REF!</definedName>
    <definedName name="_tax_" localSheetId="3">#REF!</definedName>
    <definedName name="_tax_">#REF!</definedName>
    <definedName name="_xx_34_Dc" localSheetId="3">#REF!</definedName>
    <definedName name="_xx_34_Dc">#REF!</definedName>
    <definedName name="a" localSheetId="3" hidden="1">'[20]Prelim Cost'!$B$31:$L$31</definedName>
    <definedName name="a" hidden="1">'[21]Prelim Cost'!$B$31:$L$31</definedName>
    <definedName name="a_" localSheetId="3">#REF!</definedName>
    <definedName name="a_">#REF!</definedName>
    <definedName name="Account_Balance" localSheetId="3">#REF!</definedName>
    <definedName name="Account_Balance">#REF!</definedName>
    <definedName name="Actual">[22]DATA!ActualQry</definedName>
    <definedName name="ADSDF" localSheetId="3">ф.4!ADSDF</definedName>
    <definedName name="ADSDF">[0]!ADSDF</definedName>
    <definedName name="Alloc1_Fact_Rang1_1" localSheetId="3">#REF!</definedName>
    <definedName name="Alloc1_Fact_Rang1_1">#REF!</definedName>
    <definedName name="Alloc1_Fact_Rang1_2" localSheetId="3">#REF!</definedName>
    <definedName name="Alloc1_Fact_Rang1_2">#REF!</definedName>
    <definedName name="Alloc1_Fact_Rang1_3" localSheetId="3">#REF!</definedName>
    <definedName name="Alloc1_Fact_Rang1_3">#REF!</definedName>
    <definedName name="Alloc1_Fact_Rang1_4" localSheetId="3">#REF!</definedName>
    <definedName name="Alloc1_Fact_Rang1_4">#REF!</definedName>
    <definedName name="Alloc1_Fact_Rang1_5" localSheetId="3">#REF!</definedName>
    <definedName name="Alloc1_Fact_Rang1_5">#REF!</definedName>
    <definedName name="Alloc1_Fact_Rang1_6" localSheetId="3">#REF!</definedName>
    <definedName name="Alloc1_Fact_Rang1_6">#REF!</definedName>
    <definedName name="Alloc1_Fact_Rang1_7" localSheetId="3">#REF!</definedName>
    <definedName name="Alloc1_Fact_Rang1_7">#REF!</definedName>
    <definedName name="Alloc1_Fact_Rang1_8" localSheetId="3">#REF!</definedName>
    <definedName name="Alloc1_Fact_Rang1_8">#REF!</definedName>
    <definedName name="Alloc1_Fact_Rang2_2" localSheetId="3">#REF!</definedName>
    <definedName name="Alloc1_Fact_Rang2_2">#REF!</definedName>
    <definedName name="Alloc1_Fact_Rang2_3" localSheetId="3">#REF!</definedName>
    <definedName name="Alloc1_Fact_Rang2_3">#REF!</definedName>
    <definedName name="Alloc1_Fact_Rang2_4" localSheetId="3">#REF!</definedName>
    <definedName name="Alloc1_Fact_Rang2_4">#REF!</definedName>
    <definedName name="Alloc1_Fact_Rang2_5" localSheetId="3">#REF!</definedName>
    <definedName name="Alloc1_Fact_Rang2_5">#REF!</definedName>
    <definedName name="Alloc1_Fact_Rang2_6" localSheetId="3">#REF!</definedName>
    <definedName name="Alloc1_Fact_Rang2_6">#REF!</definedName>
    <definedName name="Alloc1_Fact_Rang2_7" localSheetId="3">#REF!</definedName>
    <definedName name="Alloc1_Fact_Rang2_7">#REF!</definedName>
    <definedName name="Alloc1_Fact_Rang2_8" localSheetId="3">#REF!</definedName>
    <definedName name="Alloc1_Fact_Rang2_8">#REF!</definedName>
    <definedName name="Alloc1_Fact_Rang3_3" localSheetId="3">#REF!</definedName>
    <definedName name="Alloc1_Fact_Rang3_3">#REF!</definedName>
    <definedName name="Alloc1_Fact_Rang3_4" localSheetId="3">#REF!</definedName>
    <definedName name="Alloc1_Fact_Rang3_4">#REF!</definedName>
    <definedName name="Alloc1_Fact_Rang3_5" localSheetId="3">#REF!</definedName>
    <definedName name="Alloc1_Fact_Rang3_5">#REF!</definedName>
    <definedName name="Alloc1_Fact_Rang3_6" localSheetId="3">#REF!</definedName>
    <definedName name="Alloc1_Fact_Rang3_6">#REF!</definedName>
    <definedName name="Alloc1_Fact_Rang3_7" localSheetId="3">#REF!</definedName>
    <definedName name="Alloc1_Fact_Rang3_7">#REF!</definedName>
    <definedName name="Alloc1_Fact_Rang3_8" localSheetId="3">#REF!</definedName>
    <definedName name="Alloc1_Fact_Rang3_8">#REF!</definedName>
    <definedName name="Alloc1_Fact_Rang4_4" localSheetId="3">#REF!</definedName>
    <definedName name="Alloc1_Fact_Rang4_4">#REF!</definedName>
    <definedName name="Alloc1_Fact_Rang4_5" localSheetId="3">#REF!</definedName>
    <definedName name="Alloc1_Fact_Rang4_5">#REF!</definedName>
    <definedName name="Alloc1_Fact_Rang4_6" localSheetId="3">#REF!</definedName>
    <definedName name="Alloc1_Fact_Rang4_6">#REF!</definedName>
    <definedName name="Alloc1_Fact_Rang4_7" localSheetId="3">#REF!</definedName>
    <definedName name="Alloc1_Fact_Rang4_7">#REF!</definedName>
    <definedName name="Alloc1_Fact_Rang4_8" localSheetId="3">#REF!</definedName>
    <definedName name="Alloc1_Fact_Rang4_8">#REF!</definedName>
    <definedName name="Alloc1_Fact_Rang5_5" localSheetId="3">#REF!</definedName>
    <definedName name="Alloc1_Fact_Rang5_5">#REF!</definedName>
    <definedName name="Alloc1_Fact_Rang5_6" localSheetId="3">#REF!</definedName>
    <definedName name="Alloc1_Fact_Rang5_6">#REF!</definedName>
    <definedName name="Alloc1_Fact_Rang5_7" localSheetId="3">#REF!</definedName>
    <definedName name="Alloc1_Fact_Rang5_7">#REF!</definedName>
    <definedName name="Alloc1_Fact_Rang5_8" localSheetId="3">#REF!</definedName>
    <definedName name="Alloc1_Fact_Rang5_8">#REF!</definedName>
    <definedName name="Alloc1_Fact_Rang6_6" localSheetId="3">#REF!</definedName>
    <definedName name="Alloc1_Fact_Rang6_6">#REF!</definedName>
    <definedName name="Alloc1_Fact_Rang6_7" localSheetId="3">#REF!</definedName>
    <definedName name="Alloc1_Fact_Rang6_7">#REF!</definedName>
    <definedName name="Alloc1_Fact_Rang6_8" localSheetId="3">#REF!</definedName>
    <definedName name="Alloc1_Fact_Rang6_8">#REF!</definedName>
    <definedName name="Alloc1_Fact_Rang7_7" localSheetId="3">#REF!</definedName>
    <definedName name="Alloc1_Fact_Rang7_7">#REF!</definedName>
    <definedName name="Alloc1_Fact_Rang7_8" localSheetId="3">#REF!</definedName>
    <definedName name="Alloc1_Fact_Rang7_8">#REF!</definedName>
    <definedName name="Alloc1_Fact_Rang8_8" localSheetId="3">#REF!</definedName>
    <definedName name="Alloc1_Fact_Rang8_8">#REF!</definedName>
    <definedName name="Alloc2_Fact_Rang1_1" localSheetId="3">#REF!</definedName>
    <definedName name="Alloc2_Fact_Rang1_1">#REF!</definedName>
    <definedName name="Alloc2_Fact_Rang1_2" localSheetId="3">#REF!</definedName>
    <definedName name="Alloc2_Fact_Rang1_2">#REF!</definedName>
    <definedName name="Alloc2_Fact_Rang1_3" localSheetId="3">#REF!</definedName>
    <definedName name="Alloc2_Fact_Rang1_3">#REF!</definedName>
    <definedName name="Alloc2_Fact_Rang1_4" localSheetId="3">#REF!</definedName>
    <definedName name="Alloc2_Fact_Rang1_4">#REF!</definedName>
    <definedName name="Alloc2_Fact_Rang1_5" localSheetId="3">#REF!</definedName>
    <definedName name="Alloc2_Fact_Rang1_5">#REF!</definedName>
    <definedName name="Alloc2_Fact_Rang1_6" localSheetId="3">#REF!</definedName>
    <definedName name="Alloc2_Fact_Rang1_6">#REF!</definedName>
    <definedName name="Alloc2_Fact_Rang1_7" localSheetId="3">#REF!</definedName>
    <definedName name="Alloc2_Fact_Rang1_7">#REF!</definedName>
    <definedName name="Alloc2_Fact_Rang1_8" localSheetId="3">#REF!</definedName>
    <definedName name="Alloc2_Fact_Rang1_8">#REF!</definedName>
    <definedName name="Alloc2_Fact_Rang2_2" localSheetId="3">#REF!</definedName>
    <definedName name="Alloc2_Fact_Rang2_2">#REF!</definedName>
    <definedName name="Alloc2_Fact_Rang2_3" localSheetId="3">#REF!</definedName>
    <definedName name="Alloc2_Fact_Rang2_3">#REF!</definedName>
    <definedName name="Alloc2_Fact_Rang2_4" localSheetId="3">#REF!</definedName>
    <definedName name="Alloc2_Fact_Rang2_4">#REF!</definedName>
    <definedName name="Alloc2_Fact_Rang2_5" localSheetId="3">#REF!</definedName>
    <definedName name="Alloc2_Fact_Rang2_5">#REF!</definedName>
    <definedName name="Alloc2_Fact_Rang2_6" localSheetId="3">#REF!</definedName>
    <definedName name="Alloc2_Fact_Rang2_6">#REF!</definedName>
    <definedName name="Alloc2_Fact_Rang2_7" localSheetId="3">#REF!</definedName>
    <definedName name="Alloc2_Fact_Rang2_7">#REF!</definedName>
    <definedName name="Alloc2_Fact_Rang2_8" localSheetId="3">#REF!</definedName>
    <definedName name="Alloc2_Fact_Rang2_8">#REF!</definedName>
    <definedName name="Alloc2_Fact_Rang3_3" localSheetId="3">#REF!</definedName>
    <definedName name="Alloc2_Fact_Rang3_3">#REF!</definedName>
    <definedName name="Alloc2_Fact_Rang3_4" localSheetId="3">#REF!</definedName>
    <definedName name="Alloc2_Fact_Rang3_4">#REF!</definedName>
    <definedName name="Alloc2_Fact_Rang3_5" localSheetId="3">#REF!</definedName>
    <definedName name="Alloc2_Fact_Rang3_5">#REF!</definedName>
    <definedName name="Alloc2_Fact_Rang3_6" localSheetId="3">#REF!</definedName>
    <definedName name="Alloc2_Fact_Rang3_6">#REF!</definedName>
    <definedName name="Alloc2_Fact_Rang3_7" localSheetId="3">#REF!</definedName>
    <definedName name="Alloc2_Fact_Rang3_7">#REF!</definedName>
    <definedName name="Alloc2_Fact_Rang3_8" localSheetId="3">#REF!</definedName>
    <definedName name="Alloc2_Fact_Rang3_8">#REF!</definedName>
    <definedName name="Alloc2_Fact_Rang4_4" localSheetId="3">#REF!</definedName>
    <definedName name="Alloc2_Fact_Rang4_4">#REF!</definedName>
    <definedName name="Alloc2_Fact_Rang4_5" localSheetId="3">#REF!</definedName>
    <definedName name="Alloc2_Fact_Rang4_5">#REF!</definedName>
    <definedName name="Alloc2_Fact_Rang4_6" localSheetId="3">#REF!</definedName>
    <definedName name="Alloc2_Fact_Rang4_6">#REF!</definedName>
    <definedName name="Alloc2_Fact_Rang4_7" localSheetId="3">#REF!</definedName>
    <definedName name="Alloc2_Fact_Rang4_7">#REF!</definedName>
    <definedName name="Alloc2_Fact_Rang4_8" localSheetId="3">#REF!</definedName>
    <definedName name="Alloc2_Fact_Rang4_8">#REF!</definedName>
    <definedName name="Alloc2_Fact_Rang5_5" localSheetId="3">#REF!</definedName>
    <definedName name="Alloc2_Fact_Rang5_5">#REF!</definedName>
    <definedName name="Alloc2_Fact_Rang5_6" localSheetId="3">#REF!</definedName>
    <definedName name="Alloc2_Fact_Rang5_6">#REF!</definedName>
    <definedName name="Alloc2_Fact_Rang5_7" localSheetId="3">#REF!</definedName>
    <definedName name="Alloc2_Fact_Rang5_7">#REF!</definedName>
    <definedName name="Alloc2_Fact_Rang5_8" localSheetId="3">#REF!</definedName>
    <definedName name="Alloc2_Fact_Rang5_8">#REF!</definedName>
    <definedName name="Alloc2_Fact_Rang6_6" localSheetId="3">#REF!</definedName>
    <definedName name="Alloc2_Fact_Rang6_6">#REF!</definedName>
    <definedName name="Alloc2_Fact_Rang6_7" localSheetId="3">#REF!</definedName>
    <definedName name="Alloc2_Fact_Rang6_7">#REF!</definedName>
    <definedName name="Alloc2_Fact_Rang6_8" localSheetId="3">#REF!</definedName>
    <definedName name="Alloc2_Fact_Rang6_8">#REF!</definedName>
    <definedName name="Alloc2_Fact_Rang7_7" localSheetId="3">#REF!</definedName>
    <definedName name="Alloc2_Fact_Rang7_7">#REF!</definedName>
    <definedName name="Alloc2_Fact_Rang7_8" localSheetId="3">#REF!</definedName>
    <definedName name="Alloc2_Fact_Rang7_8">#REF!</definedName>
    <definedName name="Alloc2_Fact_Rang8_8" localSheetId="3">#REF!</definedName>
    <definedName name="Alloc2_Fact_Rang8_8">#REF!</definedName>
    <definedName name="ANLAGE_III" localSheetId="3">[23]Anlagevermögen!$A$1:$Z$29</definedName>
    <definedName name="ANLAGE_III">[24]Anlagevermögen!$A$1:$Z$29</definedName>
    <definedName name="ARA_Threshold">'[25]Bal Sheet'!#REF!</definedName>
    <definedName name="ARP_Threshold">'[25]Bal Sheet'!#REF!</definedName>
    <definedName name="AS2DocOpenMode" hidden="1">"AS2DocumentEdit"</definedName>
    <definedName name="AS2HasNoAutoHeaderFooter">"OFF"</definedName>
    <definedName name="AS2NamedRange" hidden="1">15</definedName>
    <definedName name="AS2ReportLS" hidden="1">1</definedName>
    <definedName name="AS2StaticLS" localSheetId="2" hidden="1">[26]Securities!A1</definedName>
    <definedName name="AS2StaticLS" localSheetId="3" hidden="1">[26]Securities!A1</definedName>
    <definedName name="AS2StaticLS" hidden="1">[27]Securities!A1</definedName>
    <definedName name="AS2SyncStepLS" hidden="1">0</definedName>
    <definedName name="AS2TickmarkLS" localSheetId="2" hidden="1">#REF!</definedName>
    <definedName name="AS2TickmarkLS" localSheetId="3" hidden="1">#REF!</definedName>
    <definedName name="AS2TickmarkLS" hidden="1">#REF!</definedName>
    <definedName name="AS2VersionLS" hidden="1">300</definedName>
    <definedName name="asdf" localSheetId="3">#REF!</definedName>
    <definedName name="asdf">#REF!</definedName>
    <definedName name="asfasf" localSheetId="3">#REF!</definedName>
    <definedName name="asfasf">#REF!</definedName>
    <definedName name="AuditDate">[28]SMSTemp!$B$4</definedName>
    <definedName name="B" localSheetId="3">#REF!</definedName>
    <definedName name="B">#REF!</definedName>
    <definedName name="b_" localSheetId="3">#REF!</definedName>
    <definedName name="b_">#REF!</definedName>
    <definedName name="BALSHT" localSheetId="3">#REF!</definedName>
    <definedName name="BALSHT">#REF!</definedName>
    <definedName name="basic_level">'[29]Threshold Table'!$A$6:$C$11</definedName>
    <definedName name="bcm" localSheetId="3">'[20]CamKum Prod'!$H$11</definedName>
    <definedName name="bcm">'[21]CamKum Prod'!$H$11</definedName>
    <definedName name="Bd_" localSheetId="3">#REF!</definedName>
    <definedName name="Bd_">#REF!</definedName>
    <definedName name="BG_Del" hidden="1">15</definedName>
    <definedName name="BG_Ins" hidden="1">4</definedName>
    <definedName name="BG_Mod" hidden="1">6</definedName>
    <definedName name="BILAN">[30]!BILAN</definedName>
    <definedName name="bolag">[31]Tabeller!$B$25</definedName>
    <definedName name="bomb" localSheetId="3">'[32]O-20'!#REF!</definedName>
    <definedName name="bomb">'[33]O-20'!#REF!</definedName>
    <definedName name="CARLSB_IC" localSheetId="3">#REF!</definedName>
    <definedName name="CARLSB_IC">#REF!</definedName>
    <definedName name="CASH" localSheetId="3">#REF!</definedName>
    <definedName name="CASH">#REF!</definedName>
    <definedName name="CASHCVNMAY" localSheetId="3">'[34]Cash CCI Detail'!$G$28+'[34]Cash CCI Detail'!$K$107</definedName>
    <definedName name="CASHCVNMAY">'[35]Cash CCI Detail'!$G$28+'[35]Cash CCI Detail'!$K$107</definedName>
    <definedName name="Cashflow2">[36]База!$A$1:$T$65536</definedName>
    <definedName name="ccoppy" localSheetId="3">ф.4!ccoppy</definedName>
    <definedName name="ccoppy">[0]!ccoppy</definedName>
    <definedName name="cellIsStratified">'[37]J-55'!$B$39</definedName>
    <definedName name="cellProjectedMisstatementWarning">'[37]J-55'!$A$141</definedName>
    <definedName name="cellSampleSize">'[37]J-55'!$B$62</definedName>
    <definedName name="cellSampleSizeWarning">'[37]J-55'!$A$140</definedName>
    <definedName name="cellSSF">'[37]J-55'!$B$44</definedName>
    <definedName name="cf" localSheetId="3">#REF!</definedName>
    <definedName name="cf">#REF!</definedName>
    <definedName name="cf_03" localSheetId="3">#REF!</definedName>
    <definedName name="cf_03">#REF!</definedName>
    <definedName name="CF_2003" localSheetId="3">#REF!</definedName>
    <definedName name="CF_2003">#REF!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STATEMENT" localSheetId="3">#REF!</definedName>
    <definedName name="CFSTATEMENT">#REF!</definedName>
    <definedName name="CHF">91.92</definedName>
    <definedName name="cig">[38]Anlagevermögen!$A$1:$Z$29</definedName>
    <definedName name="ClientName">[28]SMSTemp!$B$3</definedName>
    <definedName name="COA" localSheetId="3">#REF!</definedName>
    <definedName name="COA">#REF!</definedName>
    <definedName name="Code" localSheetId="3">#REF!</definedName>
    <definedName name="Code">#REF!</definedName>
    <definedName name="Code_rang1_1" localSheetId="3">#REF!</definedName>
    <definedName name="Code_rang1_1">#REF!</definedName>
    <definedName name="Code_rang1_2" localSheetId="3">#REF!</definedName>
    <definedName name="Code_rang1_2">#REF!</definedName>
    <definedName name="Code_rang1_3" localSheetId="3">#REF!</definedName>
    <definedName name="Code_rang1_3">#REF!</definedName>
    <definedName name="Code_rang1_4" localSheetId="3">#REF!</definedName>
    <definedName name="Code_rang1_4">#REF!</definedName>
    <definedName name="Code_rang1_5" localSheetId="3">#REF!</definedName>
    <definedName name="Code_rang1_5">#REF!</definedName>
    <definedName name="Code_rang1_6" localSheetId="3">#REF!</definedName>
    <definedName name="Code_rang1_6">#REF!</definedName>
    <definedName name="Code_rang1_7" localSheetId="3">#REF!</definedName>
    <definedName name="Code_rang1_7">#REF!</definedName>
    <definedName name="Code_rang1_8" localSheetId="3">#REF!</definedName>
    <definedName name="Code_rang1_8">#REF!</definedName>
    <definedName name="Code_rang2_2" localSheetId="3">#REF!</definedName>
    <definedName name="Code_rang2_2">#REF!</definedName>
    <definedName name="Code_rang2_3" localSheetId="3">#REF!</definedName>
    <definedName name="Code_rang2_3">#REF!</definedName>
    <definedName name="Code_rang2_4" localSheetId="3">#REF!</definedName>
    <definedName name="Code_rang2_4">#REF!</definedName>
    <definedName name="Code_rang2_5" localSheetId="3">#REF!</definedName>
    <definedName name="Code_rang2_5">#REF!</definedName>
    <definedName name="Code_rang2_6" localSheetId="3">#REF!</definedName>
    <definedName name="Code_rang2_6">#REF!</definedName>
    <definedName name="Code_rang2_7" localSheetId="3">#REF!</definedName>
    <definedName name="Code_rang2_7">#REF!</definedName>
    <definedName name="Code_rang2_8" localSheetId="3">#REF!</definedName>
    <definedName name="Code_rang2_8">#REF!</definedName>
    <definedName name="Code_rang3_3" localSheetId="3">#REF!</definedName>
    <definedName name="Code_rang3_3">#REF!</definedName>
    <definedName name="Code_rang3_4" localSheetId="3">#REF!</definedName>
    <definedName name="Code_rang3_4">#REF!</definedName>
    <definedName name="Code_rang3_5" localSheetId="3">#REF!</definedName>
    <definedName name="Code_rang3_5">#REF!</definedName>
    <definedName name="Code_rang3_6" localSheetId="3">#REF!</definedName>
    <definedName name="Code_rang3_6">#REF!</definedName>
    <definedName name="Code_rang3_7" localSheetId="3">#REF!</definedName>
    <definedName name="Code_rang3_7">#REF!</definedName>
    <definedName name="Code_rang3_8" localSheetId="3">#REF!</definedName>
    <definedName name="Code_rang3_8">#REF!</definedName>
    <definedName name="Code_rang4_4" localSheetId="3">#REF!</definedName>
    <definedName name="Code_rang4_4">#REF!</definedName>
    <definedName name="Code_rang4_5" localSheetId="3">#REF!</definedName>
    <definedName name="Code_rang4_5">#REF!</definedName>
    <definedName name="Code_rang4_6" localSheetId="3">#REF!</definedName>
    <definedName name="Code_rang4_6">#REF!</definedName>
    <definedName name="Code_rang4_7" localSheetId="3">#REF!</definedName>
    <definedName name="Code_rang4_7">#REF!</definedName>
    <definedName name="Code_rang4_8" localSheetId="3">#REF!</definedName>
    <definedName name="Code_rang4_8">#REF!</definedName>
    <definedName name="Code_rang5_5" localSheetId="3">#REF!</definedName>
    <definedName name="Code_rang5_5">#REF!</definedName>
    <definedName name="Code_rang5_6" localSheetId="3">#REF!</definedName>
    <definedName name="Code_rang5_6">#REF!</definedName>
    <definedName name="Code_rang5_7" localSheetId="3">#REF!</definedName>
    <definedName name="Code_rang5_7">#REF!</definedName>
    <definedName name="Code_rang5_8" localSheetId="3">#REF!</definedName>
    <definedName name="Code_rang5_8">#REF!</definedName>
    <definedName name="Code_rang6_6" localSheetId="3">#REF!</definedName>
    <definedName name="Code_rang6_6">#REF!</definedName>
    <definedName name="Code_rang6_7" localSheetId="3">#REF!</definedName>
    <definedName name="Code_rang6_7">#REF!</definedName>
    <definedName name="Code_rang6_8" localSheetId="3">#REF!</definedName>
    <definedName name="Code_rang6_8">#REF!</definedName>
    <definedName name="Code_rang7_7" localSheetId="3">#REF!</definedName>
    <definedName name="Code_rang7_7">#REF!</definedName>
    <definedName name="Code_rang7_8" localSheetId="3">#REF!</definedName>
    <definedName name="Code_rang7_8">#REF!</definedName>
    <definedName name="Code_rang8_8" localSheetId="3">#REF!</definedName>
    <definedName name="Code_rang8_8">#REF!</definedName>
    <definedName name="COGS">[39]IS!#REF!</definedName>
    <definedName name="conect_name" localSheetId="3">#REF!</definedName>
    <definedName name="conect_name">#REF!</definedName>
    <definedName name="connect_name" localSheetId="3">#REF!</definedName>
    <definedName name="connect_name">#REF!</definedName>
    <definedName name="copy" localSheetId="3">ф.4!copy</definedName>
    <definedName name="copy">[0]!copy</definedName>
    <definedName name="copy1" localSheetId="3">ф.4!copy1</definedName>
    <definedName name="copy1">[0]!copy1</definedName>
    <definedName name="copy1234" localSheetId="3">ф.4!copy1234</definedName>
    <definedName name="copy1234">[0]!copy1234</definedName>
    <definedName name="cost" localSheetId="3">#REF!</definedName>
    <definedName name="cost">#REF!</definedName>
    <definedName name="count" localSheetId="3">'[40]G-40'!$B$26:$B$31</definedName>
    <definedName name="count">'[41]G-40'!$B$26:$B$31</definedName>
    <definedName name="country" localSheetId="3">[42]misc!$B$1</definedName>
    <definedName name="country">[43]misc!$B$1</definedName>
    <definedName name="Coupon_rate" localSheetId="3">#REF!</definedName>
    <definedName name="Coupon_rate">#REF!</definedName>
    <definedName name="Coupon_rate_IBRD_05_2" localSheetId="3">#REF!</definedName>
    <definedName name="Coupon_rate_IBRD_05_2">#REF!</definedName>
    <definedName name="cr_f700_________________" localSheetId="3">#REF!</definedName>
    <definedName name="cr_f700_________________">#REF!</definedName>
    <definedName name="crkf" localSheetId="2" hidden="1">{#N/A,#N/A,FALSE,"Aging Summary";#N/A,#N/A,FALSE,"Ratio Analysis";#N/A,#N/A,FALSE,"Test 120 Day Accts";#N/A,#N/A,FALSE,"Tickmarks"}</definedName>
    <definedName name="crkf" localSheetId="3" hidden="1">{#N/A,#N/A,FALSE,"Aging Summary";#N/A,#N/A,FALSE,"Ratio Analysis";#N/A,#N/A,FALSE,"Test 120 Day Accts";#N/A,#N/A,FALSE,"Tickmarks"}</definedName>
    <definedName name="crkf" hidden="1">{#N/A,#N/A,FALSE,"Aging Summary";#N/A,#N/A,FALSE,"Ratio Analysis";#N/A,#N/A,FALSE,"Test 120 Day Accts";#N/A,#N/A,FALSE,"Tickmarks"}</definedName>
    <definedName name="curIntCo">[44]ДДС!$E$4</definedName>
    <definedName name="currency">[45]Tabeller!$K$15</definedName>
    <definedName name="Current" localSheetId="3">#REF!</definedName>
    <definedName name="Current">#REF!</definedName>
    <definedName name="CY_Accounts_Receivable" localSheetId="3">#REF!</definedName>
    <definedName name="CY_Accounts_Receivable">#REF!</definedName>
    <definedName name="CY_Administration" localSheetId="3">'[25]Income Statement'!#REF!</definedName>
    <definedName name="CY_Administration">'[25]Income Statement'!#REF!</definedName>
    <definedName name="CY_Cash" localSheetId="3">#REF!</definedName>
    <definedName name="CY_Cash">#REF!</definedName>
    <definedName name="CY_Common_Equity" localSheetId="3">#REF!</definedName>
    <definedName name="CY_Common_Equity">#REF!</definedName>
    <definedName name="CY_Cost_of_Sales" localSheetId="3">'[25]Income Statement'!#REF!</definedName>
    <definedName name="CY_Cost_of_Sales">'[25]Income Statement'!#REF!</definedName>
    <definedName name="CY_Current_Liabilities" localSheetId="3">'[25]Bal Sheet'!#REF!</definedName>
    <definedName name="CY_Current_Liabilities">'[25]Bal Sheet'!#REF!</definedName>
    <definedName name="CY_Depreciation" localSheetId="3">'[25]Income Statement'!#REF!</definedName>
    <definedName name="CY_Depreciation">'[25]Income Statement'!#REF!</definedName>
    <definedName name="CY_Gross_Profit" localSheetId="3">'[25]Income Statement'!#REF!</definedName>
    <definedName name="CY_Gross_Profit">'[25]Income Statement'!#REF!</definedName>
    <definedName name="CY_Inc_Bef_Tax" localSheetId="3">#REF!</definedName>
    <definedName name="CY_Inc_Bef_Tax">#REF!</definedName>
    <definedName name="CY_Intangible_Assets" localSheetId="3">#REF!</definedName>
    <definedName name="CY_Intangible_Assets">#REF!</definedName>
    <definedName name="CY_Interest_Expense" localSheetId="3">'[25]Income Statement'!#REF!</definedName>
    <definedName name="CY_Interest_Expense">'[25]Income Statement'!#REF!</definedName>
    <definedName name="CY_Inventory" localSheetId="3">#REF!</definedName>
    <definedName name="CY_Inventory">#REF!</definedName>
    <definedName name="CY_LIABIL_EQUITY" localSheetId="3">#REF!</definedName>
    <definedName name="CY_LIABIL_EQUITY">#REF!</definedName>
    <definedName name="CY_LT_Debt" localSheetId="3">#REF!</definedName>
    <definedName name="CY_LT_Debt">#REF!</definedName>
    <definedName name="CY_Market_Value_of_Equity" localSheetId="3">'[25]Income Statement'!#REF!</definedName>
    <definedName name="CY_Market_Value_of_Equity">'[25]Income Statement'!#REF!</definedName>
    <definedName name="CY_Marketable_Sec" localSheetId="3">'[25]Bal Sheet'!#REF!</definedName>
    <definedName name="CY_Marketable_Sec">'[25]Bal Sheet'!#REF!</definedName>
    <definedName name="CY_NET_PROFIT" localSheetId="3">'[25]Income Statement'!#REF!</definedName>
    <definedName name="CY_NET_PROFIT">'[25]Income Statement'!#REF!</definedName>
    <definedName name="CY_Net_Revenue" localSheetId="3">#REF!</definedName>
    <definedName name="CY_Net_Revenue">#REF!</definedName>
    <definedName name="CY_Operating_Income" localSheetId="3">'[25]Income Statement'!#REF!</definedName>
    <definedName name="CY_Operating_Income">'[25]Income Statement'!#REF!</definedName>
    <definedName name="CY_Other" localSheetId="3">'[25]Income Statement'!#REF!</definedName>
    <definedName name="CY_Other">'[25]Income Statement'!#REF!</definedName>
    <definedName name="CY_Other_Curr_Assets" localSheetId="3">#REF!</definedName>
    <definedName name="CY_Other_Curr_Assets">#REF!</definedName>
    <definedName name="CY_Other_LT_Assets" localSheetId="3">'[25]Bal Sheet'!#REF!</definedName>
    <definedName name="CY_Other_LT_Assets">'[25]Bal Sheet'!#REF!</definedName>
    <definedName name="CY_Other_LT_Liabilities" localSheetId="3">#REF!</definedName>
    <definedName name="CY_Other_LT_Liabilities">#REF!</definedName>
    <definedName name="CY_Preferred_Stock" localSheetId="3">'[25]Bal Sheet'!#REF!</definedName>
    <definedName name="CY_Preferred_Stock">'[25]Bal Sheet'!#REF!</definedName>
    <definedName name="CY_QUICK_ASSETS" localSheetId="3">#REF!</definedName>
    <definedName name="CY_QUICK_ASSETS">#REF!</definedName>
    <definedName name="CY_Retained_Earnings" localSheetId="3">#REF!</definedName>
    <definedName name="CY_Retained_Earnings">#REF!</definedName>
    <definedName name="CY_Selling" localSheetId="3">'[25]Income Statement'!#REF!</definedName>
    <definedName name="CY_Selling">'[25]Income Statement'!#REF!</definedName>
    <definedName name="CY_Tangible_Assets" localSheetId="3">#REF!</definedName>
    <definedName name="CY_Tangible_Assets">#REF!</definedName>
    <definedName name="CY_Tangible_Net_Worth" localSheetId="3">'[25]Income Statement'!#REF!</definedName>
    <definedName name="CY_Tangible_Net_Worth">'[25]Income Statement'!#REF!</definedName>
    <definedName name="CY_Taxes" localSheetId="3">'[25]Income Statement'!#REF!</definedName>
    <definedName name="CY_Taxes">'[25]Income Statement'!#REF!</definedName>
    <definedName name="CY_TOTAL_ASSETS" localSheetId="3">#REF!</definedName>
    <definedName name="CY_TOTAL_ASSETS">#REF!</definedName>
    <definedName name="CY_TOTAL_CURR_ASSETS" localSheetId="3">#REF!</definedName>
    <definedName name="CY_TOTAL_CURR_ASSETS">#REF!</definedName>
    <definedName name="CY_TOTAL_DEBT" localSheetId="3">#REF!</definedName>
    <definedName name="CY_TOTAL_DEBT">#REF!</definedName>
    <definedName name="CY_TOTAL_EQUITY" localSheetId="3">#REF!</definedName>
    <definedName name="CY_TOTAL_EQUITY">#REF!</definedName>
    <definedName name="CY_Working_Capital">'[25]Income Statement'!#REF!</definedName>
    <definedName name="cyp">'[46]FS-97'!$BA$90</definedName>
    <definedName name="D" localSheetId="3">'[15]Prelim Cost'!$B$36:$L$36</definedName>
    <definedName name="D">'[16]Prelim Cost'!$B$36:$L$36</definedName>
    <definedName name="Daily_coupon" localSheetId="3">#REF!</definedName>
    <definedName name="Daily_coupon">#REF!</definedName>
    <definedName name="Daily_coupon_04" localSheetId="3">#REF!</definedName>
    <definedName name="Daily_coupon_04">#REF!</definedName>
    <definedName name="Daily_coupon_07" localSheetId="3">#REF!</definedName>
    <definedName name="Daily_coupon_07">#REF!</definedName>
    <definedName name="Daily_coupon_IBRD_05_2" localSheetId="3">#REF!</definedName>
    <definedName name="Daily_coupon_IBRD_05_2">#REF!</definedName>
    <definedName name="Date_of_Maturity" localSheetId="3">#REF!</definedName>
    <definedName name="Date_of_Maturity">#REF!</definedName>
    <definedName name="Date_of_Purchase" localSheetId="3">#REF!</definedName>
    <definedName name="Date_of_Purchase">#REF!</definedName>
    <definedName name="ddd" localSheetId="3">#REF!</definedName>
    <definedName name="ddd">#REF!</definedName>
    <definedName name="def_gen_book" localSheetId="3">#REF!</definedName>
    <definedName name="def_gen_book">#REF!</definedName>
    <definedName name="def_templ_book" localSheetId="3">#REF!</definedName>
    <definedName name="def_templ_book">#REF!</definedName>
    <definedName name="DEM">68.91</definedName>
    <definedName name="Depreciation_OGA">'[47]16'!$O$24</definedName>
    <definedName name="Depreciation_PPE">'[47]12'!$N$48</definedName>
    <definedName name="Difference" localSheetId="3">#REF!</definedName>
    <definedName name="Difference">#REF!</definedName>
    <definedName name="Dirty_Price" localSheetId="3">#REF!</definedName>
    <definedName name="Dirty_Price">#REF!</definedName>
    <definedName name="Disaggregations" localSheetId="3">#REF!</definedName>
    <definedName name="Disaggregations">#REF!</definedName>
    <definedName name="dItemsToTest">'[37]J-55'!$B$58</definedName>
    <definedName name="dName">'[37]J-55'!$B$3</definedName>
    <definedName name="dPlanningMateriality">'[37]J-55'!$B$46</definedName>
    <definedName name="dProjectedBookValue">'[37]J-55'!$B$93</definedName>
    <definedName name="dProjectedBookValueStratified">'[37]J-55'!$B$120</definedName>
    <definedName name="dProjectedNumbersOfItems">'[37]J-55'!$D$93</definedName>
    <definedName name="dProjectedNumbersOfItemsStratified">'[37]J-55'!$D$120</definedName>
    <definedName name="dsadas" localSheetId="3">#REF!</definedName>
    <definedName name="dsadas">#REF!</definedName>
    <definedName name="dsadsa" localSheetId="3">#REF!</definedName>
    <definedName name="dsadsa">#REF!</definedName>
    <definedName name="dSampleSize">'[37]J-55'!$B$62</definedName>
    <definedName name="dsn" localSheetId="3">#REF!</definedName>
    <definedName name="dsn">#REF!</definedName>
    <definedName name="dTotalPopulationBookValue">'[37]J-55'!$B$50</definedName>
    <definedName name="dTotalProjectedBookValue">'[37]J-55'!$B$122</definedName>
    <definedName name="dTotalProjectedNumbersOfItems">'[37]J-55'!$D$122</definedName>
    <definedName name="dTotIndSignItems">'[37]J-55'!$B$84</definedName>
    <definedName name="E3_function" localSheetId="3">#REF!</definedName>
    <definedName name="E3_function">#REF!</definedName>
    <definedName name="EAR" localSheetId="3">#REF!</definedName>
    <definedName name="EAR">#REF!</definedName>
    <definedName name="ee" localSheetId="3" hidden="1">'[15]Prelim Cost'!$B$36:$L$36</definedName>
    <definedName name="ee" hidden="1">'[16]Prelim Cost'!$B$36:$L$36</definedName>
    <definedName name="eee" localSheetId="3">#REF!</definedName>
    <definedName name="eee">#REF!</definedName>
    <definedName name="eeee" localSheetId="3" hidden="1">'[15]Prelim Cost'!$B$33:$L$33</definedName>
    <definedName name="eeee" hidden="1">'[16]Prelim Cost'!$B$33:$L$33</definedName>
    <definedName name="END" localSheetId="3">#REF!</definedName>
    <definedName name="END">#REF!</definedName>
    <definedName name="entity">[45]Tabeller!$B$22</definedName>
    <definedName name="Entity_name">'[48]std tabel'!$H$4</definedName>
    <definedName name="er" localSheetId="3" hidden="1">'[15]Prelim Cost'!$B$31:$L$31</definedName>
    <definedName name="er" hidden="1">'[16]Prelim Cost'!$B$31:$L$31</definedName>
    <definedName name="Error">[49]Anlagevermögen!$A$1:$Z$29</definedName>
    <definedName name="est">[31]Tabeller!$H$17</definedName>
    <definedName name="EUR">134.77</definedName>
    <definedName name="EV__EVCOM_OPTIONS__" hidden="1">8</definedName>
    <definedName name="EV__EXPOPTIONS__" hidden="1">0</definedName>
    <definedName name="EV__LASTREFTIME__" hidden="1">"(GMT+06:00)6/19/2011 14:42:11"</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Exchange_Rate_Purchase" localSheetId="3">#REF!</definedName>
    <definedName name="Exchange_Rate_Purchase">#REF!</definedName>
    <definedName name="Expected_balance" localSheetId="3">#REF!</definedName>
    <definedName name="Expected_balance">#REF!</definedName>
    <definedName name="Expense" localSheetId="3">#REF!</definedName>
    <definedName name="Expense">#REF!</definedName>
    <definedName name="F_BEG" localSheetId="3">#REF!</definedName>
    <definedName name="F_BEG">#REF!</definedName>
    <definedName name="F_END" localSheetId="3">#REF!</definedName>
    <definedName name="F_END">#REF!</definedName>
    <definedName name="F10_EXCHANGE" localSheetId="3">#REF!</definedName>
    <definedName name="F10_EXCHANGE">#REF!</definedName>
    <definedName name="F11_M8" localSheetId="3">#REF!</definedName>
    <definedName name="F11_M8">#REF!</definedName>
    <definedName name="F12_PLEDG" localSheetId="3">#REF!</definedName>
    <definedName name="F12_PLEDG">#REF!</definedName>
    <definedName name="F14_EQUITY" localSheetId="3">#REF!</definedName>
    <definedName name="F14_EQUITY">#REF!</definedName>
    <definedName name="F15_ACCRUED" localSheetId="3">#REF!</definedName>
    <definedName name="F15_ACCRUED">#REF!</definedName>
    <definedName name="F16_SHARES" localSheetId="3">#REF!</definedName>
    <definedName name="F16_SHARES">#REF!</definedName>
    <definedName name="F17_" localSheetId="3">#REF!</definedName>
    <definedName name="F17_">#REF!</definedName>
    <definedName name="F18_CashFlow" localSheetId="3">#REF!</definedName>
    <definedName name="F18_CashFlow">#REF!</definedName>
    <definedName name="F19_INTERCSALES" localSheetId="3">#REF!</definedName>
    <definedName name="F19_INTERCSALES">#REF!</definedName>
    <definedName name="F2_BS" localSheetId="3">#REF!</definedName>
    <definedName name="F2_BS">#REF!</definedName>
    <definedName name="F22_INVENT" localSheetId="3">#REF!</definedName>
    <definedName name="F22_INVENT">#REF!</definedName>
    <definedName name="F28_" localSheetId="3">#REF!</definedName>
    <definedName name="F28_">#REF!</definedName>
    <definedName name="F33A_" localSheetId="3">#REF!</definedName>
    <definedName name="F33A_">#REF!</definedName>
    <definedName name="F33B" localSheetId="3">#REF!</definedName>
    <definedName name="F33B">#REF!</definedName>
    <definedName name="F33B_" localSheetId="3">#REF!</definedName>
    <definedName name="F33B_">#REF!</definedName>
    <definedName name="F34_PROV" localSheetId="3">#REF!</definedName>
    <definedName name="F34_PROV">#REF!</definedName>
    <definedName name="F35_ASSOC" localSheetId="3">#REF!</definedName>
    <definedName name="F35_ASSOC">#REF!</definedName>
    <definedName name="F4_Reconcile" localSheetId="3">#REF!</definedName>
    <definedName name="F4_Reconcile">#REF!</definedName>
    <definedName name="F5_Interc" localSheetId="3">#REF!</definedName>
    <definedName name="F5_Interc">#REF!</definedName>
    <definedName name="F6A_1803" localSheetId="3">#REF!</definedName>
    <definedName name="F6A_1803">#REF!</definedName>
    <definedName name="F6A_1806" localSheetId="3">#REF!</definedName>
    <definedName name="F6A_1806">#REF!</definedName>
    <definedName name="F6A_1816" localSheetId="3">#REF!</definedName>
    <definedName name="F6A_1816">#REF!</definedName>
    <definedName name="F6B_1808" localSheetId="3">#REF!</definedName>
    <definedName name="F6B_1808">#REF!</definedName>
    <definedName name="F6B_1811" localSheetId="3">#REF!</definedName>
    <definedName name="F6B_1811">#REF!</definedName>
    <definedName name="F6C_1801" localSheetId="3">#REF!</definedName>
    <definedName name="F6C_1801">#REF!</definedName>
    <definedName name="F6C_1820" localSheetId="3">#REF!</definedName>
    <definedName name="F6C_1820">#REF!</definedName>
    <definedName name="F7A_1701" localSheetId="3">#REF!</definedName>
    <definedName name="F7A_1701">#REF!</definedName>
    <definedName name="F7A_1702" localSheetId="3">#REF!</definedName>
    <definedName name="F7A_1702">#REF!</definedName>
    <definedName name="F7B_1700" localSheetId="3">#REF!</definedName>
    <definedName name="F7B_1700">#REF!</definedName>
    <definedName name="F7B_2795" localSheetId="3">#REF!</definedName>
    <definedName name="F7B_2795">#REF!</definedName>
    <definedName name="F7C_2861" localSheetId="3">#REF!</definedName>
    <definedName name="F7C_2861">#REF!</definedName>
    <definedName name="F8_" localSheetId="3">#REF!</definedName>
    <definedName name="F8_">#REF!</definedName>
    <definedName name="fd" localSheetId="3">#REF!</definedName>
    <definedName name="fd">#REF!</definedName>
    <definedName name="fdjfd" localSheetId="3">#REF!</definedName>
    <definedName name="fdjfd">#REF!</definedName>
    <definedName name="fdjlsj" localSheetId="3">#REF!</definedName>
    <definedName name="fdjlsj">#REF!</definedName>
    <definedName name="ffk">[50]ЯНВАРЬ!#REF!</definedName>
    <definedName name="fg" localSheetId="3">#REF!</definedName>
    <definedName name="fg">#REF!</definedName>
    <definedName name="Fibor_Rate_12" localSheetId="3">#REF!</definedName>
    <definedName name="Fibor_Rate_12">#REF!</definedName>
    <definedName name="Fibor_Rate_3" localSheetId="3">#REF!</definedName>
    <definedName name="Fibor_Rate_3">#REF!</definedName>
    <definedName name="Fibor_Rate_6" localSheetId="3">#REF!</definedName>
    <definedName name="Fibor_Rate_6">#REF!</definedName>
    <definedName name="FISCAL_YEARS" localSheetId="3">#REF!</definedName>
    <definedName name="FISCAL_YEARS">#REF!</definedName>
    <definedName name="fjsf" localSheetId="3">#REF!</definedName>
    <definedName name="fjsf">#REF!</definedName>
    <definedName name="Footer" localSheetId="3">#REF!</definedName>
    <definedName name="Footer">#REF!</definedName>
    <definedName name="forecast">[45]Tabeller!$H$15</definedName>
    <definedName name="Format0Dec">[28]SMSTemp!$B$15</definedName>
    <definedName name="Format2Dec">[28]SMSTemp!$B$13</definedName>
    <definedName name="FX_gain_loss">'[47]10'!#REF!</definedName>
    <definedName name="fytf" localSheetId="3">#REF!</definedName>
    <definedName name="fytf">#REF!</definedName>
    <definedName name="g" localSheetId="3" hidden="1">'[20]Prelim Cost'!$B$33:$L$33</definedName>
    <definedName name="g" hidden="1">'[21]Prelim Cost'!$B$33:$L$33</definedName>
    <definedName name="G_70" localSheetId="3">#REF!</definedName>
    <definedName name="G_70">#REF!</definedName>
    <definedName name="GA">[39]IS!#REF!</definedName>
    <definedName name="GDBUT">[30]!GDBUT</definedName>
    <definedName name="GDRAP">[30]!GDRAP</definedName>
    <definedName name="GEBUT">[30]!GEBUT</definedName>
    <definedName name="gen_path" localSheetId="3">#REF!</definedName>
    <definedName name="gen_path">#REF!</definedName>
    <definedName name="GERAP">[30]!GERAP</definedName>
    <definedName name="ghjf" localSheetId="3">ф.4!ghjf</definedName>
    <definedName name="ghjf">[0]!ghjf</definedName>
    <definedName name="Gr_100" localSheetId="3">'[51]31.12.03'!$E$8:$E$13</definedName>
    <definedName name="Gr_100">'[52]31.12.03'!$E$8:$E$13</definedName>
    <definedName name="Gr_101" localSheetId="3">'[51]31.12.03'!$E$15:$E$17</definedName>
    <definedName name="Gr_101">'[52]31.12.03'!$E$15:$E$17</definedName>
    <definedName name="Gr_105" localSheetId="3">'[51]31.12.03'!$E$19:$E$20</definedName>
    <definedName name="Gr_105">'[52]31.12.03'!$E$19:$E$20</definedName>
    <definedName name="Gr_110" localSheetId="3">'[51]31.12.03'!$E$22:$E$25</definedName>
    <definedName name="Gr_110">'[52]31.12.03'!$E$22:$E$25</definedName>
    <definedName name="Gr_120" localSheetId="3">'[51]31.12.03'!$E$27:$E$34</definedName>
    <definedName name="Gr_120">'[52]31.12.03'!$E$27:$E$34</definedName>
    <definedName name="Gr_125" localSheetId="3">'[51]31.12.03'!$E$36:$E$48</definedName>
    <definedName name="Gr_125">'[52]31.12.03'!$E$36:$E$48</definedName>
    <definedName name="Gr_130" localSheetId="3">'[51]31.12.03'!$E$50:$E$59</definedName>
    <definedName name="Gr_130">'[52]31.12.03'!$E$50:$E$59</definedName>
    <definedName name="Gr_132" localSheetId="3">'[51]31.12.03'!$E$61:$E$69</definedName>
    <definedName name="Gr_132">'[52]31.12.03'!$E$61:$E$69</definedName>
    <definedName name="Gr_135" localSheetId="3">'[51]31.12.03'!$E$71:$E$73</definedName>
    <definedName name="Gr_135">'[52]31.12.03'!$E$71:$E$73</definedName>
    <definedName name="Gr_140" localSheetId="3">'[51]31.12.03'!$E$75:$E$94</definedName>
    <definedName name="Gr_140">'[52]31.12.03'!$E$75:$E$94</definedName>
    <definedName name="Gr_145" localSheetId="3">'[51]31.12.03'!$E$96:$E$102</definedName>
    <definedName name="Gr_145">'[52]31.12.03'!$E$96:$E$102</definedName>
    <definedName name="Gr_146" localSheetId="3">'[51]31.12.03'!$E$106:$E$111</definedName>
    <definedName name="Gr_146">'[52]31.12.03'!$E$106:$E$111</definedName>
    <definedName name="Gr_147" localSheetId="3">'[51]31.12.03'!$E$113:$E$116</definedName>
    <definedName name="Gr_147">'[52]31.12.03'!$E$113:$E$116</definedName>
    <definedName name="Gr_155" localSheetId="3">'[51]31.12.03'!$E$118:$E$119</definedName>
    <definedName name="Gr_155">'[52]31.12.03'!$E$118:$E$119</definedName>
    <definedName name="Gr_160" localSheetId="3">'[51]31.12.03'!$E$121:$E$123</definedName>
    <definedName name="Gr_160">'[52]31.12.03'!$E$121:$E$123</definedName>
    <definedName name="Gr_165" localSheetId="3">'[51]31.12.03'!$E$125:$E$142</definedName>
    <definedName name="Gr_165">'[52]31.12.03'!$E$125:$E$142</definedName>
    <definedName name="Gr_170" localSheetId="3">'[51]31.12.03'!$E$144:$E$164</definedName>
    <definedName name="Gr_170">'[52]31.12.03'!$E$144:$E$164</definedName>
    <definedName name="Gr_179" localSheetId="3">'[51]31.12.03'!$E$166:$E$167</definedName>
    <definedName name="Gr_179">'[52]31.12.03'!$E$166:$E$167</definedName>
    <definedName name="Gr_181" localSheetId="3">'[51]31.12.03'!$E$169:$E$182</definedName>
    <definedName name="Gr_181">'[52]31.12.03'!$E$169:$E$182</definedName>
    <definedName name="Gr_183" localSheetId="3">'[51]31.12.03'!$E$184:$E$197</definedName>
    <definedName name="Gr_183">'[52]31.12.03'!$E$184:$E$197</definedName>
    <definedName name="Gr_185" localSheetId="3">'[51]31.12.03'!$E$199:$E$217</definedName>
    <definedName name="Gr_185">'[52]31.12.03'!$E$199:$E$217</definedName>
    <definedName name="Gr_189" localSheetId="3">'[51]31.12.03'!$E$219:$E$225</definedName>
    <definedName name="Gr_189">'[52]31.12.03'!$E$219:$E$225</definedName>
    <definedName name="Gr_201" localSheetId="3">'[51]31.12.03'!$E$228:$E$232</definedName>
    <definedName name="Gr_201">'[52]31.12.03'!$E$228:$E$232</definedName>
    <definedName name="Gr_202" localSheetId="3">'[51]31.12.03'!$E$234:$E$237</definedName>
    <definedName name="Gr_202">'[52]31.12.03'!$E$234:$E$237</definedName>
    <definedName name="Gr_203" localSheetId="3">'[51]31.12.03'!$E$239:$E$243</definedName>
    <definedName name="Gr_203">'[52]31.12.03'!$E$239:$E$243</definedName>
    <definedName name="Gr_204" localSheetId="3">'[51]31.12.03'!$E$245:$E$249</definedName>
    <definedName name="Gr_204">'[52]31.12.03'!$E$245:$E$249</definedName>
    <definedName name="Gr_205" localSheetId="3">'[51]31.12.03'!$E$251:$E$263</definedName>
    <definedName name="Gr_205">'[52]31.12.03'!$E$251:$E$263</definedName>
    <definedName name="Gr_206" localSheetId="3">'[51]31.12.03'!$E$259:$E$263</definedName>
    <definedName name="Gr_206">'[52]31.12.03'!$E$259:$E$263</definedName>
    <definedName name="Gr_211" localSheetId="3">'[51]31.12.03'!$E$265:$E$267</definedName>
    <definedName name="Gr_211">'[52]31.12.03'!$E$265:$E$267</definedName>
    <definedName name="Gr_212" localSheetId="3">'[51]31.12.03'!$E$269:$E$282</definedName>
    <definedName name="Gr_212">'[52]31.12.03'!$E$269:$E$282</definedName>
    <definedName name="Gr_215" localSheetId="3">'[51]31.12.03'!$E$284:$E$286</definedName>
    <definedName name="Gr_215">'[52]31.12.03'!$E$284:$E$286</definedName>
    <definedName name="Gr_220" localSheetId="3">'[51]31.12.03'!$E$288:$E$316</definedName>
    <definedName name="Gr_220">'[52]31.12.03'!$E$288:$E$316</definedName>
    <definedName name="Gr_230" localSheetId="3">'[51]31.12.03'!$E$320:$E$323</definedName>
    <definedName name="Gr_230">'[52]31.12.03'!$E$320:$E$323</definedName>
    <definedName name="Gr_240" localSheetId="3">'[51]31.12.03'!$E$325:$E$326</definedName>
    <definedName name="Gr_240">'[52]31.12.03'!$E$325:$E$326</definedName>
    <definedName name="Gr_255" localSheetId="3">'[51]31.12.03'!$E$328:$E$329</definedName>
    <definedName name="Gr_255">'[52]31.12.03'!$E$328:$E$329</definedName>
    <definedName name="Gr_270" localSheetId="3">'[51]31.12.03'!$E$331:$E$362</definedName>
    <definedName name="Gr_270">'[52]31.12.03'!$E$331:$E$362</definedName>
    <definedName name="Gr_279" localSheetId="3">'[51]31.12.03'!$E$364:$E$366</definedName>
    <definedName name="Gr_279">'[52]31.12.03'!$E$364:$E$366</definedName>
    <definedName name="Gr_281" localSheetId="3">'[51]31.12.03'!$E$368:$E$376</definedName>
    <definedName name="Gr_281">'[52]31.12.03'!$E$368:$E$376</definedName>
    <definedName name="Gr_283" localSheetId="3">'[51]31.12.03'!$E$378:$E$385</definedName>
    <definedName name="Gr_283">'[52]31.12.03'!$E$378:$E$385</definedName>
    <definedName name="Gr_285" localSheetId="3">'[51]31.12.03'!$E$387:$E$404</definedName>
    <definedName name="Gr_285">'[52]31.12.03'!$E$387:$E$404</definedName>
    <definedName name="Gr_289" localSheetId="3">'[51]31.12.03'!$E$406:$E$412</definedName>
    <definedName name="Gr_289">'[52]31.12.03'!$E$406:$E$412</definedName>
    <definedName name="Gr_300" localSheetId="3">'[51]31.12.03'!$E$415:$E$423</definedName>
    <definedName name="Gr_300">'[52]31.12.03'!$E$415:$E$423</definedName>
    <definedName name="Gr_310" localSheetId="3">'[51]31.12.03'!$E$425</definedName>
    <definedName name="Gr_310">'[52]31.12.03'!$E$425</definedName>
    <definedName name="Gr_350" localSheetId="3">'[51]31.12.03'!$E$427:$E$436</definedName>
    <definedName name="Gr_350">'[52]31.12.03'!$E$427:$E$436</definedName>
    <definedName name="Gr_405" localSheetId="3">'[51]31.12.03'!$E$439:$E$440</definedName>
    <definedName name="Gr_405">'[52]31.12.03'!$E$439:$E$440</definedName>
    <definedName name="Gr_410" localSheetId="3">'[51]31.12.03'!$E$442:$E$445</definedName>
    <definedName name="Gr_410">'[52]31.12.03'!$E$442:$E$445</definedName>
    <definedName name="Gr_420" localSheetId="3">'[51]31.12.03'!$E$447:$E$448</definedName>
    <definedName name="Gr_420">'[52]31.12.03'!$E$447:$E$448</definedName>
    <definedName name="Gr_425" localSheetId="3">'[51]31.12.03'!$E$450:$E$462</definedName>
    <definedName name="Gr_425">'[52]31.12.03'!$E$450:$E$462</definedName>
    <definedName name="Gr_430" localSheetId="3">'[51]31.12.03'!$E$464:$E$472</definedName>
    <definedName name="Gr_430">'[52]31.12.03'!$E$464:$E$472</definedName>
    <definedName name="Gr_432" localSheetId="3">'[51]31.12.03'!$E$474:$E$479</definedName>
    <definedName name="Gr_432">'[52]31.12.03'!$E$474:$E$479</definedName>
    <definedName name="Gr_435" localSheetId="3">'[51]31.12.03'!$E$481:$E$483</definedName>
    <definedName name="Gr_435">'[52]31.12.03'!$E$481:$E$483</definedName>
    <definedName name="Gr_440" localSheetId="3">'[51]31.12.03'!$E$485:$E$500</definedName>
    <definedName name="Gr_440">'[52]31.12.03'!$E$485:$E$500</definedName>
    <definedName name="Gr_445" localSheetId="3">'[51]31.12.03'!$E$502:$E$505</definedName>
    <definedName name="Gr_445">'[52]31.12.03'!$E$502:$E$505</definedName>
    <definedName name="Gr_447" localSheetId="3">'[51]31.12.03'!$E$509:$E$512</definedName>
    <definedName name="Gr_447">'[52]31.12.03'!$E$509:$E$512</definedName>
    <definedName name="Gr_450" localSheetId="3">'[51]31.12.03'!$E$514:$E$524</definedName>
    <definedName name="Gr_450">'[52]31.12.03'!$E$514:$E$524</definedName>
    <definedName name="Gr_460" localSheetId="3">'[51]31.12.03'!$E$526:$E$539</definedName>
    <definedName name="Gr_460">'[52]31.12.03'!$E$526:$E$539</definedName>
    <definedName name="Gr_470" localSheetId="3">'[51]31.12.03'!$E$541:$E$546</definedName>
    <definedName name="Gr_470">'[52]31.12.03'!$E$541:$E$546</definedName>
    <definedName name="Gr_473" localSheetId="3">'[51]31.12.03'!$E$548:$E$551</definedName>
    <definedName name="Gr_473">'[52]31.12.03'!$E$548:$E$551</definedName>
    <definedName name="Gr_485" localSheetId="3">'[51]31.12.03'!$E$553:$E$556</definedName>
    <definedName name="Gr_485">'[52]31.12.03'!$E$553:$E$556</definedName>
    <definedName name="Gr_487" localSheetId="3">'[51]31.12.03'!$E$558:$E$559</definedName>
    <definedName name="Gr_487">'[52]31.12.03'!$E$558:$E$559</definedName>
    <definedName name="Gr_489" localSheetId="3">'[51]31.12.03'!$E$561:$E$566</definedName>
    <definedName name="Gr_489">'[52]31.12.03'!$E$561:$E$566</definedName>
    <definedName name="Gr_492" localSheetId="3">'[51]31.12.03'!$E$570:$E$571</definedName>
    <definedName name="Gr_492">'[52]31.12.03'!$E$570:$E$571</definedName>
    <definedName name="Gr_494" localSheetId="3">'[51]31.12.03'!$E$573:$E$575</definedName>
    <definedName name="Gr_494">'[52]31.12.03'!$E$573:$E$575</definedName>
    <definedName name="Gr_502" localSheetId="3">'[51]31.12.03'!$E$579:$E$583</definedName>
    <definedName name="Gr_502">'[52]31.12.03'!$E$579:$E$583</definedName>
    <definedName name="Gr_503" localSheetId="3">'[51]31.12.03'!$E$585:$E$588</definedName>
    <definedName name="Gr_503">'[52]31.12.03'!$E$585:$E$588</definedName>
    <definedName name="Gr_504" localSheetId="3">'[51]31.12.03'!$E$590:$E$593</definedName>
    <definedName name="Gr_504">'[52]31.12.03'!$E$590:$E$593</definedName>
    <definedName name="Gr_505" localSheetId="3">'[51]31.12.03'!$E$595:$E$602</definedName>
    <definedName name="Gr_505">'[52]31.12.03'!$E$595:$E$602</definedName>
    <definedName name="Gr_506" localSheetId="3">'[51]31.12.03'!$E$604:$E$608</definedName>
    <definedName name="Gr_506">'[52]31.12.03'!$E$604:$E$608</definedName>
    <definedName name="Gr_509" localSheetId="3">'[51]31.12.03'!$E$610:$E$611</definedName>
    <definedName name="Gr_509">'[52]31.12.03'!$E$610:$E$611</definedName>
    <definedName name="Gr_511" localSheetId="3">'[51]31.12.03'!$E$613:$E$615</definedName>
    <definedName name="Gr_511">'[52]31.12.03'!$E$613:$E$615</definedName>
    <definedName name="Gr_512" localSheetId="3">'[51]31.12.03'!$E$617:$E$630</definedName>
    <definedName name="Gr_512">'[52]31.12.03'!$E$617:$E$630</definedName>
    <definedName name="Gr_515" localSheetId="3">'[51]31.12.03'!$E$632:$E$634</definedName>
    <definedName name="Gr_515">'[52]31.12.03'!$E$632:$E$634</definedName>
    <definedName name="Gr_520" localSheetId="3">'[51]31.12.03'!$E$636:$E$657</definedName>
    <definedName name="Gr_520">'[52]31.12.03'!$E$636:$E$657</definedName>
    <definedName name="Gr_530" localSheetId="3">'[51]31.12.03'!$E$661:$E$665</definedName>
    <definedName name="Gr_530">'[52]31.12.03'!$E$661:$E$665</definedName>
    <definedName name="Gr_540" localSheetId="3">'[51]31.12.03'!$E$667:$E$668</definedName>
    <definedName name="Gr_540">'[52]31.12.03'!$E$667:$E$668</definedName>
    <definedName name="Gr_545" localSheetId="3">'[51]31.12.03'!$E$670:$E$684</definedName>
    <definedName name="Gr_545">'[52]31.12.03'!$E$670:$E$684</definedName>
    <definedName name="Gr_550" localSheetId="3">'[51]31.12.03'!$E$686:$E$696</definedName>
    <definedName name="Gr_550">'[52]31.12.03'!$E$686:$E$696</definedName>
    <definedName name="Gr_560" localSheetId="3">'[51]31.12.03'!$E$698:$E$706</definedName>
    <definedName name="Gr_560">'[52]31.12.03'!$E$698:$E$706</definedName>
    <definedName name="Gr_570" localSheetId="3">'[51]31.12.03'!$E$708:$E$713</definedName>
    <definedName name="Gr_570">'[52]31.12.03'!$E$708:$E$713</definedName>
    <definedName name="Gr_572" localSheetId="3">'[51]31.12.03'!$E$715:$E$716</definedName>
    <definedName name="Gr_572">'[52]31.12.03'!$E$715:$E$716</definedName>
    <definedName name="Gr_573" localSheetId="3">'[51]31.12.03'!$E$718:$E$721</definedName>
    <definedName name="Gr_573">'[52]31.12.03'!$E$718:$E$721</definedName>
    <definedName name="Gr_574" localSheetId="3">'[51]31.12.03'!$E$723:$E$734</definedName>
    <definedName name="Gr_574">'[52]31.12.03'!$E$723:$E$734</definedName>
    <definedName name="Gr_576" localSheetId="3">'[51]31.12.03'!$E$736:$E$742</definedName>
    <definedName name="Gr_576">'[52]31.12.03'!$E$736:$E$742</definedName>
    <definedName name="Gr_578" localSheetId="3">'[51]31.12.03'!$E$744:$E$751</definedName>
    <definedName name="Gr_578">'[52]31.12.03'!$E$744:$E$751</definedName>
    <definedName name="Gr_585" localSheetId="3">'[51]31.12.03'!$E$753:$E$756</definedName>
    <definedName name="Gr_585">'[52]31.12.03'!$E$753:$E$756</definedName>
    <definedName name="Gr_587" localSheetId="3">'[51]31.12.03'!$E$758:$E$759</definedName>
    <definedName name="Gr_587">'[52]31.12.03'!$E$758:$E$759</definedName>
    <definedName name="Gr_589" localSheetId="3">'[51]31.12.03'!$E$761:$E$766</definedName>
    <definedName name="Gr_589">'[52]31.12.03'!$E$761:$E$766</definedName>
    <definedName name="Gr_592" localSheetId="3">'[51]31.12.03'!$E$770:$E$774</definedName>
    <definedName name="Gr_592">'[52]31.12.03'!$E$770:$E$774</definedName>
    <definedName name="Gr_594" localSheetId="3">'[51]31.12.03'!$E$776:$E$778</definedName>
    <definedName name="Gr_594">'[52]31.12.03'!$E$776:$E$778</definedName>
    <definedName name="Gr_600" localSheetId="3">'[51]31.12.03'!$E$782:$E$785</definedName>
    <definedName name="Gr_600">'[52]31.12.03'!$E$782:$E$785</definedName>
    <definedName name="Gr_605" localSheetId="3">'[51]31.12.03'!$E$787:$E$788</definedName>
    <definedName name="Gr_605">'[52]31.12.03'!$E$787:$E$788</definedName>
    <definedName name="Gr_610" localSheetId="3">'[51]31.12.03'!$E$791:$E$792</definedName>
    <definedName name="Gr_610">'[52]31.12.03'!$E$791:$E$792</definedName>
    <definedName name="Gr_615" localSheetId="3">'[51]31.12.03'!$E$795:$E$796</definedName>
    <definedName name="Gr_615">'[52]31.12.03'!$E$795:$E$796</definedName>
    <definedName name="Gr_620" localSheetId="3">'[51]31.12.03'!$E$799:$E$806</definedName>
    <definedName name="Gr_620">'[52]31.12.03'!$E$799:$E$806</definedName>
    <definedName name="Gr_630" localSheetId="3">'[51]31.12.03'!$E$808:$E$814</definedName>
    <definedName name="Gr_630">'[52]31.12.03'!$E$808:$E$814</definedName>
    <definedName name="Gr_640" localSheetId="3">'[51]31.12.03'!$E$816:$E$819</definedName>
    <definedName name="Gr_640">'[52]31.12.03'!$E$816:$E$819</definedName>
    <definedName name="Gr_650" localSheetId="3">'[51]31.12.03'!$E$822:$E$825</definedName>
    <definedName name="Gr_650">'[52]31.12.03'!$E$822:$E$825</definedName>
    <definedName name="Gr_655" localSheetId="3">'[51]31.12.03'!$E$827:$E$828</definedName>
    <definedName name="Gr_655">'[52]31.12.03'!$E$827:$E$828</definedName>
    <definedName name="Gr_660" localSheetId="3">'[51]31.12.03'!$E$831:$E$832</definedName>
    <definedName name="Gr_660">'[52]31.12.03'!$E$831:$E$832</definedName>
    <definedName name="Gr_665" localSheetId="3">'[51]31.12.03'!$E$835:$E$836</definedName>
    <definedName name="Gr_665">'[52]31.12.03'!$E$835:$E$836</definedName>
    <definedName name="Gr_670" localSheetId="3">'[51]31.12.03'!$E$839:$E$846</definedName>
    <definedName name="Gr_670">'[52]31.12.03'!$E$839:$E$846</definedName>
    <definedName name="Gr_680" localSheetId="3">'[51]31.12.03'!$E$848:$E$854</definedName>
    <definedName name="Gr_680">'[52]31.12.03'!$E$848:$E$854</definedName>
    <definedName name="Gr_690" localSheetId="3">'[51]31.12.03'!$E$856:$E$859</definedName>
    <definedName name="Gr_690">'[52]31.12.03'!$E$856:$E$859</definedName>
    <definedName name="Gr_710" localSheetId="3">'[51]31.12.03'!$E$862:$E$866</definedName>
    <definedName name="Gr_710">'[52]31.12.03'!$E$862:$E$866</definedName>
    <definedName name="Gr_720" localSheetId="3">'[51]31.12.03'!$E$868:$E$870</definedName>
    <definedName name="Gr_720">'[52]31.12.03'!$E$868:$E$870</definedName>
    <definedName name="Gr_730" localSheetId="3">'[51]31.12.03'!$E$872:$E$878</definedName>
    <definedName name="Gr_730">'[52]31.12.03'!$E$872:$E$878</definedName>
    <definedName name="Gr_740" localSheetId="3">'[51]31.12.03'!$E$880:$E$893</definedName>
    <definedName name="Gr_740">'[52]31.12.03'!$E$880:$E$893</definedName>
    <definedName name="Gr_750" localSheetId="3">'[51]31.12.03'!$E$895:$E$899</definedName>
    <definedName name="Gr_750">'[52]31.12.03'!$E$895:$E$899</definedName>
    <definedName name="grp" localSheetId="3">#REF!</definedName>
    <definedName name="grp">#REF!</definedName>
    <definedName name="H" localSheetId="3">#REF!</definedName>
    <definedName name="H">#REF!</definedName>
    <definedName name="header1" localSheetId="3">#REF!</definedName>
    <definedName name="header1">#REF!</definedName>
    <definedName name="HEDACT" localSheetId="3">#REF!</definedName>
    <definedName name="HEDACT">#REF!</definedName>
    <definedName name="HEDPOS" localSheetId="3">#REF!</definedName>
    <definedName name="HEDPOS">#REF!</definedName>
    <definedName name="HEDPOSBYR" localSheetId="3">#REF!</definedName>
    <definedName name="HEDPOSBYR">#REF!</definedName>
    <definedName name="HELP" localSheetId="3">#REF!</definedName>
    <definedName name="HELP">#REF!</definedName>
    <definedName name="hgf" localSheetId="3">#REF!</definedName>
    <definedName name="hgf">#REF!</definedName>
    <definedName name="hghg" localSheetId="3">#REF!</definedName>
    <definedName name="hghg">#REF!</definedName>
    <definedName name="HILH" localSheetId="3">ф.4!HILH</definedName>
    <definedName name="HILH">[0]!HILH</definedName>
    <definedName name="I0" localSheetId="3">'[53]A-20'!$E$149</definedName>
    <definedName name="I0">'[54]A-20'!$E$149</definedName>
    <definedName name="IAS_BS1998" localSheetId="3">#REF!</definedName>
    <definedName name="IAS_BS1998">#REF!</definedName>
    <definedName name="IAS_IS1998" localSheetId="3">#REF!</definedName>
    <definedName name="IAS_IS1998">#REF!</definedName>
    <definedName name="Igr_100" localSheetId="3">'[51]31.12.03'!$E$7</definedName>
    <definedName name="Igr_100">'[52]31.12.03'!$E$7</definedName>
    <definedName name="Igr_101" localSheetId="3">'[51]31.12.03'!$E$14</definedName>
    <definedName name="Igr_101">'[52]31.12.03'!$E$14</definedName>
    <definedName name="Igr_105" localSheetId="3">'[51]31.12.03'!$E$18</definedName>
    <definedName name="Igr_105">'[52]31.12.03'!$E$18</definedName>
    <definedName name="Igr_110" localSheetId="3">'[51]31.12.03'!$E$21</definedName>
    <definedName name="Igr_110">'[52]31.12.03'!$E$21</definedName>
    <definedName name="Igr_120" localSheetId="3">'[51]31.12.03'!$E$26</definedName>
    <definedName name="Igr_120">'[52]31.12.03'!$E$26</definedName>
    <definedName name="Igr_125" localSheetId="3">'[51]31.12.03'!$E$35</definedName>
    <definedName name="Igr_125">'[52]31.12.03'!$E$35</definedName>
    <definedName name="Igr_130" localSheetId="3">'[51]31.12.03'!$E$49</definedName>
    <definedName name="Igr_130">'[52]31.12.03'!$E$49</definedName>
    <definedName name="Igr_132" localSheetId="3">'[51]31.12.03'!$E$60</definedName>
    <definedName name="Igr_132">'[52]31.12.03'!$E$60</definedName>
    <definedName name="Igr_135" localSheetId="3">'[51]31.12.03'!$E$70</definedName>
    <definedName name="Igr_135">'[52]31.12.03'!$E$70</definedName>
    <definedName name="Igr_140" localSheetId="3">'[51]31.12.03'!$E$74</definedName>
    <definedName name="Igr_140">'[52]31.12.03'!$E$74</definedName>
    <definedName name="Igr_145" localSheetId="3">'[51]31.12.03'!$E$95</definedName>
    <definedName name="Igr_145">'[52]31.12.03'!$E$95</definedName>
    <definedName name="Igr_146" localSheetId="3">'[51]31.12.03'!$E$105</definedName>
    <definedName name="Igr_146">'[52]31.12.03'!$E$105</definedName>
    <definedName name="Igr_147" localSheetId="3">'[51]31.12.03'!$E$112</definedName>
    <definedName name="Igr_147">'[52]31.12.03'!$E$112</definedName>
    <definedName name="Igr_148" localSheetId="3">'[51]31.12.03'!$E$103</definedName>
    <definedName name="Igr_148">'[52]31.12.03'!$E$103</definedName>
    <definedName name="Igr_155" localSheetId="3">'[51]31.12.03'!$E$117</definedName>
    <definedName name="Igr_155">'[52]31.12.03'!$E$117</definedName>
    <definedName name="Igr_160" localSheetId="3">'[51]31.12.03'!$E$120</definedName>
    <definedName name="Igr_160">'[52]31.12.03'!$E$120</definedName>
    <definedName name="Igr_165" localSheetId="3">'[51]31.12.03'!$E$124</definedName>
    <definedName name="Igr_165">'[52]31.12.03'!$E$124</definedName>
    <definedName name="Igr_170" localSheetId="3">'[51]31.12.03'!$E$143</definedName>
    <definedName name="Igr_170">'[52]31.12.03'!$E$143</definedName>
    <definedName name="Igr_179" localSheetId="3">'[51]31.12.03'!$E$165</definedName>
    <definedName name="Igr_179">'[52]31.12.03'!$E$165</definedName>
    <definedName name="Igr_181" localSheetId="3">'[51]31.12.03'!$E$168</definedName>
    <definedName name="Igr_181">'[52]31.12.03'!$E$168</definedName>
    <definedName name="Igr_183" localSheetId="3">'[51]31.12.03'!$E$183</definedName>
    <definedName name="Igr_183">'[52]31.12.03'!$E$183</definedName>
    <definedName name="Igr_185" localSheetId="3">'[51]31.12.03'!$E$198</definedName>
    <definedName name="Igr_185">'[52]31.12.03'!$E$198</definedName>
    <definedName name="Igr_189" localSheetId="3">'[51]31.12.03'!$E$218</definedName>
    <definedName name="Igr_189">'[52]31.12.03'!$E$218</definedName>
    <definedName name="Igr_201" localSheetId="3">'[51]31.12.03'!$E$227</definedName>
    <definedName name="Igr_201">'[52]31.12.03'!$E$227</definedName>
    <definedName name="Igr_202" localSheetId="3">'[51]31.12.03'!$E$233</definedName>
    <definedName name="Igr_202">'[52]31.12.03'!$E$233</definedName>
    <definedName name="Igr_203" localSheetId="3">'[51]31.12.03'!$E$238</definedName>
    <definedName name="Igr_203">'[52]31.12.03'!$E$238</definedName>
    <definedName name="Igr_204" localSheetId="3">'[51]31.12.03'!$E$244</definedName>
    <definedName name="Igr_204">'[52]31.12.03'!$E$244</definedName>
    <definedName name="Igr_205" localSheetId="3">'[51]31.12.03'!$E$250</definedName>
    <definedName name="Igr_205">'[52]31.12.03'!$E$250</definedName>
    <definedName name="Igr_211" localSheetId="3">'[51]31.12.03'!$E$264</definedName>
    <definedName name="Igr_211">'[52]31.12.03'!$E$264</definedName>
    <definedName name="Igr_212" localSheetId="3">'[51]31.12.03'!$E$268</definedName>
    <definedName name="Igr_212">'[52]31.12.03'!$E$268</definedName>
    <definedName name="Igr_215" localSheetId="3">'[51]31.12.03'!$E$283</definedName>
    <definedName name="Igr_215">'[52]31.12.03'!$E$283</definedName>
    <definedName name="Igr_220" localSheetId="3">'[51]31.12.03'!$E$287</definedName>
    <definedName name="Igr_220">'[52]31.12.03'!$E$287</definedName>
    <definedName name="Igr_225" localSheetId="3">'[51]31.12.03'!$E$317</definedName>
    <definedName name="Igr_225">'[52]31.12.03'!$E$317</definedName>
    <definedName name="Igr_230" localSheetId="3">'[51]31.12.03'!$E$319</definedName>
    <definedName name="Igr_230">'[52]31.12.03'!$E$319</definedName>
    <definedName name="Igr_240" localSheetId="3">'[51]31.12.03'!$E$324</definedName>
    <definedName name="Igr_240">'[52]31.12.03'!$E$324</definedName>
    <definedName name="Igr_255" localSheetId="3">'[51]31.12.03'!$E$327</definedName>
    <definedName name="Igr_255">'[52]31.12.03'!$E$327</definedName>
    <definedName name="Igr_270" localSheetId="3">'[51]31.12.03'!$E$330</definedName>
    <definedName name="Igr_270">'[52]31.12.03'!$E$330</definedName>
    <definedName name="Igr_279" localSheetId="3">'[51]31.12.03'!$E$363</definedName>
    <definedName name="Igr_279">'[52]31.12.03'!$E$363</definedName>
    <definedName name="Igr_281" localSheetId="3">'[51]31.12.03'!$E$367</definedName>
    <definedName name="Igr_281">'[52]31.12.03'!$E$367</definedName>
    <definedName name="Igr_283" localSheetId="3">'[51]31.12.03'!$E$377</definedName>
    <definedName name="Igr_283">'[52]31.12.03'!$E$377</definedName>
    <definedName name="Igr_285" localSheetId="3">'[51]31.12.03'!$E$386</definedName>
    <definedName name="Igr_285">'[52]31.12.03'!$E$386</definedName>
    <definedName name="Igr_289" localSheetId="3">'[51]31.12.03'!$E$405</definedName>
    <definedName name="Igr_289">'[52]31.12.03'!$E$405</definedName>
    <definedName name="Igr_300" localSheetId="3">'[51]31.12.03'!$E$414</definedName>
    <definedName name="Igr_300">'[52]31.12.03'!$E$414</definedName>
    <definedName name="Igr_310" localSheetId="3">'[51]31.12.03'!$E$424</definedName>
    <definedName name="Igr_310">'[52]31.12.03'!$E$424</definedName>
    <definedName name="Igr_350" localSheetId="3">'[51]31.12.03'!$E$426</definedName>
    <definedName name="Igr_350">'[52]31.12.03'!$E$426</definedName>
    <definedName name="Igr_405" localSheetId="3">'[51]31.12.03'!$E$438</definedName>
    <definedName name="Igr_405">'[52]31.12.03'!$E$438</definedName>
    <definedName name="Igr_410" localSheetId="3">'[51]31.12.03'!$E$441</definedName>
    <definedName name="Igr_410">'[52]31.12.03'!$E$441</definedName>
    <definedName name="Igr_420" localSheetId="3">'[51]31.12.03'!$E$446</definedName>
    <definedName name="Igr_420">'[52]31.12.03'!$E$446</definedName>
    <definedName name="Igr_425" localSheetId="3">'[51]31.12.03'!$E$449</definedName>
    <definedName name="Igr_425">'[52]31.12.03'!$E$449</definedName>
    <definedName name="Igr_430" localSheetId="3">'[51]31.12.03'!$E$463</definedName>
    <definedName name="Igr_430">'[52]31.12.03'!$E$463</definedName>
    <definedName name="Igr_432" localSheetId="3">'[51]31.12.03'!$E$473</definedName>
    <definedName name="Igr_432">'[52]31.12.03'!$E$473</definedName>
    <definedName name="Igr_435" localSheetId="3">'[51]31.12.03'!$E$480</definedName>
    <definedName name="Igr_435">'[52]31.12.03'!$E$480</definedName>
    <definedName name="Igr_440" localSheetId="3">'[51]31.12.03'!$E$484</definedName>
    <definedName name="Igr_440">'[52]31.12.03'!$E$484</definedName>
    <definedName name="Igr_445" localSheetId="3">'[51]31.12.03'!$E$501</definedName>
    <definedName name="Igr_445">'[52]31.12.03'!$E$501</definedName>
    <definedName name="Igr_446" localSheetId="3">'[51]31.12.03'!$E$506</definedName>
    <definedName name="Igr_446">'[52]31.12.03'!$E$506</definedName>
    <definedName name="Igr_447" localSheetId="3">'[51]31.12.03'!$E$508</definedName>
    <definedName name="Igr_447">'[52]31.12.03'!$E$508</definedName>
    <definedName name="Igr_450" localSheetId="3">'[51]31.12.03'!$E$513</definedName>
    <definedName name="Igr_450">'[52]31.12.03'!$E$513</definedName>
    <definedName name="Igr_460" localSheetId="3">'[51]31.12.03'!$E$525</definedName>
    <definedName name="Igr_460">'[52]31.12.03'!$E$525</definedName>
    <definedName name="Igr_470" localSheetId="3">'[51]31.12.03'!$E$540</definedName>
    <definedName name="Igr_470">'[52]31.12.03'!$E$540</definedName>
    <definedName name="Igr_473" localSheetId="3">'[51]31.12.03'!$E$547</definedName>
    <definedName name="Igr_473">'[52]31.12.03'!$E$547</definedName>
    <definedName name="Igr_485" localSheetId="3">'[51]31.12.03'!$E$552</definedName>
    <definedName name="Igr_485">'[52]31.12.03'!$E$552</definedName>
    <definedName name="Igr_487" localSheetId="3">'[51]31.12.03'!$E$557</definedName>
    <definedName name="Igr_487">'[52]31.12.03'!$E$557</definedName>
    <definedName name="Igr_489" localSheetId="3">'[51]31.12.03'!$E$560</definedName>
    <definedName name="Igr_489">'[52]31.12.03'!$E$560</definedName>
    <definedName name="Igr_490" localSheetId="3">'[51]31.12.03'!$E$567</definedName>
    <definedName name="Igr_490">'[52]31.12.03'!$E$567</definedName>
    <definedName name="Igr_492" localSheetId="3">'[51]31.12.03'!$E$569</definedName>
    <definedName name="Igr_492">'[52]31.12.03'!$E$569</definedName>
    <definedName name="Igr_494" localSheetId="3">'[51]31.12.03'!$E$572</definedName>
    <definedName name="Igr_494">'[52]31.12.03'!$E$572</definedName>
    <definedName name="Igr_499" localSheetId="3">'[51]31.12.03'!$E$576</definedName>
    <definedName name="Igr_499">'[52]31.12.03'!$E$576</definedName>
    <definedName name="Igr_502" localSheetId="3">'[51]31.12.03'!$E$578</definedName>
    <definedName name="Igr_502">'[52]31.12.03'!$E$578</definedName>
    <definedName name="Igr_503" localSheetId="3">'[51]31.12.03'!$E$584</definedName>
    <definedName name="Igr_503">'[52]31.12.03'!$E$584</definedName>
    <definedName name="Igr_504" localSheetId="3">'[51]31.12.03'!$E$589</definedName>
    <definedName name="Igr_504">'[52]31.12.03'!$E$589</definedName>
    <definedName name="Igr_505" localSheetId="3">'[51]31.12.03'!$E$594</definedName>
    <definedName name="Igr_505">'[52]31.12.03'!$E$594</definedName>
    <definedName name="Igr_506" localSheetId="3">'[51]31.12.03'!$E$603</definedName>
    <definedName name="Igr_506">'[52]31.12.03'!$E$603</definedName>
    <definedName name="Igr_509" localSheetId="3">'[51]31.12.03'!$E$609</definedName>
    <definedName name="Igr_509">'[52]31.12.03'!$E$609</definedName>
    <definedName name="Igr_511" localSheetId="3">'[51]31.12.03'!$E$612</definedName>
    <definedName name="Igr_511">'[52]31.12.03'!$E$612</definedName>
    <definedName name="Igr_512" localSheetId="3">'[51]31.12.03'!$E$616</definedName>
    <definedName name="Igr_512">'[52]31.12.03'!$E$616</definedName>
    <definedName name="Igr_515" localSheetId="3">'[51]31.12.03'!$E$631</definedName>
    <definedName name="Igr_515">'[52]31.12.03'!$E$631</definedName>
    <definedName name="Igr_520" localSheetId="3">'[51]31.12.03'!$E$635</definedName>
    <definedName name="Igr_520">'[52]31.12.03'!$E$635</definedName>
    <definedName name="Igr_525" localSheetId="3">'[51]31.12.03'!$E$658</definedName>
    <definedName name="Igr_525">'[52]31.12.03'!$E$658</definedName>
    <definedName name="Igr_530" localSheetId="3">'[51]31.12.03'!$E$660</definedName>
    <definedName name="Igr_530">'[52]31.12.03'!$E$660</definedName>
    <definedName name="Igr_540" localSheetId="3">'[51]31.12.03'!$E$666</definedName>
    <definedName name="Igr_540">'[52]31.12.03'!$E$666</definedName>
    <definedName name="Igr_545" localSheetId="3">'[51]31.12.03'!$E$669</definedName>
    <definedName name="Igr_545">'[52]31.12.03'!$E$669</definedName>
    <definedName name="Igr_550" localSheetId="3">'[51]31.12.03'!$E$685</definedName>
    <definedName name="Igr_550">'[52]31.12.03'!$E$685</definedName>
    <definedName name="Igr_560" localSheetId="3">'[51]31.12.03'!$E$697</definedName>
    <definedName name="Igr_560">'[52]31.12.03'!$E$697</definedName>
    <definedName name="Igr_570" localSheetId="3">'[51]31.12.03'!$E$707</definedName>
    <definedName name="Igr_570">'[52]31.12.03'!$E$707</definedName>
    <definedName name="Igr_572" localSheetId="3">'[51]31.12.03'!$E$714</definedName>
    <definedName name="Igr_572">'[52]31.12.03'!$E$714</definedName>
    <definedName name="Igr_573" localSheetId="3">'[51]31.12.03'!$E$717</definedName>
    <definedName name="Igr_573">'[52]31.12.03'!$E$717</definedName>
    <definedName name="Igr_574" localSheetId="3">'[51]31.12.03'!$E$722</definedName>
    <definedName name="Igr_574">'[52]31.12.03'!$E$722</definedName>
    <definedName name="Igr_576" localSheetId="3">'[51]31.12.03'!$E$735</definedName>
    <definedName name="Igr_576">'[52]31.12.03'!$E$735</definedName>
    <definedName name="Igr_578" localSheetId="3">'[51]31.12.03'!$E$743</definedName>
    <definedName name="Igr_578">'[52]31.12.03'!$E$743</definedName>
    <definedName name="Igr_585" localSheetId="3">'[51]31.12.03'!$E$752</definedName>
    <definedName name="Igr_585">'[52]31.12.03'!$E$752</definedName>
    <definedName name="Igr_587" localSheetId="3">'[51]31.12.03'!$E$757</definedName>
    <definedName name="Igr_587">'[52]31.12.03'!$E$757</definedName>
    <definedName name="Igr_589" localSheetId="3">'[51]31.12.03'!$E$760</definedName>
    <definedName name="Igr_589">'[52]31.12.03'!$E$760</definedName>
    <definedName name="Igr_590" localSheetId="3">'[51]31.12.03'!$E$767</definedName>
    <definedName name="Igr_590">'[52]31.12.03'!$E$767</definedName>
    <definedName name="Igr_592" localSheetId="3">'[51]31.12.03'!$E$769</definedName>
    <definedName name="Igr_592">'[52]31.12.03'!$E$769</definedName>
    <definedName name="Igr_594" localSheetId="3">'[51]31.12.03'!$E$775</definedName>
    <definedName name="Igr_594">'[52]31.12.03'!$E$775</definedName>
    <definedName name="Igr_599" localSheetId="3">'[51]31.12.03'!$E$779</definedName>
    <definedName name="Igr_599">'[52]31.12.03'!$E$779</definedName>
    <definedName name="Igr_600" localSheetId="3">'[51]31.12.03'!$E$781</definedName>
    <definedName name="Igr_600">'[52]31.12.03'!$E$781</definedName>
    <definedName name="Igr_605" localSheetId="3">'[51]31.12.03'!$E$786</definedName>
    <definedName name="Igr_605">'[52]31.12.03'!$E$786</definedName>
    <definedName name="Igr_608" localSheetId="3">'[51]31.12.03'!$E$789</definedName>
    <definedName name="Igr_608">'[52]31.12.03'!$E$789</definedName>
    <definedName name="Igr_610" localSheetId="3">'[51]31.12.03'!$E$790</definedName>
    <definedName name="Igr_610">'[52]31.12.03'!$E$790</definedName>
    <definedName name="Igr_615" localSheetId="3">'[51]31.12.03'!$E$794</definedName>
    <definedName name="Igr_615">'[52]31.12.03'!$E$794</definedName>
    <definedName name="Igr_618" localSheetId="3">'[51]31.12.03'!$E$797</definedName>
    <definedName name="Igr_618">'[52]31.12.03'!$E$797</definedName>
    <definedName name="Igr_620" localSheetId="3">'[51]31.12.03'!$E$798</definedName>
    <definedName name="Igr_620">'[52]31.12.03'!$E$798</definedName>
    <definedName name="Igr_630" localSheetId="3">'[51]31.12.03'!$E$807</definedName>
    <definedName name="Igr_630">'[52]31.12.03'!$E$807</definedName>
    <definedName name="Igr_640" localSheetId="3">'[51]31.12.03'!$E$815</definedName>
    <definedName name="Igr_640">'[52]31.12.03'!$E$815</definedName>
    <definedName name="Igr_650" localSheetId="3">'[51]31.12.03'!$E$821</definedName>
    <definedName name="Igr_650">'[52]31.12.03'!$E$821</definedName>
    <definedName name="Igr_655" localSheetId="3">'[51]31.12.03'!$E$826</definedName>
    <definedName name="Igr_655">'[52]31.12.03'!$E$826</definedName>
    <definedName name="Igr_658" localSheetId="3">'[51]31.12.03'!$E$829</definedName>
    <definedName name="Igr_658">'[52]31.12.03'!$E$829</definedName>
    <definedName name="Igr_660" localSheetId="3">'[51]31.12.03'!$E$830</definedName>
    <definedName name="Igr_660">'[52]31.12.03'!$E$830</definedName>
    <definedName name="Igr_665" localSheetId="3">'[51]31.12.03'!$E$834</definedName>
    <definedName name="Igr_665">'[52]31.12.03'!$E$834</definedName>
    <definedName name="Igr_668" localSheetId="3">'[51]31.12.03'!$E$837</definedName>
    <definedName name="Igr_668">'[52]31.12.03'!$E$837</definedName>
    <definedName name="Igr_670" localSheetId="3">'[51]31.12.03'!$E$838</definedName>
    <definedName name="Igr_670">'[52]31.12.03'!$E$838</definedName>
    <definedName name="Igr_680" localSheetId="3">'[51]31.12.03'!$E$847</definedName>
    <definedName name="Igr_680">'[52]31.12.03'!$E$847</definedName>
    <definedName name="Igr_690" localSheetId="3">'[51]31.12.03'!$E$855</definedName>
    <definedName name="Igr_690">'[52]31.12.03'!$E$855</definedName>
    <definedName name="Igr_710" localSheetId="3">'[51]31.12.03'!$E$861</definedName>
    <definedName name="Igr_710">'[52]31.12.03'!$E$861</definedName>
    <definedName name="Igr_720" localSheetId="3">'[51]31.12.03'!$E$867</definedName>
    <definedName name="Igr_720">'[52]31.12.03'!$E$867</definedName>
    <definedName name="Igr_730" localSheetId="3">'[51]31.12.03'!$E$871</definedName>
    <definedName name="Igr_730">'[52]31.12.03'!$E$871</definedName>
    <definedName name="Igr_740" localSheetId="3">'[51]31.12.03'!$E$879</definedName>
    <definedName name="Igr_740">'[52]31.12.03'!$E$879</definedName>
    <definedName name="Igr_750" localSheetId="3">'[51]31.12.03'!$E$894</definedName>
    <definedName name="Igr_750">'[52]31.12.03'!$E$894</definedName>
    <definedName name="Ik_1" localSheetId="3">'[51]31.12.03'!$E$226</definedName>
    <definedName name="Ik_1">'[52]31.12.03'!$E$226</definedName>
    <definedName name="Ik_2" localSheetId="3">'[51]31.12.03'!$E$413</definedName>
    <definedName name="Ik_2">'[52]31.12.03'!$E$413</definedName>
    <definedName name="Ik_3" localSheetId="3">'[51]31.12.03'!$E$437</definedName>
    <definedName name="Ik_3">'[52]31.12.03'!$E$437</definedName>
    <definedName name="Ik_4" localSheetId="3">'[51]31.12.03'!$E$577</definedName>
    <definedName name="Ik_4">'[52]31.12.03'!$E$577</definedName>
    <definedName name="Ik_5" localSheetId="3">'[51]31.12.03'!$E$780</definedName>
    <definedName name="Ik_5">'[52]31.12.03'!$E$780</definedName>
    <definedName name="Im_64" localSheetId="3">'[51]31.12.03'!$E$820</definedName>
    <definedName name="Im_64">'[52]31.12.03'!$E$820</definedName>
    <definedName name="Im_66" localSheetId="3">'[51]31.12.03'!$E$860</definedName>
    <definedName name="Im_66">'[52]31.12.03'!$E$860</definedName>
    <definedName name="inter" localSheetId="3">#REF!</definedName>
    <definedName name="inter">#REF!</definedName>
    <definedName name="Interest_accrued" localSheetId="3">#REF!</definedName>
    <definedName name="Interest_accrued">#REF!</definedName>
    <definedName name="interm_level">'[29]Threshold Table'!$D$6:$F$11</definedName>
    <definedName name="INV" localSheetId="3">#REF!</definedName>
    <definedName name="INV">#REF!</definedName>
    <definedName name="Inventory_close" localSheetId="3">[55]BS!#REF!</definedName>
    <definedName name="Inventory_close">[56]BS!#REF!</definedName>
    <definedName name="Inventory_open" localSheetId="3">[55]BS!#REF!</definedName>
    <definedName name="Inventory_open">[56]BS!#REF!</definedName>
    <definedName name="ISO" localSheetId="3">[57]SETUP!$D$11</definedName>
    <definedName name="ISO">[58]SETUP!$D$11</definedName>
    <definedName name="Iss">[48]Settings!#REF!</definedName>
    <definedName name="item" localSheetId="3">[59]Статьи!$A$3:$B$55</definedName>
    <definedName name="item">[60]Статьи!$A$3:$B$55</definedName>
    <definedName name="itemm" localSheetId="3">[61]Статьи!$A$3:$B$42</definedName>
    <definedName name="itemm">[62]Статьи!$A$3:$B$42</definedName>
    <definedName name="j" localSheetId="3" hidden="1">'[20]Prelim Cost'!$B$33:$L$33</definedName>
    <definedName name="j" hidden="1">'[21]Prelim Cost'!$B$33:$L$33</definedName>
    <definedName name="kjh" localSheetId="3">ф.4!kjh</definedName>
    <definedName name="kjh">[0]!kjh</definedName>
    <definedName name="kjj" localSheetId="3" hidden="1">'[15]Prelim Cost'!$B$31:$L$31</definedName>
    <definedName name="kjj" hidden="1">'[16]Prelim Cost'!$B$31:$L$31</definedName>
    <definedName name="klk" localSheetId="3">#REF!</definedName>
    <definedName name="klk">#REF!</definedName>
    <definedName name="l" localSheetId="3" hidden="1">'[20]Prelim Cost'!$B$36:$L$36</definedName>
    <definedName name="l" hidden="1">'[21]Prelim Cost'!$B$36:$L$36</definedName>
    <definedName name="L_Adjust" localSheetId="3">[63]Links!$H$1:$H$65536</definedName>
    <definedName name="L_Adjust">[64]Links!$H$1:$H$65536</definedName>
    <definedName name="L_AJE_Tot" localSheetId="3">[63]Links!$G$1:$G$65536</definedName>
    <definedName name="L_AJE_Tot">[64]Links!$G$1:$G$65536</definedName>
    <definedName name="L_CY_Beg" localSheetId="3">[63]Links!$F$1:$F$65536</definedName>
    <definedName name="L_CY_Beg">[64]Links!$F$1:$F$65536</definedName>
    <definedName name="L_CY_End" localSheetId="3">[63]Links!$J$1:$J$65536</definedName>
    <definedName name="L_CY_End">[64]Links!$J$1:$J$65536</definedName>
    <definedName name="L_PY_End" localSheetId="3">[63]Links!$K$1:$K$65536</definedName>
    <definedName name="L_PY_End">[64]Links!$K$1:$K$65536</definedName>
    <definedName name="L_RJE_Tot" localSheetId="3">[63]Links!$I$1:$I$65536</definedName>
    <definedName name="L_RJE_Tot">[64]Links!$I$1:$I$65536</definedName>
    <definedName name="Libor_Rate_12" localSheetId="3">#REF!</definedName>
    <definedName name="Libor_Rate_12">#REF!</definedName>
    <definedName name="Libor_Rate_3" localSheetId="3">#REF!</definedName>
    <definedName name="Libor_Rate_3">#REF!</definedName>
    <definedName name="Libor_Rate_6" localSheetId="3">#REF!</definedName>
    <definedName name="Libor_Rate_6">#REF!</definedName>
    <definedName name="line_rang1_1" localSheetId="3">#REF!</definedName>
    <definedName name="line_rang1_1">#REF!</definedName>
    <definedName name="line_rang1_2" localSheetId="3">#REF!</definedName>
    <definedName name="line_rang1_2">#REF!</definedName>
    <definedName name="line_rang1_3" localSheetId="3">#REF!</definedName>
    <definedName name="line_rang1_3">#REF!</definedName>
    <definedName name="line_rang1_4" localSheetId="3">#REF!</definedName>
    <definedName name="line_rang1_4">#REF!</definedName>
    <definedName name="line_rang1_5" localSheetId="3">#REF!</definedName>
    <definedName name="line_rang1_5">#REF!</definedName>
    <definedName name="line_rang1_6" localSheetId="3">#REF!</definedName>
    <definedName name="line_rang1_6">#REF!</definedName>
    <definedName name="line_rang1_7" localSheetId="3">#REF!</definedName>
    <definedName name="line_rang1_7">#REF!</definedName>
    <definedName name="line_rang1_8" localSheetId="3">#REF!</definedName>
    <definedName name="line_rang1_8">#REF!</definedName>
    <definedName name="line_rang2_2" localSheetId="3">#REF!</definedName>
    <definedName name="line_rang2_2">#REF!</definedName>
    <definedName name="line_rang2_3" localSheetId="3">#REF!</definedName>
    <definedName name="line_rang2_3">#REF!</definedName>
    <definedName name="line_rang2_4" localSheetId="3">#REF!</definedName>
    <definedName name="line_rang2_4">#REF!</definedName>
    <definedName name="line_rang2_5" localSheetId="3">#REF!</definedName>
    <definedName name="line_rang2_5">#REF!</definedName>
    <definedName name="line_rang2_6" localSheetId="3">#REF!</definedName>
    <definedName name="line_rang2_6">#REF!</definedName>
    <definedName name="line_rang2_7" localSheetId="3">#REF!</definedName>
    <definedName name="line_rang2_7">#REF!</definedName>
    <definedName name="line_rang2_8" localSheetId="3">#REF!</definedName>
    <definedName name="line_rang2_8">#REF!</definedName>
    <definedName name="line_rang3_3" localSheetId="3">#REF!</definedName>
    <definedName name="line_rang3_3">#REF!</definedName>
    <definedName name="line_rang3_4" localSheetId="3">#REF!</definedName>
    <definedName name="line_rang3_4">#REF!</definedName>
    <definedName name="line_rang3_5" localSheetId="3">#REF!</definedName>
    <definedName name="line_rang3_5">#REF!</definedName>
    <definedName name="line_rang3_6" localSheetId="3">#REF!</definedName>
    <definedName name="line_rang3_6">#REF!</definedName>
    <definedName name="line_rang3_7" localSheetId="3">#REF!</definedName>
    <definedName name="line_rang3_7">#REF!</definedName>
    <definedName name="line_rang3_8" localSheetId="3">#REF!</definedName>
    <definedName name="line_rang3_8">#REF!</definedName>
    <definedName name="line_rang4_4" localSheetId="3">#REF!</definedName>
    <definedName name="line_rang4_4">#REF!</definedName>
    <definedName name="line_rang4_5" localSheetId="3">#REF!</definedName>
    <definedName name="line_rang4_5">#REF!</definedName>
    <definedName name="line_rang4_6" localSheetId="3">#REF!</definedName>
    <definedName name="line_rang4_6">#REF!</definedName>
    <definedName name="line_rang4_7" localSheetId="3">#REF!</definedName>
    <definedName name="line_rang4_7">#REF!</definedName>
    <definedName name="line_rang4_8" localSheetId="3">#REF!</definedName>
    <definedName name="line_rang4_8">#REF!</definedName>
    <definedName name="line_rang5_5" localSheetId="3">#REF!</definedName>
    <definedName name="line_rang5_5">#REF!</definedName>
    <definedName name="line_rang5_6" localSheetId="3">#REF!</definedName>
    <definedName name="line_rang5_6">#REF!</definedName>
    <definedName name="line_rang5_7" localSheetId="3">#REF!</definedName>
    <definedName name="line_rang5_7">#REF!</definedName>
    <definedName name="line_rang5_8" localSheetId="3">#REF!</definedName>
    <definedName name="line_rang5_8">#REF!</definedName>
    <definedName name="line_rang6_6" localSheetId="3">#REF!</definedName>
    <definedName name="line_rang6_6">#REF!</definedName>
    <definedName name="line_rang6_7" localSheetId="3">#REF!</definedName>
    <definedName name="line_rang6_7">#REF!</definedName>
    <definedName name="line_rang6_8" localSheetId="3">#REF!</definedName>
    <definedName name="line_rang6_8">#REF!</definedName>
    <definedName name="line_rang7_7" localSheetId="3">#REF!</definedName>
    <definedName name="line_rang7_7">#REF!</definedName>
    <definedName name="line_rang7_8" localSheetId="3">#REF!</definedName>
    <definedName name="line_rang7_8">#REF!</definedName>
    <definedName name="line_rang8_8" localSheetId="3">#REF!</definedName>
    <definedName name="line_rang8_8">#REF!</definedName>
    <definedName name="lkj" localSheetId="3">ф.4!lkj</definedName>
    <definedName name="lkj">[0]!lkj</definedName>
    <definedName name="loan" localSheetId="2" hidden="1">{"Summary report",#N/A,FALSE,"BBH";"Details - chart",#N/A,FALSE,"BBH"}</definedName>
    <definedName name="loan" localSheetId="3" hidden="1">{"Summary report",#N/A,FALSE,"BBH";"Details - chart",#N/A,FALSE,"BBH"}</definedName>
    <definedName name="loan" hidden="1">{"Summary report",#N/A,FALSE,"BBH";"Details - chart",#N/A,FALSE,"BBH"}</definedName>
    <definedName name="Loan_from_Halyk">'[47]22'!#REF!</definedName>
    <definedName name="Loan_Halyk_acquisition" localSheetId="3">'[65]5'!$C$28</definedName>
    <definedName name="Loan_Halyk_acquisition">'[66]5'!$C$28</definedName>
    <definedName name="loan08" localSheetId="3">#REF!</definedName>
    <definedName name="loan08">#REF!</definedName>
    <definedName name="loan09_not_zalog" localSheetId="3">#REF!</definedName>
    <definedName name="loan09_not_zalog">#REF!</definedName>
    <definedName name="Loans_CP" localSheetId="3">[55]BS!#REF!</definedName>
    <definedName name="Loans_CP">[56]BS!#REF!</definedName>
    <definedName name="Loans_NP" localSheetId="3">[55]BS!#REF!</definedName>
    <definedName name="Loans_NP">[56]BS!#REF!</definedName>
    <definedName name="log_file_path" localSheetId="3">#REF!</definedName>
    <definedName name="log_file_path">#REF!</definedName>
    <definedName name="LP" localSheetId="3">#REF!</definedName>
    <definedName name="LP">#REF!</definedName>
    <definedName name="M">[38]Anlagevermögen!$A$1:$Z$29</definedName>
    <definedName name="M12_COSTS" localSheetId="3">#REF!</definedName>
    <definedName name="M12_COSTS">#REF!</definedName>
    <definedName name="M13_TRADEREC" localSheetId="3">#REF!</definedName>
    <definedName name="M13_TRADEREC">#REF!</definedName>
    <definedName name="mara" localSheetId="2" hidden="1">{"Summary report",#N/A,FALSE,"BBH";"Details - chart",#N/A,FALSE,"BBH"}</definedName>
    <definedName name="mara" localSheetId="3" hidden="1">{"Summary report",#N/A,FALSE,"BBH";"Details - chart",#N/A,FALSE,"BBH"}</definedName>
    <definedName name="mara" hidden="1">{"Summary report",#N/A,FALSE,"BBH";"Details - chart",#N/A,FALSE,"BBH"}</definedName>
    <definedName name="MATURITIESBYYR" localSheetId="3">#REF!</definedName>
    <definedName name="MATURITIESBYYR">#REF!</definedName>
    <definedName name="Member" localSheetId="3">#REF!</definedName>
    <definedName name="Member">#REF!</definedName>
    <definedName name="MEWarning" hidden="1">1</definedName>
    <definedName name="MIF" localSheetId="3">#REF!</definedName>
    <definedName name="MIF">#REF!</definedName>
    <definedName name="MIN_Sal_from_July" localSheetId="3">#REF!</definedName>
    <definedName name="MIN_Sal_from_July">#REF!</definedName>
    <definedName name="MIN_SALARY" localSheetId="3">#REF!</definedName>
    <definedName name="MIN_SALARY">#REF!</definedName>
    <definedName name="MINED" localSheetId="3">'[20]CamKum Prod'!$H$17</definedName>
    <definedName name="MINED">'[21]CamKum Prod'!$H$17</definedName>
    <definedName name="mmm" localSheetId="3">[57]SETUP!$D$12</definedName>
    <definedName name="mmm">[58]SETUP!$D$12</definedName>
    <definedName name="Monetary_Precision" localSheetId="3">#REF!</definedName>
    <definedName name="Monetary_Precision">#REF!</definedName>
    <definedName name="month">'[48]std tabel'!$C$5</definedName>
    <definedName name="mrp" localSheetId="3">#REF!</definedName>
    <definedName name="mrp">#REF!</definedName>
    <definedName name="n" localSheetId="3">ф.4!n</definedName>
    <definedName name="n">[0]!n</definedName>
    <definedName name="Name_rang1_1" localSheetId="3">#REF!</definedName>
    <definedName name="Name_rang1_1">#REF!</definedName>
    <definedName name="Name_rang1_2" localSheetId="3">#REF!</definedName>
    <definedName name="Name_rang1_2">#REF!</definedName>
    <definedName name="Name_rang1_3" localSheetId="3">#REF!</definedName>
    <definedName name="Name_rang1_3">#REF!</definedName>
    <definedName name="Name_rang1_4" localSheetId="3">#REF!</definedName>
    <definedName name="Name_rang1_4">#REF!</definedName>
    <definedName name="Name_rang1_5" localSheetId="3">#REF!</definedName>
    <definedName name="Name_rang1_5">#REF!</definedName>
    <definedName name="Name_rang1_6" localSheetId="3">#REF!</definedName>
    <definedName name="Name_rang1_6">#REF!</definedName>
    <definedName name="Name_rang1_7" localSheetId="3">#REF!</definedName>
    <definedName name="Name_rang1_7">#REF!</definedName>
    <definedName name="Name_rang1_8" localSheetId="3">#REF!</definedName>
    <definedName name="Name_rang1_8">#REF!</definedName>
    <definedName name="Name_rang2_2" localSheetId="3">#REF!</definedName>
    <definedName name="Name_rang2_2">#REF!</definedName>
    <definedName name="Name_rang2_3" localSheetId="3">#REF!</definedName>
    <definedName name="Name_rang2_3">#REF!</definedName>
    <definedName name="Name_rang2_4" localSheetId="3">#REF!</definedName>
    <definedName name="Name_rang2_4">#REF!</definedName>
    <definedName name="Name_rang2_5" localSheetId="3">#REF!</definedName>
    <definedName name="Name_rang2_5">#REF!</definedName>
    <definedName name="Name_rang2_6" localSheetId="3">#REF!</definedName>
    <definedName name="Name_rang2_6">#REF!</definedName>
    <definedName name="Name_rang2_7" localSheetId="3">#REF!</definedName>
    <definedName name="Name_rang2_7">#REF!</definedName>
    <definedName name="Name_rang2_8" localSheetId="3">#REF!</definedName>
    <definedName name="Name_rang2_8">#REF!</definedName>
    <definedName name="Name_rang3" localSheetId="3">#REF!</definedName>
    <definedName name="Name_rang3">#REF!</definedName>
    <definedName name="Name_rang3_3" localSheetId="3">#REF!</definedName>
    <definedName name="Name_rang3_3">#REF!</definedName>
    <definedName name="Name_rang3_4" localSheetId="3">#REF!</definedName>
    <definedName name="Name_rang3_4">#REF!</definedName>
    <definedName name="Name_rang3_5" localSheetId="3">#REF!</definedName>
    <definedName name="Name_rang3_5">#REF!</definedName>
    <definedName name="Name_rang3_6" localSheetId="3">#REF!</definedName>
    <definedName name="Name_rang3_6">#REF!</definedName>
    <definedName name="Name_rang3_7" localSheetId="3">#REF!</definedName>
    <definedName name="Name_rang3_7">#REF!</definedName>
    <definedName name="Name_rang3_8" localSheetId="3">#REF!</definedName>
    <definedName name="Name_rang3_8">#REF!</definedName>
    <definedName name="Name_rang4_4" localSheetId="3">#REF!</definedName>
    <definedName name="Name_rang4_4">#REF!</definedName>
    <definedName name="Name_rang4_5" localSheetId="3">#REF!</definedName>
    <definedName name="Name_rang4_5">#REF!</definedName>
    <definedName name="Name_rang4_6" localSheetId="3">#REF!</definedName>
    <definedName name="Name_rang4_6">#REF!</definedName>
    <definedName name="Name_rang4_7" localSheetId="3">#REF!</definedName>
    <definedName name="Name_rang4_7">#REF!</definedName>
    <definedName name="Name_rang4_8" localSheetId="3">#REF!</definedName>
    <definedName name="Name_rang4_8">#REF!</definedName>
    <definedName name="Name_rang5_5" localSheetId="3">#REF!</definedName>
    <definedName name="Name_rang5_5">#REF!</definedName>
    <definedName name="Name_rang5_6" localSheetId="3">#REF!</definedName>
    <definedName name="Name_rang5_6">#REF!</definedName>
    <definedName name="Name_rang5_7" localSheetId="3">#REF!</definedName>
    <definedName name="Name_rang5_7">#REF!</definedName>
    <definedName name="Name_rang5_8" localSheetId="3">#REF!</definedName>
    <definedName name="Name_rang5_8">#REF!</definedName>
    <definedName name="Name_rang6_6" localSheetId="3">#REF!</definedName>
    <definedName name="Name_rang6_6">#REF!</definedName>
    <definedName name="Name_rang6_7" localSheetId="3">#REF!</definedName>
    <definedName name="Name_rang6_7">#REF!</definedName>
    <definedName name="Name_rang6_8" localSheetId="3">#REF!</definedName>
    <definedName name="Name_rang6_8">#REF!</definedName>
    <definedName name="Name_rang7_7" localSheetId="3">#REF!</definedName>
    <definedName name="Name_rang7_7">#REF!</definedName>
    <definedName name="Name_rang7_8" localSheetId="3">#REF!</definedName>
    <definedName name="Name_rang7_8">#REF!</definedName>
    <definedName name="Name_rang8_8" localSheetId="3">#REF!</definedName>
    <definedName name="Name_rang8_8">#REF!</definedName>
    <definedName name="NBK">89.57</definedName>
    <definedName name="Net_Price" localSheetId="3">#REF!</definedName>
    <definedName name="Net_Price">#REF!</definedName>
    <definedName name="Net_price_04" localSheetId="3">#REF!</definedName>
    <definedName name="Net_price_04">#REF!</definedName>
    <definedName name="Net_price_07" localSheetId="3">#REF!</definedName>
    <definedName name="Net_price_07">#REF!</definedName>
    <definedName name="NFC">[39]IS!#REF!</definedName>
    <definedName name="nter" localSheetId="3">#REF!</definedName>
    <definedName name="nter">#REF!</definedName>
    <definedName name="Number_of_payments_during_one_year" localSheetId="3">#REF!</definedName>
    <definedName name="Number_of_payments_during_one_year">#REF!</definedName>
    <definedName name="NYN" localSheetId="3">'[67]G-60'!$B$1:$B$65536</definedName>
    <definedName name="NYN">'[68]G-60'!$B$1:$B$65536</definedName>
    <definedName name="o" localSheetId="3">#REF!</definedName>
    <definedName name="o">#REF!</definedName>
    <definedName name="Office" localSheetId="3">#REF!</definedName>
    <definedName name="Office">#REF!</definedName>
    <definedName name="oi" localSheetId="3">#REF!</definedName>
    <definedName name="oi">#REF!</definedName>
    <definedName name="oikjlkj" localSheetId="3">#REF!</definedName>
    <definedName name="oikjlkj">#REF!</definedName>
    <definedName name="OOE">[47]IS!#REF!</definedName>
    <definedName name="Other_sales_groupunits" localSheetId="3">#REF!</definedName>
    <definedName name="Other_sales_groupunits">#REF!</definedName>
    <definedName name="Other_Tax_CB" localSheetId="3">#REF!</definedName>
    <definedName name="Other_Tax_CB">#REF!</definedName>
    <definedName name="Other_Tax_payable_CB" localSheetId="3">#REF!</definedName>
    <definedName name="Other_Tax_payable_CB">#REF!</definedName>
    <definedName name="Other_Tax_payable_OB" localSheetId="3">#REF!</definedName>
    <definedName name="Other_Tax_payable_OB">#REF!</definedName>
    <definedName name="OtherOperRevenue">[39]IS!#REF!</definedName>
    <definedName name="p" localSheetId="3" hidden="1">'[20]Prelim Cost'!$B$31:$L$31</definedName>
    <definedName name="p" hidden="1">'[21]Prelim Cost'!$B$31:$L$31</definedName>
    <definedName name="Payables_close" localSheetId="3">[55]BS!#REF!</definedName>
    <definedName name="Payables_close">[56]BS!#REF!</definedName>
    <definedName name="Payables_open" localSheetId="3">[55]BS!#REF!</definedName>
    <definedName name="Payables_open">[56]BS!#REF!</definedName>
    <definedName name="period">'[48]std tabel'!$C$4</definedName>
    <definedName name="PL_M1" localSheetId="3">#REF!</definedName>
    <definedName name="PL_M1">#REF!</definedName>
    <definedName name="PopDate">[28]SMSTemp!$B$7</definedName>
    <definedName name="POURED" localSheetId="3">'[20]CamKum Prod'!$H$28</definedName>
    <definedName name="POURED">'[21]CamKum Prod'!$H$28</definedName>
    <definedName name="pr">[69]Anlagevermögen!$A$1:$Z$29</definedName>
    <definedName name="PrepBy">[28]SMSTemp!$B$6</definedName>
    <definedName name="PreviousPeriod">[44]ДДС!$E$11</definedName>
    <definedName name="price" localSheetId="3">#REF!</definedName>
    <definedName name="price">#REF!</definedName>
    <definedName name="Price_10" localSheetId="3">#REF!</definedName>
    <definedName name="Price_10">#REF!</definedName>
    <definedName name="Price_ADB_05" localSheetId="3">#REF!</definedName>
    <definedName name="Price_ADB_05">#REF!</definedName>
    <definedName name="Price_IADB_03" localSheetId="3">#REF!</definedName>
    <definedName name="Price_IADB_03">#REF!</definedName>
    <definedName name="Price_IBRD_02" localSheetId="3">#REF!</definedName>
    <definedName name="Price_IBRD_02">#REF!</definedName>
    <definedName name="Price_IBRD_03" localSheetId="3">#REF!</definedName>
    <definedName name="Price_IBRD_03">#REF!</definedName>
    <definedName name="Price_IBRD_05_2" localSheetId="3">#REF!</definedName>
    <definedName name="Price_IBRD_05_2">#REF!</definedName>
    <definedName name="Price_IFC_05" localSheetId="3">#REF!</definedName>
    <definedName name="Price_IFC_05">#REF!</definedName>
    <definedName name="PriceIBRD_05_1" localSheetId="3">#REF!</definedName>
    <definedName name="PriceIBRD_05_1">#REF!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intk" localSheetId="3">#REF!</definedName>
    <definedName name="printk">#REF!</definedName>
    <definedName name="Prior" localSheetId="3">#REF!</definedName>
    <definedName name="Prior">#REF!</definedName>
    <definedName name="Purchase_amount_KZT" localSheetId="3">#REF!</definedName>
    <definedName name="Purchase_amount_KZT">#REF!</definedName>
    <definedName name="Purchase_amount_USD" localSheetId="3">#REF!</definedName>
    <definedName name="Purchase_amount_USD">#REF!</definedName>
    <definedName name="Purchase_price" localSheetId="3">#REF!</definedName>
    <definedName name="Purchase_price">#REF!</definedName>
    <definedName name="PY_Accounts_Receivable" localSheetId="3">#REF!</definedName>
    <definedName name="PY_Accounts_Receivable">#REF!</definedName>
    <definedName name="PY_Administration">'[25]Income Statement'!#REF!</definedName>
    <definedName name="PY_Cash" localSheetId="3">#REF!</definedName>
    <definedName name="PY_Cash">#REF!</definedName>
    <definedName name="PY_Common_Equity" localSheetId="3">#REF!</definedName>
    <definedName name="PY_Common_Equity">#REF!</definedName>
    <definedName name="PY_Cost_of_Sales" localSheetId="3">'[25]Income Statement'!#REF!</definedName>
    <definedName name="PY_Cost_of_Sales">'[25]Income Statement'!#REF!</definedName>
    <definedName name="PY_Current_Liabilities" localSheetId="3">'[25]Bal Sheet'!#REF!</definedName>
    <definedName name="PY_Current_Liabilities">'[25]Bal Sheet'!#REF!</definedName>
    <definedName name="PY_Depreciation">'[25]Income Statement'!#REF!</definedName>
    <definedName name="PY_Gross_Profit">'[25]Income Statement'!#REF!</definedName>
    <definedName name="PY_Inc_Bef_Tax" localSheetId="3">#REF!</definedName>
    <definedName name="PY_Inc_Bef_Tax">#REF!</definedName>
    <definedName name="PY_Intangible_Assets" localSheetId="3">#REF!</definedName>
    <definedName name="PY_Intangible_Assets">#REF!</definedName>
    <definedName name="PY_Interest_Expense" localSheetId="3">'[25]Income Statement'!#REF!</definedName>
    <definedName name="PY_Interest_Expense">'[25]Income Statement'!#REF!</definedName>
    <definedName name="PY_Inventory" localSheetId="3">#REF!</definedName>
    <definedName name="PY_Inventory">#REF!</definedName>
    <definedName name="PY_LIABIL_EQUITY" localSheetId="3">#REF!</definedName>
    <definedName name="PY_LIABIL_EQUITY">#REF!</definedName>
    <definedName name="PY_LT_Debt" localSheetId="3">#REF!</definedName>
    <definedName name="PY_LT_Debt">#REF!</definedName>
    <definedName name="PY_Market_Value_of_Equity" localSheetId="3">'[25]Income Statement'!#REF!</definedName>
    <definedName name="PY_Market_Value_of_Equity">'[25]Income Statement'!#REF!</definedName>
    <definedName name="PY_Marketable_Sec" localSheetId="3">'[25]Bal Sheet'!#REF!</definedName>
    <definedName name="PY_Marketable_Sec">'[25]Bal Sheet'!#REF!</definedName>
    <definedName name="PY_NET_PROFIT" localSheetId="3">'[25]Income Statement'!#REF!</definedName>
    <definedName name="PY_NET_PROFIT">'[25]Income Statement'!#REF!</definedName>
    <definedName name="PY_Net_Revenue" localSheetId="3">#REF!</definedName>
    <definedName name="PY_Net_Revenue">#REF!</definedName>
    <definedName name="PY_Operating_Inc" localSheetId="3">'[25]Income Statement'!#REF!</definedName>
    <definedName name="PY_Operating_Inc">'[25]Income Statement'!#REF!</definedName>
    <definedName name="PY_Operating_Income" localSheetId="3">'[25]Income Statement'!#REF!</definedName>
    <definedName name="PY_Operating_Income">'[25]Income Statement'!#REF!</definedName>
    <definedName name="PY_Other_Curr_Assets" localSheetId="3">#REF!</definedName>
    <definedName name="PY_Other_Curr_Assets">#REF!</definedName>
    <definedName name="PY_Other_Exp" localSheetId="3">'[25]Income Statement'!#REF!</definedName>
    <definedName name="PY_Other_Exp">'[25]Income Statement'!#REF!</definedName>
    <definedName name="PY_Other_LT_Assets" localSheetId="3">'[25]Bal Sheet'!#REF!</definedName>
    <definedName name="PY_Other_LT_Assets">'[25]Bal Sheet'!#REF!</definedName>
    <definedName name="PY_Other_LT_Liabilities" localSheetId="3">#REF!</definedName>
    <definedName name="PY_Other_LT_Liabilities">#REF!</definedName>
    <definedName name="PY_Preferred_Stock" localSheetId="3">'[25]Bal Sheet'!#REF!</definedName>
    <definedName name="PY_Preferred_Stock">'[25]Bal Sheet'!#REF!</definedName>
    <definedName name="PY_QUICK_ASSETS" localSheetId="3">#REF!</definedName>
    <definedName name="PY_QUICK_ASSETS">#REF!</definedName>
    <definedName name="PY_Retained_Earnings" localSheetId="3">#REF!</definedName>
    <definedName name="PY_Retained_Earnings">#REF!</definedName>
    <definedName name="PY_Selling" localSheetId="3">'[25]Income Statement'!#REF!</definedName>
    <definedName name="PY_Selling">'[25]Income Statement'!#REF!</definedName>
    <definedName name="PY_Tangible_Assets" localSheetId="3">#REF!</definedName>
    <definedName name="PY_Tangible_Assets">#REF!</definedName>
    <definedName name="PY_Tangible_Net_Worth" localSheetId="3">'[25]Income Statement'!#REF!</definedName>
    <definedName name="PY_Tangible_Net_Worth">'[25]Income Statement'!#REF!</definedName>
    <definedName name="PY_Taxes" localSheetId="3">'[25]Income Statement'!#REF!</definedName>
    <definedName name="PY_Taxes">'[25]Income Statement'!#REF!</definedName>
    <definedName name="PY_TOTAL_ASSETS" localSheetId="3">#REF!</definedName>
    <definedName name="PY_TOTAL_ASSETS">#REF!</definedName>
    <definedName name="PY_TOTAL_CURR_ASSETS" localSheetId="3">#REF!</definedName>
    <definedName name="PY_TOTAL_CURR_ASSETS">#REF!</definedName>
    <definedName name="PY_TOTAL_DEBT" localSheetId="3">#REF!</definedName>
    <definedName name="PY_TOTAL_DEBT">#REF!</definedName>
    <definedName name="PY_TOTAL_EQUITY" localSheetId="3">#REF!</definedName>
    <definedName name="PY_TOTAL_EQUITY">#REF!</definedName>
    <definedName name="PY_Working_Capital">'[25]Income Statement'!#REF!</definedName>
    <definedName name="PY2_Accounts_Receivable" localSheetId="3">#REF!</definedName>
    <definedName name="PY2_Accounts_Receivable">#REF!</definedName>
    <definedName name="PY2_Administration">'[25]Income Statement'!#REF!</definedName>
    <definedName name="PY2_Cash" localSheetId="3">#REF!</definedName>
    <definedName name="PY2_Cash">#REF!</definedName>
    <definedName name="PY2_Common_Equity" localSheetId="3">#REF!</definedName>
    <definedName name="PY2_Common_Equity">#REF!</definedName>
    <definedName name="PY2_Cost_of_Sales" localSheetId="3">'[25]Income Statement'!#REF!</definedName>
    <definedName name="PY2_Cost_of_Sales">'[25]Income Statement'!#REF!</definedName>
    <definedName name="PY2_Current_Liabilities" localSheetId="3">'[25]Bal Sheet'!#REF!</definedName>
    <definedName name="PY2_Current_Liabilities">'[25]Bal Sheet'!#REF!</definedName>
    <definedName name="PY2_Depreciation">'[25]Income Statement'!#REF!</definedName>
    <definedName name="PY2_Gross_Profit">'[25]Income Statement'!#REF!</definedName>
    <definedName name="PY2_Inc_Bef_Tax" localSheetId="3">#REF!</definedName>
    <definedName name="PY2_Inc_Bef_Tax">#REF!</definedName>
    <definedName name="PY2_Intangible_Assets" localSheetId="3">#REF!</definedName>
    <definedName name="PY2_Intangible_Assets">#REF!</definedName>
    <definedName name="PY2_Interest_Expense" localSheetId="3">'[25]Income Statement'!#REF!</definedName>
    <definedName name="PY2_Interest_Expense">'[25]Income Statement'!#REF!</definedName>
    <definedName name="PY2_Inventory" localSheetId="3">#REF!</definedName>
    <definedName name="PY2_Inventory">#REF!</definedName>
    <definedName name="PY2_LIABIL_EQUITY" localSheetId="3">#REF!</definedName>
    <definedName name="PY2_LIABIL_EQUITY">#REF!</definedName>
    <definedName name="PY2_LT_Debt" localSheetId="3">#REF!</definedName>
    <definedName name="PY2_LT_Debt">#REF!</definedName>
    <definedName name="PY2_Marketable_Sec" localSheetId="3">'[25]Bal Sheet'!#REF!</definedName>
    <definedName name="PY2_Marketable_Sec">'[25]Bal Sheet'!#REF!</definedName>
    <definedName name="PY2_NET_PROFIT" localSheetId="3">'[25]Income Statement'!#REF!</definedName>
    <definedName name="PY2_NET_PROFIT">'[25]Income Statement'!#REF!</definedName>
    <definedName name="PY2_Net_Revenue" localSheetId="3">#REF!</definedName>
    <definedName name="PY2_Net_Revenue">#REF!</definedName>
    <definedName name="PY2_Operating_Inc" localSheetId="3">'[25]Income Statement'!#REF!</definedName>
    <definedName name="PY2_Operating_Inc">'[25]Income Statement'!#REF!</definedName>
    <definedName name="PY2_Operating_Income" localSheetId="3">'[25]Income Statement'!#REF!</definedName>
    <definedName name="PY2_Operating_Income">'[25]Income Statement'!#REF!</definedName>
    <definedName name="PY2_Other_Curr_Assets" localSheetId="3">#REF!</definedName>
    <definedName name="PY2_Other_Curr_Assets">#REF!</definedName>
    <definedName name="PY2_Other_Exp." localSheetId="3">'[25]Income Statement'!#REF!</definedName>
    <definedName name="PY2_Other_Exp.">'[25]Income Statement'!#REF!</definedName>
    <definedName name="PY2_Other_LT_Assets" localSheetId="3">'[25]Bal Sheet'!#REF!</definedName>
    <definedName name="PY2_Other_LT_Assets">'[25]Bal Sheet'!#REF!</definedName>
    <definedName name="PY2_Other_LT_Liabilities" localSheetId="3">#REF!</definedName>
    <definedName name="PY2_Other_LT_Liabilities">#REF!</definedName>
    <definedName name="PY2_Preferred_Stock" localSheetId="3">'[25]Bal Sheet'!#REF!</definedName>
    <definedName name="PY2_Preferred_Stock">'[25]Bal Sheet'!#REF!</definedName>
    <definedName name="PY2_QUICK_ASSETS" localSheetId="3">#REF!</definedName>
    <definedName name="PY2_QUICK_ASSETS">#REF!</definedName>
    <definedName name="PY2_Retained_Earnings" localSheetId="3">#REF!</definedName>
    <definedName name="PY2_Retained_Earnings">#REF!</definedName>
    <definedName name="PY2_Selling" localSheetId="3">'[25]Income Statement'!#REF!</definedName>
    <definedName name="PY2_Selling">'[25]Income Statement'!#REF!</definedName>
    <definedName name="PY2_Tangible_Assets" localSheetId="3">#REF!</definedName>
    <definedName name="PY2_Tangible_Assets">#REF!</definedName>
    <definedName name="PY2_Tangible_Net_Worth" localSheetId="3">'[25]Income Statement'!#REF!</definedName>
    <definedName name="PY2_Tangible_Net_Worth">'[25]Income Statement'!#REF!</definedName>
    <definedName name="PY2_Taxes" localSheetId="3">'[25]Income Statement'!#REF!</definedName>
    <definedName name="PY2_Taxes">'[25]Income Statement'!#REF!</definedName>
    <definedName name="PY2_TOTAL_ASSETS" localSheetId="3">#REF!</definedName>
    <definedName name="PY2_TOTAL_ASSETS">#REF!</definedName>
    <definedName name="PY2_TOTAL_CURR_ASSETS" localSheetId="3">#REF!</definedName>
    <definedName name="PY2_TOTAL_CURR_ASSETS">#REF!</definedName>
    <definedName name="PY2_TOTAL_DEBT" localSheetId="3">#REF!</definedName>
    <definedName name="PY2_TOTAL_DEBT">#REF!</definedName>
    <definedName name="PY2_TOTAL_EQUITY" localSheetId="3">#REF!</definedName>
    <definedName name="PY2_TOTAL_EQUITY">#REF!</definedName>
    <definedName name="PY2_Working_Capital">'[25]Income Statement'!#REF!</definedName>
    <definedName name="PYTB">[70]PYTB!$A$1:$B$835</definedName>
    <definedName name="q" localSheetId="2" hidden="1">{#N/A,#N/A,FALSE,"Aging Summary";#N/A,#N/A,FALSE,"Ratio Analysis";#N/A,#N/A,FALSE,"Test 120 Day Accts";#N/A,#N/A,FALSE,"Tickmarks"}</definedName>
    <definedName name="q" localSheetId="3" hidden="1">{#N/A,#N/A,FALSE,"Aging Summary";#N/A,#N/A,FALSE,"Ratio Analysis";#N/A,#N/A,FALSE,"Test 120 Day Accts";#N/A,#N/A,FALSE,"Tickmarks"}</definedName>
    <definedName name="q" hidden="1">{#N/A,#N/A,FALSE,"Aging Summary";#N/A,#N/A,FALSE,"Ratio Analysis";#N/A,#N/A,FALSE,"Test 120 Day Accts";#N/A,#N/A,FALSE,"Tickmarks"}</definedName>
    <definedName name="qq" localSheetId="2" hidden="1">{#N/A,#N/A,FALSE,"Aging Summary";#N/A,#N/A,FALSE,"Ratio Analysis";#N/A,#N/A,FALSE,"Test 120 Day Accts";#N/A,#N/A,FALSE,"Tickmarks"}</definedName>
    <definedName name="qq" localSheetId="3" hidden="1">{#N/A,#N/A,FALSE,"Aging Summary";#N/A,#N/A,FALSE,"Ratio Analysis";#N/A,#N/A,FALSE,"Test 120 Day Accts";#N/A,#N/A,FALSE,"Tickmarks"}</definedName>
    <definedName name="qq" hidden="1">{#N/A,#N/A,FALSE,"Aging Summary";#N/A,#N/A,FALSE,"Ratio Analysis";#N/A,#N/A,FALSE,"Test 120 Day Accts";#N/A,#N/A,FALSE,"Tickmarks"}</definedName>
    <definedName name="R_BEG" localSheetId="3">#REF!</definedName>
    <definedName name="R_BEG">#REF!</definedName>
    <definedName name="R_END" localSheetId="3">#REF!</definedName>
    <definedName name="R_END">#REF!</definedName>
    <definedName name="R_Factor" localSheetId="3">#REF!</definedName>
    <definedName name="R_Factor">#REF!</definedName>
    <definedName name="R_INS" localSheetId="3">#REF!</definedName>
    <definedName name="R_INS">#REF!</definedName>
    <definedName name="Random_Book_Value_Totals">[28]SMSTemp!$B$48</definedName>
    <definedName name="Random_Net_Book_Value">[28]SMSTemp!$B$45</definedName>
    <definedName name="Random_Population_Count">[28]SMSTemp!$B$46</definedName>
    <definedName name="Random_Sample_Size">[28]SMSTemp!$B$47</definedName>
    <definedName name="Receivables_close" localSheetId="3">[55]BS!#REF!</definedName>
    <definedName name="Receivables_close">[56]BS!#REF!</definedName>
    <definedName name="Receivables_open" localSheetId="3">[55]BS!#REF!</definedName>
    <definedName name="Receivables_open">[56]BS!#REF!</definedName>
    <definedName name="RECONC_DEPR" localSheetId="3">#REF!</definedName>
    <definedName name="RECONC_DEPR">#REF!</definedName>
    <definedName name="Ref_1" localSheetId="3">'[71]FA Movement Kyrg'!$E$22</definedName>
    <definedName name="Ref_1">'[72]FA Movement Kyrg'!$E$22</definedName>
    <definedName name="Ref_10" localSheetId="3">'[71]FA Movement Kyrg'!$I$39</definedName>
    <definedName name="Ref_10">'[72]FA Movement Kyrg'!$I$39</definedName>
    <definedName name="Ref_11" localSheetId="3">'[71]FA Movement Kyrg'!$K$39</definedName>
    <definedName name="Ref_11">'[72]FA Movement Kyrg'!$K$39</definedName>
    <definedName name="Ref_12" localSheetId="3">'[71]FA Movement Kyrg'!$K$17</definedName>
    <definedName name="Ref_12">'[72]FA Movement Kyrg'!$K$17</definedName>
    <definedName name="Ref_13" localSheetId="3">'[71]FA Movement Kyrg'!$C$17</definedName>
    <definedName name="Ref_13">'[72]FA Movement Kyrg'!$C$17</definedName>
    <definedName name="Ref_14" localSheetId="3">'[71]FA Movement Kyrg'!$E$17</definedName>
    <definedName name="Ref_14">'[72]FA Movement Kyrg'!$E$17</definedName>
    <definedName name="Ref_2" localSheetId="3">'[71]FA Movement Kyrg'!$A$1</definedName>
    <definedName name="Ref_2">'[72]FA Movement Kyrg'!$A$1</definedName>
    <definedName name="Ref_3" localSheetId="3">#REF!</definedName>
    <definedName name="Ref_3">#REF!</definedName>
    <definedName name="Ref_4" localSheetId="3">'[71]FA Movement Kyrg'!$A$19</definedName>
    <definedName name="Ref_4">'[72]FA Movement Kyrg'!$A$19</definedName>
    <definedName name="Ref_5" localSheetId="3">'[71]FA Movement Kyrg'!$C$17</definedName>
    <definedName name="Ref_5">'[72]FA Movement Kyrg'!$C$17</definedName>
    <definedName name="Ref_6" localSheetId="3">'[71]FA Movement Kyrg'!$K$17</definedName>
    <definedName name="Ref_6">'[72]FA Movement Kyrg'!$K$17</definedName>
    <definedName name="Ref_7" localSheetId="3">'[71]FA Movement Kyrg'!$C$28</definedName>
    <definedName name="Ref_7">'[72]FA Movement Kyrg'!$C$28</definedName>
    <definedName name="Ref_8" localSheetId="3">'[71]FA Movement Kyrg'!$C$28</definedName>
    <definedName name="Ref_8">'[72]FA Movement Kyrg'!$C$28</definedName>
    <definedName name="Ref_9" localSheetId="3">'[71]FA Movement Kyrg'!$K$28</definedName>
    <definedName name="Ref_9">'[72]FA Movement Kyrg'!$K$28</definedName>
    <definedName name="Residual_difference" localSheetId="3">#REF!</definedName>
    <definedName name="Residual_difference">#REF!</definedName>
    <definedName name="respirators" localSheetId="3">#REF!</definedName>
    <definedName name="respirators">#REF!</definedName>
    <definedName name="Rest_Fact_rang1_1" localSheetId="3">#REF!</definedName>
    <definedName name="Rest_Fact_rang1_1">#REF!</definedName>
    <definedName name="Rest_Fact_rang1_2" localSheetId="3">#REF!</definedName>
    <definedName name="Rest_Fact_rang1_2">#REF!</definedName>
    <definedName name="Rest_Fact_rang1_3" localSheetId="3">#REF!</definedName>
    <definedName name="Rest_Fact_rang1_3">#REF!</definedName>
    <definedName name="Rest_Fact_rang1_4" localSheetId="3">#REF!</definedName>
    <definedName name="Rest_Fact_rang1_4">#REF!</definedName>
    <definedName name="Rest_Fact_rang1_5" localSheetId="3">#REF!</definedName>
    <definedName name="Rest_Fact_rang1_5">#REF!</definedName>
    <definedName name="Rest_Fact_rang1_6" localSheetId="3">#REF!</definedName>
    <definedName name="Rest_Fact_rang1_6">#REF!</definedName>
    <definedName name="Rest_Fact_rang1_7" localSheetId="3">#REF!</definedName>
    <definedName name="Rest_Fact_rang1_7">#REF!</definedName>
    <definedName name="Rest_Fact_rang1_8" localSheetId="3">#REF!</definedName>
    <definedName name="Rest_Fact_rang1_8">#REF!</definedName>
    <definedName name="Rest_Fact_rang2_2" localSheetId="3">#REF!</definedName>
    <definedName name="Rest_Fact_rang2_2">#REF!</definedName>
    <definedName name="Rest_Fact_rang2_3" localSheetId="3">#REF!</definedName>
    <definedName name="Rest_Fact_rang2_3">#REF!</definedName>
    <definedName name="Rest_Fact_rang2_4" localSheetId="3">#REF!</definedName>
    <definedName name="Rest_Fact_rang2_4">#REF!</definedName>
    <definedName name="Rest_Fact_rang2_5" localSheetId="3">#REF!</definedName>
    <definedName name="Rest_Fact_rang2_5">#REF!</definedName>
    <definedName name="Rest_Fact_rang2_6" localSheetId="3">#REF!</definedName>
    <definedName name="Rest_Fact_rang2_6">#REF!</definedName>
    <definedName name="Rest_Fact_rang2_7" localSheetId="3">#REF!</definedName>
    <definedName name="Rest_Fact_rang2_7">#REF!</definedName>
    <definedName name="Rest_Fact_rang2_8" localSheetId="3">#REF!</definedName>
    <definedName name="Rest_Fact_rang2_8">#REF!</definedName>
    <definedName name="Rest_Fact_rang3_3" localSheetId="3">#REF!</definedName>
    <definedName name="Rest_Fact_rang3_3">#REF!</definedName>
    <definedName name="Rest_Fact_rang3_4" localSheetId="3">#REF!</definedName>
    <definedName name="Rest_Fact_rang3_4">#REF!</definedName>
    <definedName name="Rest_Fact_rang3_5" localSheetId="3">#REF!</definedName>
    <definedName name="Rest_Fact_rang3_5">#REF!</definedName>
    <definedName name="Rest_Fact_rang3_6" localSheetId="3">#REF!</definedName>
    <definedName name="Rest_Fact_rang3_6">#REF!</definedName>
    <definedName name="Rest_Fact_rang3_7" localSheetId="3">#REF!</definedName>
    <definedName name="Rest_Fact_rang3_7">#REF!</definedName>
    <definedName name="Rest_Fact_rang3_8" localSheetId="3">#REF!</definedName>
    <definedName name="Rest_Fact_rang3_8">#REF!</definedName>
    <definedName name="Rest_Fact_rang4_4" localSheetId="3">#REF!</definedName>
    <definedName name="Rest_Fact_rang4_4">#REF!</definedName>
    <definedName name="Rest_Fact_rang4_5" localSheetId="3">#REF!</definedName>
    <definedName name="Rest_Fact_rang4_5">#REF!</definedName>
    <definedName name="Rest_Fact_rang4_6" localSheetId="3">#REF!</definedName>
    <definedName name="Rest_Fact_rang4_6">#REF!</definedName>
    <definedName name="Rest_Fact_rang4_7" localSheetId="3">#REF!</definedName>
    <definedName name="Rest_Fact_rang4_7">#REF!</definedName>
    <definedName name="Rest_Fact_rang4_8" localSheetId="3">#REF!</definedName>
    <definedName name="Rest_Fact_rang4_8">#REF!</definedName>
    <definedName name="Rest_Fact_rang5_5" localSheetId="3">#REF!</definedName>
    <definedName name="Rest_Fact_rang5_5">#REF!</definedName>
    <definedName name="Rest_Fact_rang5_6" localSheetId="3">#REF!</definedName>
    <definedName name="Rest_Fact_rang5_6">#REF!</definedName>
    <definedName name="Rest_Fact_rang5_7" localSheetId="3">#REF!</definedName>
    <definedName name="Rest_Fact_rang5_7">#REF!</definedName>
    <definedName name="Rest_Fact_rang5_8" localSheetId="3">#REF!</definedName>
    <definedName name="Rest_Fact_rang5_8">#REF!</definedName>
    <definedName name="Rest_Fact_rang6_6" localSheetId="3">#REF!</definedName>
    <definedName name="Rest_Fact_rang6_6">#REF!</definedName>
    <definedName name="Rest_Fact_rang6_7" localSheetId="3">#REF!</definedName>
    <definedName name="Rest_Fact_rang6_7">#REF!</definedName>
    <definedName name="Rest_Fact_rang6_8" localSheetId="3">#REF!</definedName>
    <definedName name="Rest_Fact_rang6_8">#REF!</definedName>
    <definedName name="Rest_Fact_rang7_7" localSheetId="3">#REF!</definedName>
    <definedName name="Rest_Fact_rang7_7">#REF!</definedName>
    <definedName name="Rest_Fact_rang7_8" localSheetId="3">#REF!</definedName>
    <definedName name="Rest_Fact_rang7_8">#REF!</definedName>
    <definedName name="Rest_Fact_rang8_8" localSheetId="3">#REF!</definedName>
    <definedName name="Rest_Fact_rang8_8">#REF!</definedName>
    <definedName name="rett" localSheetId="3">[73]Статьи!$A$3:$B$55</definedName>
    <definedName name="rett">[74]Статьи!$A$3:$B$55</definedName>
    <definedName name="Revenue">[39]IS!#REF!</definedName>
    <definedName name="rty" localSheetId="3" hidden="1">'[15]Prelim Cost'!$B$31:$L$31</definedName>
    <definedName name="rty" hidden="1">'[16]Prelim Cost'!$B$31:$L$31</definedName>
    <definedName name="RUR">4.97</definedName>
    <definedName name="rus" localSheetId="3">#REF!</definedName>
    <definedName name="rus">#REF!</definedName>
    <definedName name="s" localSheetId="3">#REF!</definedName>
    <definedName name="s">#REF!</definedName>
    <definedName name="S_AcctDes" localSheetId="3">[26]Securities!$A$1:$A$65536</definedName>
    <definedName name="S_AcctDes">[27]Securities!$A$1:$A$65536</definedName>
    <definedName name="S_Adjust" localSheetId="3">#REF!</definedName>
    <definedName name="S_Adjust">#REF!</definedName>
    <definedName name="S_Adjust_Data" localSheetId="3">[63]Lead!$I$1:$I$55</definedName>
    <definedName name="S_Adjust_Data">[64]Lead!$I$1:$I$55</definedName>
    <definedName name="S_Adjust_GT" localSheetId="3">#REF!</definedName>
    <definedName name="S_Adjust_GT">#REF!</definedName>
    <definedName name="S_AJE_Tot" localSheetId="3">#REF!</definedName>
    <definedName name="S_AJE_Tot">#REF!</definedName>
    <definedName name="S_AJE_Tot_Data" localSheetId="3">[63]Lead!$H$1:$H$55</definedName>
    <definedName name="S_AJE_Tot_Data">[64]Lead!$H$1:$H$55</definedName>
    <definedName name="S_AJE_Tot_GT" localSheetId="3">#REF!</definedName>
    <definedName name="S_AJE_Tot_GT">#REF!</definedName>
    <definedName name="S_CompNum" localSheetId="3">[26]Securities!#REF!</definedName>
    <definedName name="S_CompNum">[27]Securities!#REF!</definedName>
    <definedName name="S_CY_Beg" localSheetId="3">[26]Securities!$B$1:$B$65536</definedName>
    <definedName name="S_CY_Beg">[27]Securities!$B$1:$B$65536</definedName>
    <definedName name="S_CY_Beg_Data" localSheetId="3">[63]Lead!$F$1:$F$55</definedName>
    <definedName name="S_CY_Beg_Data">[64]Lead!$F$1:$F$55</definedName>
    <definedName name="S_CY_Beg_GT" localSheetId="3">[26]Securities!#REF!</definedName>
    <definedName name="S_CY_Beg_GT">[27]Securities!#REF!</definedName>
    <definedName name="S_CY_End" localSheetId="3">#REF!</definedName>
    <definedName name="S_CY_End">#REF!</definedName>
    <definedName name="S_CY_End_Data" localSheetId="3">[63]Lead!$K$1:$K$55</definedName>
    <definedName name="S_CY_End_Data">[64]Lead!$K$1:$K$55</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[26]Securities!#REF!</definedName>
    <definedName name="S_GrpNum">[27]Securities!#REF!</definedName>
    <definedName name="S_Headings" localSheetId="3">#REF!</definedName>
    <definedName name="S_Headings">#REF!</definedName>
    <definedName name="S_KeyValue" localSheetId="3">[26]Securities!#REF!</definedName>
    <definedName name="S_KeyValue">[27]Securities!#REF!</definedName>
    <definedName name="S_PY_End" localSheetId="3">[26]Securities!$G$1:$G$65536</definedName>
    <definedName name="S_PY_End">[27]Securities!$G$1:$G$65536</definedName>
    <definedName name="S_PY_End_Data" localSheetId="3">[63]Lead!$M$1:$M$55</definedName>
    <definedName name="S_PY_End_Data">[64]Lead!$M$1:$M$55</definedName>
    <definedName name="S_PY_End_GT" localSheetId="3">[26]Securities!#REF!</definedName>
    <definedName name="S_PY_End_GT">[27]Securities!#REF!</definedName>
    <definedName name="S_RJE_Tot" localSheetId="3">#REF!</definedName>
    <definedName name="S_RJE_Tot">#REF!</definedName>
    <definedName name="S_RJE_Tot_Data" localSheetId="3">[63]Lead!$J$1:$J$55</definedName>
    <definedName name="S_RJE_Tot_Data">[64]Lead!$J$1:$J$55</definedName>
    <definedName name="S_RJE_Tot_GT" localSheetId="3">#REF!</definedName>
    <definedName name="S_RJE_Tot_GT">#REF!</definedName>
    <definedName name="S_RowNum" localSheetId="3">[26]Securities!#REF!</definedName>
    <definedName name="S_RowNum">[27]Securities!#REF!</definedName>
    <definedName name="Sales_groupunits" localSheetId="3">#REF!</definedName>
    <definedName name="Sales_groupunits">#REF!</definedName>
    <definedName name="Sales_groupunits_F19" localSheetId="3">#REF!</definedName>
    <definedName name="Sales_groupunits_F19">#REF!</definedName>
    <definedName name="SATBLT">[30]!SATBLT</definedName>
    <definedName name="SATBUS">[30]!SATBUS</definedName>
    <definedName name="SATRAP">[30]!SATRAP</definedName>
    <definedName name="sd" localSheetId="3">#REF!</definedName>
    <definedName name="sd">#REF!</definedName>
    <definedName name="SellingExp">[39]IS!#REF!</definedName>
    <definedName name="ser" localSheetId="3">#REF!</definedName>
    <definedName name="ser">#REF!</definedName>
    <definedName name="sfd" localSheetId="3">#REF!</definedName>
    <definedName name="sfd">#REF!</definedName>
    <definedName name="Shapka" localSheetId="3">#REF!</definedName>
    <definedName name="Shapka">#REF!</definedName>
    <definedName name="Shapka1" localSheetId="3">#REF!</definedName>
    <definedName name="Shapka1">#REF!</definedName>
    <definedName name="Shapka10" localSheetId="3">#REF!</definedName>
    <definedName name="Shapka10">#REF!</definedName>
    <definedName name="SOCFUND" localSheetId="3">#REF!</definedName>
    <definedName name="SOCFUND">#REF!</definedName>
    <definedName name="sul" localSheetId="3">#REF!</definedName>
    <definedName name="sul">#REF!</definedName>
    <definedName name="Sum_Fact_Rang1_1" localSheetId="3">#REF!</definedName>
    <definedName name="Sum_Fact_Rang1_1">#REF!</definedName>
    <definedName name="Sum_Fact_Rang1_2" localSheetId="3">#REF!</definedName>
    <definedName name="Sum_Fact_Rang1_2">#REF!</definedName>
    <definedName name="Sum_Fact_Rang1_3" localSheetId="3">#REF!</definedName>
    <definedName name="Sum_Fact_Rang1_3">#REF!</definedName>
    <definedName name="Sum_Fact_Rang1_4" localSheetId="3">#REF!</definedName>
    <definedName name="Sum_Fact_Rang1_4">#REF!</definedName>
    <definedName name="Sum_Fact_Rang1_5" localSheetId="3">#REF!</definedName>
    <definedName name="Sum_Fact_Rang1_5">#REF!</definedName>
    <definedName name="Sum_Fact_Rang1_6" localSheetId="3">#REF!</definedName>
    <definedName name="Sum_Fact_Rang1_6">#REF!</definedName>
    <definedName name="Sum_Fact_Rang1_7" localSheetId="3">#REF!</definedName>
    <definedName name="Sum_Fact_Rang1_7">#REF!</definedName>
    <definedName name="Sum_Fact_Rang1_8" localSheetId="3">#REF!</definedName>
    <definedName name="Sum_Fact_Rang1_8">#REF!</definedName>
    <definedName name="Sum_Fact_Rang2_2" localSheetId="3">#REF!</definedName>
    <definedName name="Sum_Fact_Rang2_2">#REF!</definedName>
    <definedName name="Sum_Fact_Rang2_3" localSheetId="3">#REF!</definedName>
    <definedName name="Sum_Fact_Rang2_3">#REF!</definedName>
    <definedName name="Sum_Fact_Rang2_4" localSheetId="3">#REF!</definedName>
    <definedName name="Sum_Fact_Rang2_4">#REF!</definedName>
    <definedName name="Sum_Fact_Rang2_5" localSheetId="3">#REF!</definedName>
    <definedName name="Sum_Fact_Rang2_5">#REF!</definedName>
    <definedName name="Sum_Fact_Rang2_6" localSheetId="3">#REF!</definedName>
    <definedName name="Sum_Fact_Rang2_6">#REF!</definedName>
    <definedName name="Sum_Fact_Rang2_7" localSheetId="3">#REF!</definedName>
    <definedName name="Sum_Fact_Rang2_7">#REF!</definedName>
    <definedName name="Sum_Fact_Rang2_8" localSheetId="3">#REF!</definedName>
    <definedName name="Sum_Fact_Rang2_8">#REF!</definedName>
    <definedName name="Sum_Fact_Rang3_3" localSheetId="3">#REF!</definedName>
    <definedName name="Sum_Fact_Rang3_3">#REF!</definedName>
    <definedName name="Sum_Fact_Rang3_4" localSheetId="3">#REF!</definedName>
    <definedName name="Sum_Fact_Rang3_4">#REF!</definedName>
    <definedName name="Sum_Fact_Rang3_5" localSheetId="3">#REF!</definedName>
    <definedName name="Sum_Fact_Rang3_5">#REF!</definedName>
    <definedName name="Sum_Fact_Rang3_6" localSheetId="3">#REF!</definedName>
    <definedName name="Sum_Fact_Rang3_6">#REF!</definedName>
    <definedName name="Sum_Fact_Rang3_7" localSheetId="3">#REF!</definedName>
    <definedName name="Sum_Fact_Rang3_7">#REF!</definedName>
    <definedName name="Sum_Fact_Rang3_8" localSheetId="3">#REF!</definedName>
    <definedName name="Sum_Fact_Rang3_8">#REF!</definedName>
    <definedName name="Sum_Fact_Rang4_4" localSheetId="3">#REF!</definedName>
    <definedName name="Sum_Fact_Rang4_4">#REF!</definedName>
    <definedName name="Sum_Fact_Rang4_5" localSheetId="3">#REF!</definedName>
    <definedName name="Sum_Fact_Rang4_5">#REF!</definedName>
    <definedName name="Sum_Fact_Rang4_6" localSheetId="3">#REF!</definedName>
    <definedName name="Sum_Fact_Rang4_6">#REF!</definedName>
    <definedName name="Sum_Fact_Rang4_7" localSheetId="3">#REF!</definedName>
    <definedName name="Sum_Fact_Rang4_7">#REF!</definedName>
    <definedName name="Sum_Fact_Rang4_8" localSheetId="3">#REF!</definedName>
    <definedName name="Sum_Fact_Rang4_8">#REF!</definedName>
    <definedName name="Sum_Fact_Rang5_5" localSheetId="3">#REF!</definedName>
    <definedName name="Sum_Fact_Rang5_5">#REF!</definedName>
    <definedName name="Sum_Fact_Rang5_6" localSheetId="3">#REF!</definedName>
    <definedName name="Sum_Fact_Rang5_6">#REF!</definedName>
    <definedName name="Sum_Fact_Rang5_7" localSheetId="3">#REF!</definedName>
    <definedName name="Sum_Fact_Rang5_7">#REF!</definedName>
    <definedName name="Sum_Fact_Rang5_8" localSheetId="3">#REF!</definedName>
    <definedName name="Sum_Fact_Rang5_8">#REF!</definedName>
    <definedName name="Sum_Fact_Rang6_6" localSheetId="3">#REF!</definedName>
    <definedName name="Sum_Fact_Rang6_6">#REF!</definedName>
    <definedName name="Sum_Fact_Rang6_7" localSheetId="3">#REF!</definedName>
    <definedName name="Sum_Fact_Rang6_7">#REF!</definedName>
    <definedName name="Sum_Fact_Rang6_8" localSheetId="3">#REF!</definedName>
    <definedName name="Sum_Fact_Rang6_8">#REF!</definedName>
    <definedName name="Sum_Fact_Rang7_7" localSheetId="3">#REF!</definedName>
    <definedName name="Sum_Fact_Rang7_7">#REF!</definedName>
    <definedName name="Sum_Fact_Rang7_8" localSheetId="3">#REF!</definedName>
    <definedName name="Sum_Fact_Rang7_8">#REF!</definedName>
    <definedName name="Sum_Fact_Rang8_8" localSheetId="3">#REF!</definedName>
    <definedName name="Sum_Fact_Rang8_8">#REF!</definedName>
    <definedName name="t_4_b">'[75]B 1'!#REF!</definedName>
    <definedName name="t1b00" localSheetId="3">#REF!</definedName>
    <definedName name="t1b00">#REF!</definedName>
    <definedName name="t1b01" localSheetId="3">#REF!</definedName>
    <definedName name="t1b01">#REF!</definedName>
    <definedName name="t1c00" localSheetId="1">'[76]C 25'!#REF!</definedName>
    <definedName name="t1c00">'[76]C 25'!#REF!</definedName>
    <definedName name="t1c01">'[76]C 25'!#REF!</definedName>
    <definedName name="t1d00" localSheetId="1">#REF!</definedName>
    <definedName name="t1d00">#REF!</definedName>
    <definedName name="t1d01" localSheetId="1">#REF!</definedName>
    <definedName name="t1d01">#REF!</definedName>
    <definedName name="t1e01" localSheetId="1">'[75]B 1'!#REF!</definedName>
    <definedName name="t1e01">'[75]B 1'!#REF!</definedName>
    <definedName name="t1f00">#REF!</definedName>
    <definedName name="t1f01">#REF!</definedName>
    <definedName name="t1g00" localSheetId="3">#REF!</definedName>
    <definedName name="t1g00">#REF!</definedName>
    <definedName name="t1g01" localSheetId="3">#REF!</definedName>
    <definedName name="t1g01">#REF!</definedName>
    <definedName name="t1i00" localSheetId="3">#REF!</definedName>
    <definedName name="t1i00">#REF!</definedName>
    <definedName name="t1i01" localSheetId="3">#REF!</definedName>
    <definedName name="t1i01">#REF!</definedName>
    <definedName name="t1k00" localSheetId="3">#REF!</definedName>
    <definedName name="t1k00">#REF!</definedName>
    <definedName name="t1k01" localSheetId="3">#REF!</definedName>
    <definedName name="t1k01">#REF!</definedName>
    <definedName name="t2c00" localSheetId="1">'[76]C 25'!#REF!</definedName>
    <definedName name="t2c00">'[76]C 25'!#REF!</definedName>
    <definedName name="t2c01">'[76]C 25'!#REF!</definedName>
    <definedName name="t2d00" localSheetId="1">#REF!</definedName>
    <definedName name="t2d00">#REF!</definedName>
    <definedName name="t2d01" localSheetId="1">#REF!</definedName>
    <definedName name="t2d01">#REF!</definedName>
    <definedName name="t2f00">#REF!</definedName>
    <definedName name="t2f01">#REF!</definedName>
    <definedName name="t2g00" localSheetId="3">#REF!</definedName>
    <definedName name="t2g00">#REF!</definedName>
    <definedName name="t2g01" localSheetId="3">#REF!</definedName>
    <definedName name="t2g01">#REF!</definedName>
    <definedName name="t2h00" localSheetId="3">#REF!</definedName>
    <definedName name="t2h00">#REF!</definedName>
    <definedName name="t2h01" localSheetId="3">#REF!</definedName>
    <definedName name="t2h01">#REF!</definedName>
    <definedName name="t2i00" localSheetId="3">#REF!</definedName>
    <definedName name="t2i00">#REF!</definedName>
    <definedName name="t2i01" localSheetId="3">#REF!</definedName>
    <definedName name="t2i01">#REF!</definedName>
    <definedName name="t2k00" localSheetId="3">#REF!</definedName>
    <definedName name="t2k00">#REF!</definedName>
    <definedName name="t2k01" localSheetId="3">#REF!</definedName>
    <definedName name="t2k01">#REF!</definedName>
    <definedName name="t3h00" localSheetId="3">#REF!</definedName>
    <definedName name="t3h00">#REF!</definedName>
    <definedName name="t3h01" localSheetId="3">#REF!</definedName>
    <definedName name="t3h01">#REF!</definedName>
    <definedName name="t4b" localSheetId="1">'[75]B 1'!#REF!</definedName>
    <definedName name="t4b">'[75]B 1'!#REF!</definedName>
    <definedName name="t4b00">#REF!</definedName>
    <definedName name="t4b01">#REF!</definedName>
    <definedName name="t4c00" localSheetId="1">'[76]C 25'!#REF!</definedName>
    <definedName name="t4c00">'[76]C 25'!#REF!</definedName>
    <definedName name="t4c01">'[76]C 25'!#REF!</definedName>
    <definedName name="t4d00" localSheetId="1">#REF!</definedName>
    <definedName name="t4d00">#REF!</definedName>
    <definedName name="t4d01" localSheetId="1">#REF!</definedName>
    <definedName name="t4d01">#REF!</definedName>
    <definedName name="t4f00">#REF!</definedName>
    <definedName name="t4f01">#REF!</definedName>
    <definedName name="t4g00" localSheetId="3">#REF!</definedName>
    <definedName name="t4g00">#REF!</definedName>
    <definedName name="t4g01" localSheetId="3">#REF!</definedName>
    <definedName name="t4g01">#REF!</definedName>
    <definedName name="t4h00" localSheetId="3">#REF!</definedName>
    <definedName name="t4h00">#REF!</definedName>
    <definedName name="t4h01" localSheetId="3">#REF!</definedName>
    <definedName name="t4h01">#REF!</definedName>
    <definedName name="t4i00" localSheetId="3">#REF!</definedName>
    <definedName name="t4i00">#REF!</definedName>
    <definedName name="t4i01" localSheetId="3">#REF!</definedName>
    <definedName name="t4i01">#REF!</definedName>
    <definedName name="t4k00" localSheetId="3">#REF!</definedName>
    <definedName name="t4k00">#REF!</definedName>
    <definedName name="t4k01" localSheetId="3">#REF!</definedName>
    <definedName name="t4k01">#REF!</definedName>
    <definedName name="t5b" localSheetId="1">'[75]B 1'!#REF!</definedName>
    <definedName name="t5b">'[75]B 1'!#REF!</definedName>
    <definedName name="t5b00">#REF!</definedName>
    <definedName name="t5b01">#REF!</definedName>
    <definedName name="t5c00" localSheetId="1">'[76]C 25'!#REF!</definedName>
    <definedName name="t5c00">'[76]C 25'!#REF!</definedName>
    <definedName name="t5c01">'[76]C 25'!#REF!</definedName>
    <definedName name="t5d00" localSheetId="1">#REF!</definedName>
    <definedName name="t5d00">#REF!</definedName>
    <definedName name="t5d01" localSheetId="1">#REF!</definedName>
    <definedName name="t5d01">#REF!</definedName>
    <definedName name="t5f00">#REF!</definedName>
    <definedName name="t5f01">#REF!</definedName>
    <definedName name="t5g00" localSheetId="3">#REF!</definedName>
    <definedName name="t5g00">#REF!</definedName>
    <definedName name="t5g01" localSheetId="3">#REF!</definedName>
    <definedName name="t5g01">#REF!</definedName>
    <definedName name="t5h00" localSheetId="3">#REF!</definedName>
    <definedName name="t5h00">#REF!</definedName>
    <definedName name="t5h01" localSheetId="3">#REF!</definedName>
    <definedName name="t5h01">#REF!</definedName>
    <definedName name="t5i00" localSheetId="3">#REF!</definedName>
    <definedName name="t5i00">#REF!</definedName>
    <definedName name="t5i01" localSheetId="3">#REF!</definedName>
    <definedName name="t5i01">#REF!</definedName>
    <definedName name="t5k00" localSheetId="3">#REF!</definedName>
    <definedName name="t5k00">#REF!</definedName>
    <definedName name="t5k01" localSheetId="3">#REF!</definedName>
    <definedName name="t5k01">#REF!</definedName>
    <definedName name="table" localSheetId="3">#REF!</definedName>
    <definedName name="table">#REF!</definedName>
    <definedName name="Table10">'[77]Intercompany transactions'!$A$264:$X$290</definedName>
    <definedName name="Table13">'[77]Intercompany transactions'!$A$345:$AB$372</definedName>
    <definedName name="Table14">'[77]Intercompany transactions'!$A$373:$X$398</definedName>
    <definedName name="Table19">'[77]Intercompany transactions'!$A$505:$X$531</definedName>
    <definedName name="Table20">'[77]Intercompany transactions'!$A$532:$X$558</definedName>
    <definedName name="Table21">'[77]Intercompany transactions'!$A$559:$Y$585</definedName>
    <definedName name="Table22">'[77]Intercompany transactions'!$A$586:$X$612</definedName>
    <definedName name="Table7">'[77]Intercompany transactions'!$A$183:$X$209</definedName>
    <definedName name="Table8">'[77]Intercompany transactions'!$A$210:$X$236</definedName>
    <definedName name="Table9">'[77]Intercompany transactions'!$A$237:$X$263</definedName>
    <definedName name="taxrate" localSheetId="3">#REF!</definedName>
    <definedName name="taxrate">#REF!</definedName>
    <definedName name="templ_path" localSheetId="3">#REF!</definedName>
    <definedName name="templ_path">#REF!</definedName>
    <definedName name="TEST0" localSheetId="3">#REF!</definedName>
    <definedName name="TEST0">#REF!</definedName>
    <definedName name="TestDescription">[28]SMSTemp!$B$5</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1" localSheetId="3">#REF!</definedName>
    <definedName name="Text1">#REF!</definedName>
    <definedName name="TextRefCopy1">[78]FS!$D$44</definedName>
    <definedName name="TextRefCopy10" localSheetId="3">#REF!</definedName>
    <definedName name="TextRefCopy10">#REF!</definedName>
    <definedName name="TextRefCopy100" localSheetId="3">#REF!</definedName>
    <definedName name="TextRefCopy100">#REF!</definedName>
    <definedName name="TextRefCopy101" localSheetId="3">'[79]FA Movement '!#REF!</definedName>
    <definedName name="TextRefCopy101">'[79]FA Movement '!#REF!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#REF!</definedName>
    <definedName name="TextRefCopy110" localSheetId="3">#REF!</definedName>
    <definedName name="TextRefCopy110">#REF!</definedName>
    <definedName name="TextRefCopy111" localSheetId="3">#REF!</definedName>
    <definedName name="TextRefCopy111">#REF!</definedName>
    <definedName name="TextRefCopy112">'[80]Additions testing'!#REF!</definedName>
    <definedName name="TextRefCopy113" localSheetId="3">#REF!</definedName>
    <definedName name="TextRefCopy113">#REF!</definedName>
    <definedName name="TextRefCopy114" localSheetId="3">#REF!</definedName>
    <definedName name="TextRefCopy114">#REF!</definedName>
    <definedName name="TextRefCopy115" localSheetId="3">#REF!</definedName>
    <definedName name="TextRefCopy115">#REF!</definedName>
    <definedName name="TextRefCopy116" localSheetId="3">'[80]Additions testing'!#REF!</definedName>
    <definedName name="TextRefCopy116">'[80]Additions testing'!#REF!</definedName>
    <definedName name="TextRefCopy117" localSheetId="3">'[80]Additions testing'!#REF!</definedName>
    <definedName name="TextRefCopy117">'[80]Additions testing'!#REF!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#REF!</definedName>
    <definedName name="TextRefCopy120" localSheetId="3">'[81]P&amp;L'!$B$20</definedName>
    <definedName name="TextRefCopy120">'[82]P&amp;L'!$B$20</definedName>
    <definedName name="TextRefCopy122">[83]Rollforward!#REF!</definedName>
    <definedName name="TextRefCopy123">[84]Rollforward!#REF!</definedName>
    <definedName name="TextRefCopy126">'[80]Movement schedule'!#REF!</definedName>
    <definedName name="TextRefCopy13" localSheetId="3">#REF!</definedName>
    <definedName name="TextRefCopy13">#REF!</definedName>
    <definedName name="TextRefCopy133">'[80]Movement schedule'!#REF!</definedName>
    <definedName name="TextRefCopy14" localSheetId="3">#REF!</definedName>
    <definedName name="TextRefCopy14">#REF!</definedName>
    <definedName name="TextRefCopy147" localSheetId="3">'[85]Test of FA Installation'!#REF!</definedName>
    <definedName name="TextRefCopy147">'[86]Test of FA Installation'!#REF!</definedName>
    <definedName name="TextRefCopy149" localSheetId="3">'[85]Test of FA Installation'!#REF!</definedName>
    <definedName name="TextRefCopy149">'[86]Test of FA Installation'!#REF!</definedName>
    <definedName name="TextRefCopy15" localSheetId="3">#REF!</definedName>
    <definedName name="TextRefCopy15">#REF!</definedName>
    <definedName name="TextRefCopy151" localSheetId="3">'[85]Test of FA Installation'!#REF!</definedName>
    <definedName name="TextRefCopy151">'[86]Test of FA Installation'!#REF!</definedName>
    <definedName name="TextRefCopy153" localSheetId="3">'[85]Test of FA Installation'!#REF!</definedName>
    <definedName name="TextRefCopy153">'[86]Test of FA Installation'!#REF!</definedName>
    <definedName name="TextRefCopy154" localSheetId="3">'[85]Test of FA Installation'!#REF!</definedName>
    <definedName name="TextRefCopy154">'[86]Test of FA Installation'!#REF!</definedName>
    <definedName name="TextRefCopy156" localSheetId="3">'[85]Test of FA Installation'!#REF!</definedName>
    <definedName name="TextRefCopy156">'[86]Test of FA Installation'!#REF!</definedName>
    <definedName name="TextRefCopy158" localSheetId="3">'[85]Test of FA Installation'!#REF!</definedName>
    <definedName name="TextRefCopy158">'[86]Test of FA Installation'!#REF!</definedName>
    <definedName name="TextRefCopy16" localSheetId="3">#REF!</definedName>
    <definedName name="TextRefCopy16">#REF!</definedName>
    <definedName name="TextRefCopy160" localSheetId="3">'[85]Test of FA Installation'!#REF!</definedName>
    <definedName name="TextRefCopy160">'[86]Test of FA Installation'!#REF!</definedName>
    <definedName name="TextRefCopy162" localSheetId="3">'[85]Test of FA Installation'!#REF!</definedName>
    <definedName name="TextRefCopy162">'[86]Test of FA Installation'!#REF!</definedName>
    <definedName name="TextRefCopy164" localSheetId="3">'[85]Test of FA Installation'!#REF!</definedName>
    <definedName name="TextRefCopy164">'[86]Test of FA Installation'!#REF!</definedName>
    <definedName name="TextRefCopy166" localSheetId="3">'[85]Test of FA Installation'!#REF!</definedName>
    <definedName name="TextRefCopy166">'[86]Test of FA Installation'!#REF!</definedName>
    <definedName name="TextRefCopy17" localSheetId="3">#REF!</definedName>
    <definedName name="TextRefCopy17">#REF!</definedName>
    <definedName name="TextRefCopy170" localSheetId="3">'[85]Test of FA Installation'!#REF!</definedName>
    <definedName name="TextRefCopy170">'[86]Test of FA Installation'!#REF!</definedName>
    <definedName name="TextRefCopy172" localSheetId="3">'[85]Test of FA Installation'!#REF!</definedName>
    <definedName name="TextRefCopy172">'[86]Test of FA Installation'!#REF!</definedName>
    <definedName name="TextRefCopy173" localSheetId="3">'[85]Test of FA Installation'!#REF!</definedName>
    <definedName name="TextRefCopy173">'[86]Test of FA Installation'!#REF!</definedName>
    <definedName name="TextRefCopy175" localSheetId="3">'[85]Test of FA Installation'!#REF!</definedName>
    <definedName name="TextRefCopy175">'[86]Test of FA Installation'!#REF!</definedName>
    <definedName name="TextRefCopy177" localSheetId="3">'[85]Test of FA Installation'!#REF!</definedName>
    <definedName name="TextRefCopy177">'[86]Test of FA Installation'!#REF!</definedName>
    <definedName name="TextRefCopy179" localSheetId="3">'[85]Test of FA Installation'!#REF!</definedName>
    <definedName name="TextRefCopy179">'[86]Test of FA Installation'!#REF!</definedName>
    <definedName name="TextRefCopy18" localSheetId="3">#REF!</definedName>
    <definedName name="TextRefCopy18">#REF!</definedName>
    <definedName name="TextRefCopy181" localSheetId="3">'[85]Test of FA Installation'!#REF!</definedName>
    <definedName name="TextRefCopy181">'[86]Test of FA Installation'!#REF!</definedName>
    <definedName name="TextRefCopy19">'[79]FA Movement '!#REF!</definedName>
    <definedName name="TextRefCopy2" localSheetId="3">#REF!</definedName>
    <definedName name="TextRefCopy2">#REF!</definedName>
    <definedName name="TextRefCopy20">'[79]FA Movement '!#REF!</definedName>
    <definedName name="TextRefCopy21">'[79]FA Movement '!#REF!</definedName>
    <definedName name="TextRefCopy22">'[79]FA Movement '!#REF!</definedName>
    <definedName name="TextRefCopy23">'[79]FA Movement '!#REF!</definedName>
    <definedName name="TextRefCopy24" localSheetId="3">#REF!</definedName>
    <definedName name="TextRefCopy24">#REF!</definedName>
    <definedName name="TextRefCopy25">'[79]FA Movement '!#REF!</definedName>
    <definedName name="TextRefCopy26">'[79]FA Movement '!#REF!</definedName>
    <definedName name="TextRefCopy27">'[79]FA Movement '!#REF!</definedName>
    <definedName name="TextRefCopy28">'[79]FA Movement '!#REF!</definedName>
    <definedName name="TextRefCopy29">'[79]FA Movement '!#REF!</definedName>
    <definedName name="TextRefCopy3" localSheetId="3">#REF!</definedName>
    <definedName name="TextRefCopy3">#REF!</definedName>
    <definedName name="TextRefCopy30">'[79]FA Movement '!#REF!</definedName>
    <definedName name="TextRefCopy31">'[79]FA Movement '!#REF!</definedName>
    <definedName name="TextRefCopy32">'[79]FA Movement '!#REF!</definedName>
    <definedName name="TextRefCopy33">'[79]FA Movement '!#REF!</definedName>
    <definedName name="TextRefCopy34">'[79]FA Movement '!#REF!</definedName>
    <definedName name="TextRefCopy35">'[79]FA Movement '!#REF!</definedName>
    <definedName name="TextRefCopy36">'[79]FA Movement '!#REF!</definedName>
    <definedName name="TextRefCopy37">'[79]FA Movement '!#REF!</definedName>
    <definedName name="TextRefCopy38">'[79]FA Movement '!#REF!</definedName>
    <definedName name="TextRefCopy39">'[79]FA Movement '!#REF!</definedName>
    <definedName name="TextRefCopy4" localSheetId="3">#REF!</definedName>
    <definedName name="TextRefCopy4">#REF!</definedName>
    <definedName name="TextRefCopy40">'[79]FA Movement '!#REF!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'[79]FA Movement '!#REF!</definedName>
    <definedName name="TextRefCopy47">'[79]FA Movement '!#REF!</definedName>
    <definedName name="TextRefCopy48" localSheetId="3">[81]Provisions!$B$6</definedName>
    <definedName name="TextRefCopy48">[82]Provisions!$B$6</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'[85]Test of FA Installation'!#REF!</definedName>
    <definedName name="TextRefCopy58">'[86]Test of FA Installation'!#REF!</definedName>
    <definedName name="TextRefCopy59" localSheetId="3">'[85]Test of FA Installation'!#REF!</definedName>
    <definedName name="TextRefCopy59">'[86]Test of FA Installation'!#REF!</definedName>
    <definedName name="TextRefCopy6" localSheetId="3">#REF!</definedName>
    <definedName name="TextRefCopy6">#REF!</definedName>
    <definedName name="TextRefCopy60" localSheetId="3">'[85]Test of FA Installation'!#REF!</definedName>
    <definedName name="TextRefCopy60">'[86]Test of FA Installation'!#REF!</definedName>
    <definedName name="TextRefCopy61" localSheetId="3">'[85]Test of FA Installation'!#REF!</definedName>
    <definedName name="TextRefCopy61">'[86]Test of FA Installation'!#REF!</definedName>
    <definedName name="TextRefCopy62" localSheetId="3">'[85]Test of FA Installation'!#REF!</definedName>
    <definedName name="TextRefCopy62">'[86]Test of FA Installation'!#REF!</definedName>
    <definedName name="TextRefCopy63" localSheetId="3">'[85]Test of FA Installation'!#REF!</definedName>
    <definedName name="TextRefCopy63">'[86]Test of FA Installation'!#REF!</definedName>
    <definedName name="TextRefCopy64" localSheetId="3">'[85]Test of FA Installation'!#REF!</definedName>
    <definedName name="TextRefCopy64">'[86]Test of FA Installation'!#REF!</definedName>
    <definedName name="TextRefCopy65" localSheetId="3">'[85]Test of FA Installation'!#REF!</definedName>
    <definedName name="TextRefCopy65">'[86]Test of FA Installation'!#REF!</definedName>
    <definedName name="TextRefCopy66" localSheetId="3">'[85]Test of FA Installation'!#REF!</definedName>
    <definedName name="TextRefCopy66">'[86]Test of FA Installation'!#REF!</definedName>
    <definedName name="TextRefCopy67" localSheetId="3">'[85]Test of FA Installation'!#REF!</definedName>
    <definedName name="TextRefCopy67">'[86]Test of FA Installation'!#REF!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[85]Additions!#REF!</definedName>
    <definedName name="TextRefCopy72">[86]Additions!#REF!</definedName>
    <definedName name="TextRefCopy74">[87]breakdown!#REF!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'[85]Test of FA Installation'!#REF!</definedName>
    <definedName name="TextRefCopy79">'[86]Test of FA Installation'!#REF!</definedName>
    <definedName name="TextRefCopy8" localSheetId="3">#REF!</definedName>
    <definedName name="TextRefCopy8">#REF!</definedName>
    <definedName name="TextRefCopy80">[88]Datasheet!$G$16</definedName>
    <definedName name="TextRefCopy81" localSheetId="3">#REF!</definedName>
    <definedName name="TextRefCopy81">#REF!</definedName>
    <definedName name="TextRefCopy82" localSheetId="3">'[85]Test of FA Installation'!#REF!</definedName>
    <definedName name="TextRefCopy82">'[86]Test of FA Installation'!#REF!</definedName>
    <definedName name="TextRefCopy83" localSheetId="3">'[85]Test of FA Installation'!#REF!</definedName>
    <definedName name="TextRefCopy83">'[86]Test of FA Installation'!#REF!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'[80]depreciation testing'!#REF!</definedName>
    <definedName name="TextRefCopy9" localSheetId="3">#REF!</definedName>
    <definedName name="TextRefCopy9">#REF!</definedName>
    <definedName name="TextRefCopy90" localSheetId="3">#REF!</definedName>
    <definedName name="TextRefCopy90">#REF!</definedName>
    <definedName name="TextRefCopy91">'[89]% threshhold(salary)'!$C$6</definedName>
    <definedName name="TextRefCopy92">'[80]depreciation testing'!#REF!</definedName>
    <definedName name="TextRefCopy93">'[89]% threshhold(salary)'!$B$5</definedName>
    <definedName name="TextRefCopy94" localSheetId="3">#REF!</definedName>
    <definedName name="TextRefCopy94">#REF!</definedName>
    <definedName name="TextRefCopy95">'[90]depreciation testing'!#REF!</definedName>
    <definedName name="TextRefCopy96">'[89]% threshhold(salary)'!$C$6</definedName>
    <definedName name="TextRefCopy97">'[79]depreciation testing'!#REF!</definedName>
    <definedName name="TextRefCopy98" localSheetId="3">#REF!</definedName>
    <definedName name="TextRefCopy98">#REF!</definedName>
    <definedName name="TextRefCopy99">'[79]FA Movement '!#REF!</definedName>
    <definedName name="TextRefCopyRangeCount" hidden="1">9</definedName>
    <definedName name="Threshold" localSheetId="3">#REF!</definedName>
    <definedName name="Threshold">#REF!</definedName>
    <definedName name="tid">[31]Tabeller!$E$17</definedName>
    <definedName name="TONMILL" localSheetId="3">'[20]CamKum Prod'!$H$21</definedName>
    <definedName name="TONMILL">'[21]CamKum Prod'!$H$21</definedName>
    <definedName name="TONMIN" localSheetId="3">'[20]CamKum Prod'!$H$15</definedName>
    <definedName name="TONMIN">'[21]CamKum Prod'!$H$15</definedName>
    <definedName name="Total" localSheetId="3">#REF!</definedName>
    <definedName name="Total">#REF!</definedName>
    <definedName name="total_1" localSheetId="1">'[75]A 100'!#REF!</definedName>
    <definedName name="total_1">'[75]A 100'!#REF!</definedName>
    <definedName name="Total_Name_rang1">#REF!</definedName>
    <definedName name="Total_Name_rang2">#REF!</definedName>
    <definedName name="Total_R" localSheetId="3">#REF!</definedName>
    <definedName name="Total_R">#REF!</definedName>
    <definedName name="Total_rang1" localSheetId="3">#REF!</definedName>
    <definedName name="Total_rang1">#REF!</definedName>
    <definedName name="Total_rang2" localSheetId="3">#REF!</definedName>
    <definedName name="Total_rang2">#REF!</definedName>
    <definedName name="Total_Rest_Fact" localSheetId="3">#REF!</definedName>
    <definedName name="Total_Rest_Fact">#REF!</definedName>
    <definedName name="Total_Rest_Fact_R" localSheetId="3">#REF!</definedName>
    <definedName name="Total_Rest_Fact_R">#REF!</definedName>
    <definedName name="Total_Rest_Fact_rang1" localSheetId="3">#REF!</definedName>
    <definedName name="Total_Rest_Fact_rang1">#REF!</definedName>
    <definedName name="Total_Rest_Fact_rang2" localSheetId="3">#REF!</definedName>
    <definedName name="Total_Rest_Fact_rang2">#REF!</definedName>
    <definedName name="total1">'[91]F100-Trial BS'!#REF!</definedName>
    <definedName name="total1_0">'[91]F100-Trial BS'!$B$78</definedName>
    <definedName name="total1_00" localSheetId="1">'[75]A 100'!#REF!</definedName>
    <definedName name="total1_00">'[75]A 100'!#REF!</definedName>
    <definedName name="total1_01">#REF!</definedName>
    <definedName name="total2_00">'[75]A 100'!#REF!</definedName>
    <definedName name="total2_01" localSheetId="3">#REF!</definedName>
    <definedName name="total2_01">#REF!</definedName>
    <definedName name="total3_00" localSheetId="3">'[75]A 100'!#REF!</definedName>
    <definedName name="total3_00">'[75]A 100'!#REF!</definedName>
    <definedName name="total3_01" localSheetId="3">#REF!</definedName>
    <definedName name="total3_01">#REF!</definedName>
    <definedName name="total4_00" localSheetId="1">#REF!</definedName>
    <definedName name="total4_00">#REF!</definedName>
    <definedName name="total4_01" localSheetId="1">#REF!</definedName>
    <definedName name="total4_01">#REF!</definedName>
    <definedName name="total5_00">#REF!</definedName>
    <definedName name="total5_01">#REF!</definedName>
    <definedName name="Transf_Fact_Rang1_1" localSheetId="3">#REF!</definedName>
    <definedName name="Transf_Fact_Rang1_1">#REF!</definedName>
    <definedName name="Transf_Fact_Rang1_2" localSheetId="3">#REF!</definedName>
    <definedName name="Transf_Fact_Rang1_2">#REF!</definedName>
    <definedName name="Transf_Fact_Rang1_3" localSheetId="3">#REF!</definedName>
    <definedName name="Transf_Fact_Rang1_3">#REF!</definedName>
    <definedName name="Transf_Fact_Rang1_4" localSheetId="3">#REF!</definedName>
    <definedName name="Transf_Fact_Rang1_4">#REF!</definedName>
    <definedName name="Transf_Fact_Rang1_5" localSheetId="3">#REF!</definedName>
    <definedName name="Transf_Fact_Rang1_5">#REF!</definedName>
    <definedName name="Transf_Fact_Rang1_6" localSheetId="3">#REF!</definedName>
    <definedName name="Transf_Fact_Rang1_6">#REF!</definedName>
    <definedName name="Transf_Fact_Rang1_7" localSheetId="3">#REF!</definedName>
    <definedName name="Transf_Fact_Rang1_7">#REF!</definedName>
    <definedName name="Transf_Fact_Rang1_8" localSheetId="3">#REF!</definedName>
    <definedName name="Transf_Fact_Rang1_8">#REF!</definedName>
    <definedName name="Transf_Fact_Rang2_2" localSheetId="3">#REF!</definedName>
    <definedName name="Transf_Fact_Rang2_2">#REF!</definedName>
    <definedName name="Transf_Fact_Rang2_3" localSheetId="3">#REF!</definedName>
    <definedName name="Transf_Fact_Rang2_3">#REF!</definedName>
    <definedName name="Transf_Fact_Rang2_4" localSheetId="3">#REF!</definedName>
    <definedName name="Transf_Fact_Rang2_4">#REF!</definedName>
    <definedName name="Transf_Fact_Rang2_5" localSheetId="3">#REF!</definedName>
    <definedName name="Transf_Fact_Rang2_5">#REF!</definedName>
    <definedName name="Transf_Fact_Rang2_6" localSheetId="3">#REF!</definedName>
    <definedName name="Transf_Fact_Rang2_6">#REF!</definedName>
    <definedName name="Transf_Fact_Rang2_7" localSheetId="3">#REF!</definedName>
    <definedName name="Transf_Fact_Rang2_7">#REF!</definedName>
    <definedName name="Transf_Fact_Rang2_8" localSheetId="3">#REF!</definedName>
    <definedName name="Transf_Fact_Rang2_8">#REF!</definedName>
    <definedName name="Transf_Fact_Rang3_3" localSheetId="3">#REF!</definedName>
    <definedName name="Transf_Fact_Rang3_3">#REF!</definedName>
    <definedName name="Transf_Fact_Rang3_4" localSheetId="3">#REF!</definedName>
    <definedName name="Transf_Fact_Rang3_4">#REF!</definedName>
    <definedName name="Transf_Fact_Rang3_5" localSheetId="3">#REF!</definedName>
    <definedName name="Transf_Fact_Rang3_5">#REF!</definedName>
    <definedName name="Transf_Fact_Rang3_6" localSheetId="3">#REF!</definedName>
    <definedName name="Transf_Fact_Rang3_6">#REF!</definedName>
    <definedName name="Transf_Fact_Rang3_7" localSheetId="3">#REF!</definedName>
    <definedName name="Transf_Fact_Rang3_7">#REF!</definedName>
    <definedName name="Transf_Fact_Rang3_8" localSheetId="3">#REF!</definedName>
    <definedName name="Transf_Fact_Rang3_8">#REF!</definedName>
    <definedName name="Transf_Fact_Rang4_4" localSheetId="3">#REF!</definedName>
    <definedName name="Transf_Fact_Rang4_4">#REF!</definedName>
    <definedName name="Transf_Fact_Rang4_5" localSheetId="3">#REF!</definedName>
    <definedName name="Transf_Fact_Rang4_5">#REF!</definedName>
    <definedName name="Transf_Fact_Rang4_6" localSheetId="3">#REF!</definedName>
    <definedName name="Transf_Fact_Rang4_6">#REF!</definedName>
    <definedName name="Transf_Fact_Rang4_7" localSheetId="3">#REF!</definedName>
    <definedName name="Transf_Fact_Rang4_7">#REF!</definedName>
    <definedName name="Transf_Fact_Rang4_8" localSheetId="3">#REF!</definedName>
    <definedName name="Transf_Fact_Rang4_8">#REF!</definedName>
    <definedName name="Transf_Fact_Rang5_5" localSheetId="3">#REF!</definedName>
    <definedName name="Transf_Fact_Rang5_5">#REF!</definedName>
    <definedName name="Transf_Fact_Rang5_6" localSheetId="3">#REF!</definedName>
    <definedName name="Transf_Fact_Rang5_6">#REF!</definedName>
    <definedName name="Transf_Fact_Rang5_7" localSheetId="3">#REF!</definedName>
    <definedName name="Transf_Fact_Rang5_7">#REF!</definedName>
    <definedName name="Transf_Fact_Rang5_8" localSheetId="3">#REF!</definedName>
    <definedName name="Transf_Fact_Rang5_8">#REF!</definedName>
    <definedName name="Transf_Fact_Rang6_6" localSheetId="3">#REF!</definedName>
    <definedName name="Transf_Fact_Rang6_6">#REF!</definedName>
    <definedName name="Transf_Fact_Rang6_7" localSheetId="3">#REF!</definedName>
    <definedName name="Transf_Fact_Rang6_7">#REF!</definedName>
    <definedName name="Transf_Fact_Rang6_8" localSheetId="3">#REF!</definedName>
    <definedName name="Transf_Fact_Rang6_8">#REF!</definedName>
    <definedName name="Transf_Fact_Rang7_7" localSheetId="3">#REF!</definedName>
    <definedName name="Transf_Fact_Rang7_7">#REF!</definedName>
    <definedName name="Transf_Fact_Rang7_8" localSheetId="3">#REF!</definedName>
    <definedName name="Transf_Fact_Rang7_8">#REF!</definedName>
    <definedName name="Transf_Fact_Rang8_8" localSheetId="3">#REF!</definedName>
    <definedName name="Transf_Fact_Rang8_8">#REF!</definedName>
    <definedName name="unhide" localSheetId="3">#REF!</definedName>
    <definedName name="unhide">#REF!</definedName>
    <definedName name="Unitname" localSheetId="3">[57]SETUP!$D$9</definedName>
    <definedName name="Unitname">[58]SETUP!$D$9</definedName>
    <definedName name="USD">150.2</definedName>
    <definedName name="v" localSheetId="3">#REF!</definedName>
    <definedName name="v">#REF!</definedName>
    <definedName name="valid" localSheetId="3">#REF!</definedName>
    <definedName name="valid">#REF!</definedName>
    <definedName name="values" localSheetId="3">#REF!,#REF!,#REF!</definedName>
    <definedName name="values">#REF!,#REF!,#REF!</definedName>
    <definedName name="valutac1">[31]Tabeller!$K$17</definedName>
    <definedName name="VAT">16%</definedName>
    <definedName name="version">"v.04.01.LC"</definedName>
    <definedName name="vfhn" localSheetId="3">[92]Апрель!#REF!</definedName>
    <definedName name="vfhn">[93]Апрель!#REF!</definedName>
    <definedName name="vfhn02u" localSheetId="3">[94]Март!#REF!</definedName>
    <definedName name="vfhn02u">[95]Март!#REF!</definedName>
    <definedName name="VOLUMES" localSheetId="3">#REF!</definedName>
    <definedName name="VOLUMES">#REF!</definedName>
    <definedName name="w" localSheetId="3" hidden="1">'[20]Prelim Cost'!$B$36:$L$36</definedName>
    <definedName name="w" hidden="1">'[21]Prelim Cost'!$B$36:$L$36</definedName>
    <definedName name="WC" localSheetId="3">#REF!</definedName>
    <definedName name="WC">#REF!</definedName>
    <definedName name="wer" localSheetId="3">#REF!</definedName>
    <definedName name="wer">#REF!</definedName>
    <definedName name="WIDTH" localSheetId="3">#REF!</definedName>
    <definedName name="WIDTH">#REF!</definedName>
    <definedName name="work_path" localSheetId="3">#REF!</definedName>
    <definedName name="work_path">#REF!</definedName>
    <definedName name="working" localSheetId="3">#REF!</definedName>
    <definedName name="working">#REF!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ed._.IAS._.FS." localSheetId="2" hidden="1">{"IASTrail",#N/A,FALSE,"IAS"}</definedName>
    <definedName name="wrn.Coded._.IAS._.FS." localSheetId="3" hidden="1">{"IASTrail",#N/A,FALSE,"IAS"}</definedName>
    <definedName name="wrn.Coded._.IAS._.FS." hidden="1">{"IASTrail",#N/A,FALSE,"IAS"}</definedName>
    <definedName name="wrn.Fixed._.Assets._.Note._.and._.Depreciation." localSheetId="2" hidden="1">{#N/A,#N/A,FALSE,"FA_1";#N/A,#N/A,FALSE,"Dep'n SE";#N/A,#N/A,FALSE,"Dep'n FC"}</definedName>
    <definedName name="wrn.Fixed._.Assets._.Note._.and._.Depreciation." localSheetId="3" hidden="1">{#N/A,#N/A,FALSE,"FA_1";#N/A,#N/A,FALSE,"Dep'n SE";#N/A,#N/A,FALSE,"Dep'n FC"}</definedName>
    <definedName name="wrn.Fixed._.Assets._.Note._.and._.Depreciation." hidden="1">{#N/A,#N/A,FALSE,"FA_1";#N/A,#N/A,FALSE,"Dep'n SE";#N/A,#N/A,FALSE,"Dep'n FC"}</definedName>
    <definedName name="wrn.Full._.IAS._.STATEMENTS." localSheetId="2" hidden="1">{"IASBS",#N/A,FALSE,"IAS";"IASPL",#N/A,FALSE,"IAS";#N/A,#N/A,FALSE,"CF DIR";"IASNotes",#N/A,FALSE,"IAS";#N/A,#N/A,FALSE,"FA_1";#N/A,#N/A,FALSE,"Dep'n FC";#N/A,#N/A,FALSE,"Dep'n SE";#N/A,#N/A,FALSE,"Inv_1";#N/A,#N/A,FALSE,"NMG";#N/A,#N/A,FALSE,"Recon";#N/A,#N/A,FALSE,"EPS"}</definedName>
    <definedName name="wrn.Full._.IAS._.STATEMENTS." localSheetId="3"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2" hidden="1">{"IAS Mapping",#N/A,FALSE,"RSA_FS";#N/A,#N/A,FALSE,"CHECK!";#N/A,#N/A,FALSE,"Recon";#N/A,#N/A,FALSE,"NMG";#N/A,#N/A,FALSE,"Journals";"AnalRSA",#N/A,FALSE,"PL-Anal";"AnalIAS",#N/A,FALSE,"PL-Anal";#N/A,#N/A,FALSE,"COS"}</definedName>
    <definedName name="wrn.Full._.TRAIL." localSheetId="3"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2" hidden="1">{#N/A,#N/A,TRUE,"MAP";#N/A,#N/A,TRUE,"STEPS";#N/A,#N/A,TRUE,"RULES"}</definedName>
    <definedName name="wrn.Help." localSheetId="3" hidden="1">{#N/A,#N/A,TRUE,"MAP";#N/A,#N/A,TRUE,"STEPS";#N/A,#N/A,TRUE,"RULES"}</definedName>
    <definedName name="wrn.Help." hidden="1">{#N/A,#N/A,TRUE,"MAP";#N/A,#N/A,TRUE,"STEPS";#N/A,#N/A,TRUE,"RULES"}</definedName>
    <definedName name="wrn.IAS._.BS._.PL._.CF._.and._.Notes." localSheetId="2" hidden="1">{"IASBS",#N/A,TRUE,"IAS";"IASPL",#N/A,TRUE,"IAS";"IASNotes",#N/A,TRUE,"IAS";"CFDir - expanded",#N/A,TRUE,"CF DIR"}</definedName>
    <definedName name="wrn.IAS._.BS._.PL._.CF._.and._.Notes." localSheetId="3" hidden="1">{"IASBS",#N/A,TRUE,"IAS";"IASPL",#N/A,TRUE,"IAS";"IASNotes",#N/A,TRUE,"IAS";"CFDir - expanded",#N/A,TRUE,"CF DIR"}</definedName>
    <definedName name="wrn.IAS._.BS._.PL._.CF._.and._.Notes." hidden="1">{"IASBS",#N/A,TRUE,"IAS";"IASPL",#N/A,TRUE,"IAS";"IASNotes",#N/A,TRUE,"IAS";"CFDir - expanded",#N/A,TRUE,"CF DIR"}</definedName>
    <definedName name="wrn.IAS._.FS._.ZOOMED._.IN._.Forms." localSheetId="2" hidden="1">{"IAS_ShortView_1",#N/A,FALSE,"IAS";"IAS_ShortView_2",#N/A,FALSE,"IAS";"IAS_ShortView_3",#N/A,FALSE,"IAS";"IAS_ShortView_4",#N/A,FALSE,"IAS";"IAS_ShortView_5",#N/A,FALSE,"IAS";"IAS_ShortView_6",#N/A,FALSE,"IAS";"IAS_ShortView_7",#N/A,FALSE,"IAS";"CFDir - Zoomed In",#N/A,FALSE,"CF DIR"}</definedName>
    <definedName name="wrn.IAS._.FS._.ZOOMED._.IN._.Forms." localSheetId="3"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2" hidden="1">{"IAS Mapping",#N/A,TRUE,"RSA_FS"}</definedName>
    <definedName name="wrn.IAS._.Mapping." localSheetId="3" hidden="1">{"IAS Mapping",#N/A,TRUE,"RSA_FS"}</definedName>
    <definedName name="wrn.IAS._.Mapping." hidden="1">{"IAS Mapping",#N/A,TRUE,"RSA_FS"}</definedName>
    <definedName name="wrn.Inflation._.factors._.used." localSheetId="2" hidden="1">{#N/A,#N/A,FALSE,"Infl_fact"}</definedName>
    <definedName name="wrn.Inflation._.factors._.used." localSheetId="3" hidden="1">{#N/A,#N/A,FALSE,"Infl_fact"}</definedName>
    <definedName name="wrn.Inflation._.factors._.used." hidden="1">{#N/A,#N/A,FALSE,"Infl_fact"}</definedName>
    <definedName name="wrn.Loans." localSheetId="2" hidden="1">{"Summary report",#N/A,FALSE,"BBH";"Details - chart",#N/A,FALSE,"BBH"}</definedName>
    <definedName name="wrn.Loans." localSheetId="3" hidden="1">{"Summary report",#N/A,FALSE,"BBH";"Details - chart",#N/A,FALSE,"BBH"}</definedName>
    <definedName name="wrn.Loans." hidden="1">{"Summary report",#N/A,FALSE,"BBH";"Details - chart",#N/A,FALSE,"BBH"}</definedName>
    <definedName name="wrn.PL._.Analysis." localSheetId="2" hidden="1">{"AnalRSA",#N/A,TRUE,"PL-Anal";"AnalIAS",#N/A,TRUE,"PL-Anal"}</definedName>
    <definedName name="wrn.PL._.Analysis." localSheetId="3" hidden="1">{"AnalRSA",#N/A,TRUE,"PL-Anal";"AnalIAS",#N/A,TRUE,"PL-Anal"}</definedName>
    <definedName name="wrn.PL._.Analysis." hidden="1">{"AnalRSA",#N/A,TRUE,"PL-Anal";"AnalIAS",#N/A,TRUE,"PL-Anal"}</definedName>
    <definedName name="wrn.RSA._.BS._.and._.PL." localSheetId="2" hidden="1">{"BS1",#N/A,TRUE,"RSA_FS";"BS2",#N/A,TRUE,"RSA_FS";"BS3",#N/A,TRUE,"RSA_FS"}</definedName>
    <definedName name="wrn.RSA._.BS._.and._.PL." localSheetId="3" hidden="1">{"BS1",#N/A,TRUE,"RSA_FS";"BS2",#N/A,TRUE,"RSA_FS";"BS3",#N/A,TRUE,"RSA_FS"}</definedName>
    <definedName name="wrn.RSA._.BS._.and._.PL." hidden="1">{"BS1",#N/A,TRUE,"RSA_FS";"BS2",#N/A,TRUE,"RSA_FS";"BS3",#N/A,TRUE,"RSA_FS"}</definedName>
    <definedName name="XREF_COLUMN_1" hidden="1">[96]AHEPS!#REF!</definedName>
    <definedName name="XREF_COLUMN_10" hidden="1">[96]AHEPS!#REF!</definedName>
    <definedName name="XREF_COLUMN_2" localSheetId="2" hidden="1">#REF!</definedName>
    <definedName name="XREF_COLUMN_2" localSheetId="3" hidden="1">#REF!</definedName>
    <definedName name="XREF_COLUMN_2" hidden="1">#REF!</definedName>
    <definedName name="XREF_COLUMN_3" hidden="1">'[97]8250'!$D$1:$D$65536</definedName>
    <definedName name="XREF_COLUMN_4" hidden="1">'[97]8140'!$P$1:$P$65536</definedName>
    <definedName name="XREF_COLUMN_5" localSheetId="2" hidden="1">'[98]DD Reserve calculation'!#REF!</definedName>
    <definedName name="XREF_COLUMN_5" hidden="1">'[98]DD Reserve calculation'!#REF!</definedName>
    <definedName name="XREF_COLUMN_6" localSheetId="2" hidden="1">[96]OshHPP!#REF!</definedName>
    <definedName name="XREF_COLUMN_6" hidden="1">[96]OshHPP!#REF!</definedName>
    <definedName name="XREF_COLUMN_7" hidden="1">'[97]8145'!$P$1:$P$65536</definedName>
    <definedName name="XREF_COLUMN_8" localSheetId="2" hidden="1">[96]BHPP!#REF!</definedName>
    <definedName name="XREF_COLUMN_8" hidden="1">[96]BHPP!#REF!</definedName>
    <definedName name="XREF_COLUMN_9" hidden="1">'[97]8113'!$P$1:$P$65536</definedName>
    <definedName name="XRefActiveRow" hidden="1">[99]XREF!$A$3</definedName>
    <definedName name="XRefColumnsCount" hidden="1">1</definedName>
    <definedName name="XRefCopy1" localSheetId="2" hidden="1">'[100]Cust acc 2003'!#REF!</definedName>
    <definedName name="XRefCopy1" localSheetId="3" hidden="1">'[100]Cust acc 2003'!#REF!</definedName>
    <definedName name="XRefCopy1" hidden="1">'[101]Cust acc 2003'!#REF!</definedName>
    <definedName name="XRefCopy12Row" hidden="1">[96]XREF!#REF!</definedName>
    <definedName name="XRefCopy17Row" hidden="1">[96]XREF!#REF!</definedName>
    <definedName name="XRefCopy1Row" hidden="1">[99]XREF!$A$2:$IV$2</definedName>
    <definedName name="XRefCopy2" localSheetId="2" hidden="1">#REF!</definedName>
    <definedName name="XRefCopy2" localSheetId="3" hidden="1">#REF!</definedName>
    <definedName name="XRefCopy2" hidden="1">#REF!</definedName>
    <definedName name="XRefCopy3Row" localSheetId="2" hidden="1">#REF!</definedName>
    <definedName name="XRefCopy3Row" localSheetId="3" hidden="1">#REF!</definedName>
    <definedName name="XRefCopy3Row" hidden="1">#REF!</definedName>
    <definedName name="XRefCopy4" localSheetId="2" hidden="1">[102]summary!#REF!</definedName>
    <definedName name="XRefCopy4" localSheetId="3" hidden="1">[102]summary!#REF!</definedName>
    <definedName name="XRefCopy4" hidden="1">[102]summary!#REF!</definedName>
    <definedName name="XRefCopy5Row" localSheetId="2" hidden="1">[103]XREF!#REF!</definedName>
    <definedName name="XRefCopy5Row" localSheetId="3" hidden="1">[103]XREF!#REF!</definedName>
    <definedName name="XRefCopy5Row" hidden="1">[103]XREF!#REF!</definedName>
    <definedName name="XRefCopy9Row" localSheetId="2" hidden="1">[96]XREF!#REF!</definedName>
    <definedName name="XRefCopy9Row" hidden="1">[96]XREF!#REF!</definedName>
    <definedName name="XRefCopyRangeCount" hidden="1">8</definedName>
    <definedName name="XRefPaste10" hidden="1">'[97]8145'!$O$17</definedName>
    <definedName name="XRefPaste10Row" hidden="1">[97]XREF!$A$11:$IV$11</definedName>
    <definedName name="XRefPaste11" hidden="1">'[97]8200'!$O$17</definedName>
    <definedName name="XRefPaste11Row" hidden="1">[97]XREF!$A$12:$IV$12</definedName>
    <definedName name="XRefPaste12" hidden="1">'[97]8113'!$O$16</definedName>
    <definedName name="XRefPaste12Row" hidden="1">[97]XREF!$A$13:$IV$13</definedName>
    <definedName name="XRefPaste13" hidden="1">'[97]8082'!$O$16</definedName>
    <definedName name="XRefPaste13Row" hidden="1">[97]XREF!$A$14:$IV$14</definedName>
    <definedName name="XRefPaste1Row" localSheetId="2" hidden="1">#REF!</definedName>
    <definedName name="XRefPaste1Row" localSheetId="3" hidden="1">#REF!</definedName>
    <definedName name="XRefPaste1Row" hidden="1">#REF!</definedName>
    <definedName name="XRefPaste2Row" hidden="1">[97]XREF!$A$3:$IV$3</definedName>
    <definedName name="XRefPaste3" hidden="1">'[97]8180 (8181,8182)'!$O$20</definedName>
    <definedName name="XRefPaste3Row" hidden="1">[97]XREF!$A$4:$IV$4</definedName>
    <definedName name="XRefPaste4" hidden="1">'[97]8210'!$O$18</definedName>
    <definedName name="XRefPaste4Row" hidden="1">[97]XREF!$A$5:$IV$5</definedName>
    <definedName name="XRefPaste5" hidden="1">'[97]8250'!$C$44</definedName>
    <definedName name="XRefPaste5Row" hidden="1">[97]XREF!$A$6:$IV$6</definedName>
    <definedName name="XRefPaste6" hidden="1">'[97]8140'!$O$16</definedName>
    <definedName name="XRefPaste6Row" hidden="1">[97]XREF!$A$7:$IV$7</definedName>
    <definedName name="XRefPaste7" localSheetId="2" hidden="1">#REF!</definedName>
    <definedName name="XRefPaste7" localSheetId="3" hidden="1">#REF!</definedName>
    <definedName name="XRefPaste7" hidden="1">#REF!</definedName>
    <definedName name="XRefPaste7Row" hidden="1">[97]XREF!$A$8:$IV$8</definedName>
    <definedName name="XRefPaste8" localSheetId="2" hidden="1">#REF!</definedName>
    <definedName name="XRefPaste8" localSheetId="3" hidden="1">#REF!</definedName>
    <definedName name="XRefPaste8" hidden="1">#REF!</definedName>
    <definedName name="XRefPaste8Row" hidden="1">[97]XREF!$A$9:$IV$9</definedName>
    <definedName name="XRefPaste9" hidden="1">'[97]8070'!$O$18</definedName>
    <definedName name="XRefPaste9Row" hidden="1">[97]XREF!$A$10:$IV$10</definedName>
    <definedName name="XRefPasteRangeCount" hidden="1">1</definedName>
    <definedName name="year">[48]Settings!#REF!</definedName>
    <definedName name="z" localSheetId="3">#REF!</definedName>
    <definedName name="z">#REF!</definedName>
    <definedName name="Z_3FF835A2_A4C0_4941_9E4A_4EABDC6914AE_.wvu.Cols" localSheetId="2" hidden="1">#REF!,#REF!,#REF!</definedName>
    <definedName name="Z_3FF835A2_A4C0_4941_9E4A_4EABDC6914AE_.wvu.Cols" localSheetId="3" hidden="1">#REF!,#REF!,#REF!</definedName>
    <definedName name="Z_3FF835A2_A4C0_4941_9E4A_4EABDC6914AE_.wvu.Cols" hidden="1">#REF!,#REF!,#REF!</definedName>
    <definedName name="Z_3FF835A2_A4C0_4941_9E4A_4EABDC6914AE_.wvu.FilterData" localSheetId="2" hidden="1">#REF!</definedName>
    <definedName name="Z_3FF835A2_A4C0_4941_9E4A_4EABDC6914AE_.wvu.FilterData" localSheetId="3" hidden="1">#REF!</definedName>
    <definedName name="Z_3FF835A2_A4C0_4941_9E4A_4EABDC6914AE_.wvu.FilterData" hidden="1">#REF!</definedName>
    <definedName name="Z_3FF835A2_A4C0_4941_9E4A_4EABDC6914AE_.wvu.PrintArea" localSheetId="2" hidden="1">#REF!</definedName>
    <definedName name="Z_3FF835A2_A4C0_4941_9E4A_4EABDC6914AE_.wvu.PrintArea" localSheetId="3" hidden="1">#REF!</definedName>
    <definedName name="Z_3FF835A2_A4C0_4941_9E4A_4EABDC6914AE_.wvu.PrintArea" hidden="1">#REF!</definedName>
    <definedName name="Z_3FF835A2_A4C0_4941_9E4A_4EABDC6914AE_.wvu.Rows" localSheetId="2" hidden="1">#REF!</definedName>
    <definedName name="Z_3FF835A2_A4C0_4941_9E4A_4EABDC6914AE_.wvu.Rows" localSheetId="3" hidden="1">#REF!</definedName>
    <definedName name="Z_3FF835A2_A4C0_4941_9E4A_4EABDC6914AE_.wvu.Rows" hidden="1">#REF!</definedName>
    <definedName name="Z_9944A555_2A6E_4775_AF28_A37C2EA58D79_.wvu.Cols" localSheetId="2" hidden="1">#REF!,#REF!,#REF!</definedName>
    <definedName name="Z_9944A555_2A6E_4775_AF28_A37C2EA58D79_.wvu.Cols" localSheetId="3" hidden="1">#REF!,#REF!,#REF!</definedName>
    <definedName name="Z_9944A555_2A6E_4775_AF28_A37C2EA58D79_.wvu.Cols" hidden="1">#REF!,#REF!,#REF!</definedName>
    <definedName name="Z_9944A555_2A6E_4775_AF28_A37C2EA58D79_.wvu.FilterData" localSheetId="2" hidden="1">#REF!</definedName>
    <definedName name="Z_9944A555_2A6E_4775_AF28_A37C2EA58D79_.wvu.FilterData" localSheetId="3" hidden="1">#REF!</definedName>
    <definedName name="Z_9944A555_2A6E_4775_AF28_A37C2EA58D79_.wvu.FilterData" hidden="1">#REF!</definedName>
    <definedName name="Z_9944A555_2A6E_4775_AF28_A37C2EA58D79_.wvu.PrintArea" localSheetId="2" hidden="1">#REF!</definedName>
    <definedName name="Z_9944A555_2A6E_4775_AF28_A37C2EA58D79_.wvu.PrintArea" localSheetId="3" hidden="1">#REF!</definedName>
    <definedName name="Z_9944A555_2A6E_4775_AF28_A37C2EA58D79_.wvu.PrintArea" hidden="1">#REF!</definedName>
    <definedName name="Z_9944A555_2A6E_4775_AF28_A37C2EA58D79_.wvu.Rows" localSheetId="2" hidden="1">#REF!</definedName>
    <definedName name="Z_9944A555_2A6E_4775_AF28_A37C2EA58D79_.wvu.Rows" localSheetId="3" hidden="1">#REF!</definedName>
    <definedName name="Z_9944A555_2A6E_4775_AF28_A37C2EA58D79_.wvu.Rows" hidden="1">#REF!</definedName>
    <definedName name="Z_C38D798C_080A_4519_9B17_6ABAC626E22C_.wvu.Cols" localSheetId="2" hidden="1">#REF!,#REF!,#REF!</definedName>
    <definedName name="Z_C38D798C_080A_4519_9B17_6ABAC626E22C_.wvu.Cols" localSheetId="3" hidden="1">#REF!,#REF!,#REF!</definedName>
    <definedName name="Z_C38D798C_080A_4519_9B17_6ABAC626E22C_.wvu.Cols" hidden="1">#REF!,#REF!,#REF!</definedName>
    <definedName name="Z_C38D798C_080A_4519_9B17_6ABAC626E22C_.wvu.FilterData" localSheetId="2" hidden="1">#REF!</definedName>
    <definedName name="Z_C38D798C_080A_4519_9B17_6ABAC626E22C_.wvu.FilterData" localSheetId="3" hidden="1">#REF!</definedName>
    <definedName name="Z_C38D798C_080A_4519_9B17_6ABAC626E22C_.wvu.FilterData" hidden="1">#REF!</definedName>
    <definedName name="Z_C38D798C_080A_4519_9B17_6ABAC626E22C_.wvu.PrintArea" localSheetId="2" hidden="1">#REF!</definedName>
    <definedName name="Z_C38D798C_080A_4519_9B17_6ABAC626E22C_.wvu.PrintArea" localSheetId="3" hidden="1">#REF!</definedName>
    <definedName name="Z_C38D798C_080A_4519_9B17_6ABAC626E22C_.wvu.PrintArea" hidden="1">#REF!</definedName>
    <definedName name="Z_C38D798C_080A_4519_9B17_6ABAC626E22C_.wvu.Rows" localSheetId="2" hidden="1">#REF!</definedName>
    <definedName name="Z_C38D798C_080A_4519_9B17_6ABAC626E22C_.wvu.Rows" localSheetId="3" hidden="1">#REF!</definedName>
    <definedName name="Z_C38D798C_080A_4519_9B17_6ABAC626E22C_.wvu.Rows" hidden="1">#REF!</definedName>
    <definedName name="а1">[104]ЯНВАРЬ!#REF!</definedName>
    <definedName name="Август" localSheetId="3">#REF!</definedName>
    <definedName name="Август">#REF!</definedName>
    <definedName name="август2002г" localSheetId="3">[94]Сентябрь!#REF!</definedName>
    <definedName name="август2002г">[95]Сентябрь!#REF!</definedName>
    <definedName name="адмрасходы">[105]Лист2!#REF!</definedName>
    <definedName name="амортизация">[105]Лист2!#REF!</definedName>
    <definedName name="Апрель" localSheetId="3">[92]Апрель!#REF!</definedName>
    <definedName name="Апрель">[93]Апрель!#REF!</definedName>
    <definedName name="апрель2000" localSheetId="3">[94]Квартал!#REF!</definedName>
    <definedName name="апрель2000">[95]Квартал!#REF!</definedName>
    <definedName name="аренда">[105]Лист2!#REF!</definedName>
    <definedName name="_xlnm.Database" localSheetId="3">#REF!</definedName>
    <definedName name="_xlnm.Database">#REF!</definedName>
    <definedName name="баланс">'[106]Актив(1)'!$E$1:$E$65536</definedName>
    <definedName name="биржа">[107]База!$A$1:$T$65536</definedName>
    <definedName name="биржа1">[107]База!$B$1:$T$65536</definedName>
    <definedName name="БЛРаздел1">[108]ОборБалФормОтч!$C$19:$C$24,[108]ОборБалФормОтч!$E$19:$F$24,[108]ОборБалФормОтч!$D$26:$F$31,[108]ОборБалФормОтч!$C$33:$C$38,[108]ОборБалФормОтч!$E$33:$F$38,[108]ОборБалФормОтч!$D$40:$F$43,[108]ОборБалФормОтч!$C$45:$C$48,[108]ОборБалФормОтч!$E$45:$F$48,[108]ОборБалФормОтч!$C$19</definedName>
    <definedName name="БЛРаздел2">[108]ОборБалФормОтч!$C$51:$C$58,[108]ОборБалФормОтч!$E$51:$F$58,[108]ОборБалФормОтч!$C$60:$C$63,[108]ОборБалФормОтч!$E$60:$F$63,[108]ОборБалФормОтч!$C$65:$C$67,[108]ОборБалФормОтч!$E$65:$F$67,[108]ОборБалФормОтч!$C$51</definedName>
    <definedName name="БЛРаздел3">[108]ОборБалФормОтч!$C$70:$C$72,[108]ОборБалФормОтч!$D$73:$F$73,[108]ОборБалФормОтч!$E$70:$F$72,[108]ОборБалФормОтч!$C$75:$C$77,[108]ОборБалФормОтч!$E$75:$F$77,[108]ОборБалФормОтч!$C$79:$C$82,[108]ОборБалФормОтч!$E$79:$F$82,[108]ОборБалФормОтч!$C$84:$C$86,[108]ОборБалФормОтч!$E$84:$F$86,[108]ОборБалФормОтч!$C$88:$C$89,[108]ОборБалФормОтч!$E$88:$F$89,[108]ОборБалФормОтч!$C$70</definedName>
    <definedName name="БЛРаздел4">[108]ОборБалФормОтч!$E$106:$F$107,[108]ОборБалФормОтч!$C$106:$C$107,[108]ОборБалФормОтч!$E$102:$F$104,[108]ОборБалФормОтч!$C$102:$C$104,[108]ОборБалФормОтч!$C$97:$C$100,[108]ОборБалФормОтч!$E$97:$F$100,[108]ОборБалФормОтч!$E$92:$F$95,[108]ОборБалФормОтч!$C$92:$C$95,[108]ОборБалФормОтч!$C$92</definedName>
    <definedName name="БЛРаздел5">[108]ОборБалФормОтч!$C$113:$C$114,[108]ОборБалФормОтч!$D$110:$F$112,[108]ОборБалФормОтч!$E$113:$F$114,[108]ОборБалФормОтч!$D$115:$F$115,[108]ОборБалФормОтч!$D$117:$F$119,[108]ОборБалФормОтч!$D$121:$F$122,[108]ОборБалФормОтч!$D$124:$F$126,[108]ОборБалФормОтч!$D$110</definedName>
    <definedName name="БЛРаздел6">[108]ОборБалФормОтч!$D$129:$F$132,[108]ОборБалФормОтч!$D$134:$F$135,[108]ОборБалФормОтч!$D$137:$F$140,[108]ОборБалФормОтч!$D$142:$F$144,[108]ОборБалФормОтч!$D$146:$F$150,[108]ОборБалФормОтч!$D$152:$F$154,[108]ОборБалФормОтч!$D$156:$F$162,[108]ОборБалФормОтч!$D$129</definedName>
    <definedName name="БЛРаздел7">[108]ОборБалФормОтч!$D$179:$F$185,[108]ОборБалФормОтч!$D$175:$F$177,[108]ОборБалФормОтч!$D$165:$F$173,[108]ОборБалФормОтч!$D$165</definedName>
    <definedName name="БЛРаздел8">[108]ОборБалФормОтч!$E$200:$F$207,[108]ОборБалФормОтч!$C$200:$C$207,[108]ОборБалФормОтч!$E$189:$F$198,[108]ОборБалФормОтч!$C$189:$C$198,[108]ОборБалФормОтч!$E$188:$F$188,[108]ОборБалФормОтч!$C$188</definedName>
    <definedName name="БЛРаздел9">[108]ОборБалФормОтч!$E$234:$F$237,[108]ОборБалФормОтч!$C$234:$C$237,[108]ОборБалФормОтч!$E$224:$F$232,[108]ОборБалФормОтч!$C$224:$C$232,[108]ОборБалФормОтч!$E$223:$F$223,[108]ОборБалФормОтч!$C$223,[108]ОборБалФормОтч!$E$217:$F$221,[108]ОборБалФормОтч!$C$217:$C$221,[108]ОборБалФормОтч!$E$210:$F$215,[108]ОборБалФормОтч!$C$210:$C$215,[108]ОборБалФормОтч!$C$210</definedName>
    <definedName name="БПДанные">[108]ТитулЛистОтч!$C$22:$D$33,[108]ТитулЛистОтч!$C$36:$D$48,[108]ТитулЛистОтч!$C$22</definedName>
    <definedName name="Всего" localSheetId="3">#REF!</definedName>
    <definedName name="Всего">#REF!</definedName>
    <definedName name="выпуск" localSheetId="3">[92]Январь!#REF!</definedName>
    <definedName name="выпуск">[93]Январь!#REF!</definedName>
    <definedName name="грп" localSheetId="3">#REF!</definedName>
    <definedName name="грп">#REF!</definedName>
    <definedName name="дата" localSheetId="3">#REF!</definedName>
    <definedName name="дата">#REF!</definedName>
    <definedName name="Дата_справки" localSheetId="3">#REF!</definedName>
    <definedName name="Дата_справки">#REF!</definedName>
    <definedName name="ДатаБаланса" localSheetId="3">#REF!</definedName>
    <definedName name="ДатаБаланса">#REF!</definedName>
    <definedName name="дек02" localSheetId="3">[94]Сентябрь!#REF!</definedName>
    <definedName name="дек02">[95]Сентябрь!#REF!</definedName>
    <definedName name="дек2002год" localSheetId="3">[92]Сентябрь!#REF!</definedName>
    <definedName name="дек2002год">[93]Сентябрь!#REF!</definedName>
    <definedName name="Декабрь" localSheetId="3">[92]Декабрь!#REF!</definedName>
    <definedName name="Декабрь">[93]Декабрь!#REF!</definedName>
    <definedName name="декабрь2002" localSheetId="3">[92]Ноябрь!#REF!</definedName>
    <definedName name="декабрь2002">[93]Ноябрь!#REF!</definedName>
    <definedName name="доллар">[109]Данные!$A$1:$F$65536</definedName>
    <definedName name="за2002" localSheetId="3">[92]Январь!#REF!</definedName>
    <definedName name="за2002">[93]Январь!#REF!</definedName>
    <definedName name="за4мес" localSheetId="3">[92]Квартал!#REF!</definedName>
    <definedName name="за4мес">[93]Квартал!#REF!</definedName>
    <definedName name="Загол_1_1" localSheetId="3">#REF!</definedName>
    <definedName name="Загол_1_1">#REF!</definedName>
    <definedName name="Загол_1_2" localSheetId="3">#REF!</definedName>
    <definedName name="Загол_1_2">#REF!</definedName>
    <definedName name="Загол_1_3" localSheetId="3">#REF!</definedName>
    <definedName name="Загол_1_3">#REF!</definedName>
    <definedName name="Загол_1_4" localSheetId="3">#REF!</definedName>
    <definedName name="Загол_1_4">#REF!</definedName>
    <definedName name="Загол_1_5" localSheetId="3">#REF!</definedName>
    <definedName name="Загол_1_5">#REF!</definedName>
    <definedName name="Загол_1_6" localSheetId="3">#REF!</definedName>
    <definedName name="Загол_1_6">#REF!</definedName>
    <definedName name="Загол_1_7" localSheetId="3">#REF!</definedName>
    <definedName name="Загол_1_7">#REF!</definedName>
    <definedName name="Загол_2_1" localSheetId="3">#REF!</definedName>
    <definedName name="Загол_2_1">#REF!</definedName>
    <definedName name="Загол_2_2" localSheetId="3">#REF!</definedName>
    <definedName name="Загол_2_2">#REF!</definedName>
    <definedName name="Загол_2_3" localSheetId="3">#REF!</definedName>
    <definedName name="Загол_2_3">#REF!</definedName>
    <definedName name="Загол_2_4" localSheetId="3">#REF!</definedName>
    <definedName name="Загол_2_4">#REF!</definedName>
    <definedName name="Загол_2_5" localSheetId="3">#REF!</definedName>
    <definedName name="Загол_2_5">#REF!</definedName>
    <definedName name="Загол_2_6" localSheetId="3">#REF!</definedName>
    <definedName name="Загол_2_6">#REF!</definedName>
    <definedName name="Загол_2_7" localSheetId="3">#REF!</definedName>
    <definedName name="Загол_2_7">#REF!</definedName>
    <definedName name="_xlnm.Print_Titles">#N/A</definedName>
    <definedName name="Зарплата" localSheetId="3">#REF!</definedName>
    <definedName name="Зарплата">#REF!</definedName>
    <definedName name="ЗглвПравый" localSheetId="3">#REF!</definedName>
    <definedName name="ЗглвПравый">#REF!</definedName>
    <definedName name="ЗглвПравыйДляЛистаБаланс" localSheetId="3">#REF!</definedName>
    <definedName name="ЗглвПравыйДляЛистаБаланс">#REF!</definedName>
    <definedName name="земельный_налог">[105]Лист2!#REF!</definedName>
    <definedName name="зквартал" localSheetId="3">[94]Январь!#REF!</definedName>
    <definedName name="зквартал">[95]Январь!#REF!</definedName>
    <definedName name="ИмяФайлаSQL" localSheetId="3">#REF!</definedName>
    <definedName name="ИмяФайлаSQL">#REF!</definedName>
    <definedName name="инкассация">[105]Лист2!#REF!</definedName>
    <definedName name="Июль" localSheetId="3">[92]Июль!#REF!</definedName>
    <definedName name="Июль">[93]Июль!#REF!</definedName>
    <definedName name="июль2002" localSheetId="3">[94]Декабрь!#REF!</definedName>
    <definedName name="июль2002">[95]Декабрь!#REF!</definedName>
    <definedName name="Июнь" localSheetId="3">[92]Июнь!#REF!</definedName>
    <definedName name="Июнь">[93]Июнь!#REF!</definedName>
    <definedName name="йй" localSheetId="3">ф.4!йй</definedName>
    <definedName name="йй">[0]!йй</definedName>
    <definedName name="Квартал1" localSheetId="3">[92]Квартал!#REF!</definedName>
    <definedName name="Квартал1">[93]Квартал!#REF!</definedName>
    <definedName name="Квартал2" localSheetId="3">#REF!</definedName>
    <definedName name="Квартал2">#REF!</definedName>
    <definedName name="Квартал3" localSheetId="3">#REF!</definedName>
    <definedName name="Квартал3">#REF!</definedName>
    <definedName name="Квартал4" localSheetId="3">#REF!</definedName>
    <definedName name="Квартал4">#REF!</definedName>
    <definedName name="колич_РКО" localSheetId="3">[105]Лист2!#REF!</definedName>
    <definedName name="колич_РКО">[105]Лист2!#REF!</definedName>
    <definedName name="командировки" localSheetId="3">[105]Лист2!#REF!</definedName>
    <definedName name="командировки">[105]Лист2!#REF!</definedName>
    <definedName name="лддлд" localSheetId="3">#REF!</definedName>
    <definedName name="лддлд">#REF!</definedName>
    <definedName name="Май" localSheetId="3">#REF!</definedName>
    <definedName name="Май">#REF!</definedName>
    <definedName name="Макрос1" localSheetId="1">ф.2!Макрос1</definedName>
    <definedName name="Макрос1" localSheetId="3">#N/A</definedName>
    <definedName name="Макрос1">ф.2!Макрос1</definedName>
    <definedName name="Март">[92]Март!#REF!</definedName>
    <definedName name="март02г">[92]Январь!#REF!</definedName>
    <definedName name="март2002" localSheetId="3">[92]Июль!#REF!</definedName>
    <definedName name="март2002">[93]Июль!#REF!</definedName>
    <definedName name="матер_содерж_зданий" localSheetId="3">[105]Лист2!#REF!</definedName>
    <definedName name="матер_содерж_зданий">[105]Лист2!#REF!</definedName>
    <definedName name="материальные_расх" localSheetId="3">[105]Лист2!#REF!</definedName>
    <definedName name="материальные_расх">[105]Лист2!#REF!</definedName>
    <definedName name="мрп" localSheetId="3">[110]справка!$A$4:$B$15</definedName>
    <definedName name="мрп">[111]справка!$A$4:$B$15</definedName>
    <definedName name="на_нач._года" localSheetId="3">#REF!,#REF!,#REF!,#REF!,#REF!,#REF!,#REF!,#REF!,#REF!,#REF!,#REF!,#REF!,#REF!,#REF!,#REF!,#REF!,#REF!</definedName>
    <definedName name="на_нач._года">#REF!,#REF!,#REF!,#REF!,#REF!,#REF!,#REF!,#REF!,#REF!,#REF!,#REF!,#REF!,#REF!,#REF!,#REF!,#REF!,#REF!</definedName>
    <definedName name="налог_имущество" localSheetId="3">[105]Лист2!#REF!</definedName>
    <definedName name="налог_имущество">[105]Лист2!#REF!</definedName>
    <definedName name="налог_транспорт" localSheetId="3">[105]Лист2!#REF!</definedName>
    <definedName name="налог_транспорт">[105]Лист2!#REF!</definedName>
    <definedName name="налог_ЦБ" localSheetId="3">[105]Лист2!#REF!</definedName>
    <definedName name="налог_ЦБ">[105]Лист2!#REF!</definedName>
    <definedName name="налоги">[105]Лист2!#REF!</definedName>
    <definedName name="НДС">[105]Лист2!#REF!</definedName>
    <definedName name="Ноябрь" localSheetId="3">[92]Ноябрь!#REF!</definedName>
    <definedName name="Ноябрь">[93]Ноябрь!#REF!</definedName>
    <definedName name="Нстроки" localSheetId="3">#REF!</definedName>
    <definedName name="Нстроки">#REF!</definedName>
    <definedName name="_xlnm.Print_Area" localSheetId="2">'ф,3'!$A$1:$D$82</definedName>
    <definedName name="_xlnm.Print_Area" localSheetId="0">'ф.1-'!$A$1:$D$49</definedName>
    <definedName name="_xlnm.Print_Area" localSheetId="1">ф.2!$A$1:$D$53</definedName>
    <definedName name="_xlnm.Print_Area" localSheetId="3">ф.4!$A$1:$F$40</definedName>
    <definedName name="_xlnm.Print_Area">#REF!</definedName>
    <definedName name="Область_печати_ИМ" localSheetId="3">#REF!</definedName>
    <definedName name="Область_печати_ИМ">#REF!</definedName>
    <definedName name="обмунд_инкасс" localSheetId="3">[105]Лист2!#REF!</definedName>
    <definedName name="обмунд_инкасс">[105]Лист2!#REF!</definedName>
    <definedName name="обмундир_охраны" localSheetId="3">[105]Лист2!#REF!</definedName>
    <definedName name="обмундир_охраны">[105]Лист2!#REF!</definedName>
    <definedName name="обор">[112]ОборБалФормОтч!$C$70:$C$72,[112]ОборБалФормОтч!$D$73:$F$73,[112]ОборБалФормОтч!$E$70:$F$72,[112]ОборБалФормОтч!$C$75:$C$77,[112]ОборБалФормОтч!$E$75:$F$77,[112]ОборБалФормОтч!$C$79:$C$82,[112]ОборБалФормОтч!$E$79:$F$82,[112]ОборБалФормОтч!$C$84:$C$86,[112]ОборБалФормОтч!$E$84:$F$86,[112]ОборБалФормОтч!$C$88:$C$89,[112]ОборБалФормОтч!$E$88:$F$89,[112]ОборБалФормОтч!$C$70</definedName>
    <definedName name="обороты">[112]ОборБалФормОтч!$C$19:$C$24,[112]ОборБалФормОтч!$E$19:$F$24,[112]ОборБалФормОтч!$D$26:$F$31,[112]ОборБалФормОтч!$C$33:$C$38,[112]ОборБалФормОтч!$E$33:$F$38,[112]ОборБалФормОтч!$D$40:$F$43,[112]ОборБалФормОтч!$C$45:$C$48,[112]ОборБалФормОтч!$E$45:$F$48,[112]ОборБалФормОтч!$C$19</definedName>
    <definedName name="Обязательства_по_форфейтинговым_операциям" localSheetId="3">'[51]31.12.03'!$E$829</definedName>
    <definedName name="Обязательства_по_форфейтинговым_операциям">'[52]31.12.03'!$E$829</definedName>
    <definedName name="окт" localSheetId="3">[92]Март!#REF!</definedName>
    <definedName name="окт">[93]Март!#REF!</definedName>
    <definedName name="Октябрь" localSheetId="3">#REF!</definedName>
    <definedName name="Октябрь">#REF!</definedName>
    <definedName name="октябрь2002" localSheetId="3">[92]Январь!#REF!</definedName>
    <definedName name="октябрь2002">[93]Январь!#REF!</definedName>
    <definedName name="октябрьуслуги" localSheetId="3">[92]Сентябрь!#REF!</definedName>
    <definedName name="октябрьуслуги">[93]Сентябрь!#REF!</definedName>
    <definedName name="оол" localSheetId="3">#REF!</definedName>
    <definedName name="оол">#REF!</definedName>
    <definedName name="оплата_труда">[105]Лист2!#REF!</definedName>
    <definedName name="охрана">[105]Лист2!#REF!</definedName>
    <definedName name="Период_отгрузки" localSheetId="3">#REF!</definedName>
    <definedName name="Период_отгрузки">#REF!</definedName>
    <definedName name="подгот_кадров">[105]Лист2!#REF!</definedName>
    <definedName name="Подготовка_к_печати_и_сохранение0710" localSheetId="3">ф.4!Подготовка_к_печати_и_сохранение0710</definedName>
    <definedName name="Подготовка_к_печати_и_сохранение0710">[0]!Подготовка_к_печати_и_сохранение0710</definedName>
    <definedName name="подписка" localSheetId="3">[105]Лист2!#REF!</definedName>
    <definedName name="подписка">[105]Лист2!#REF!</definedName>
    <definedName name="прил14_нов" localSheetId="1">ф.2!прил14_нов</definedName>
    <definedName name="прил14_нов" localSheetId="3">#N/A</definedName>
    <definedName name="прил14_нов">ф.2!прил14_нов</definedName>
    <definedName name="проч_адмрасх">[105]Лист2!#REF!</definedName>
    <definedName name="проч_операц">[105]Лист2!#REF!</definedName>
    <definedName name="прочие_налог" localSheetId="3">[105]Лист2!#REF!</definedName>
    <definedName name="прочие_налог">[105]Лист2!#REF!</definedName>
    <definedName name="прочие_общехоз" localSheetId="3">[105]Лист2!#REF!</definedName>
    <definedName name="прочие_общехоз">[105]Лист2!#REF!</definedName>
    <definedName name="прочие_расх" localSheetId="3">[105]Лист2!#REF!</definedName>
    <definedName name="прочие_расх">[105]Лист2!#REF!</definedName>
    <definedName name="расх_мат_охраны" localSheetId="3">[105]Лист2!#REF!</definedName>
    <definedName name="расх_мат_охраны">[105]Лист2!#REF!</definedName>
    <definedName name="расх_матер_инкасс" localSheetId="3">[105]Лист2!#REF!</definedName>
    <definedName name="расх_матер_инкасс">[105]Лист2!#REF!</definedName>
    <definedName name="реклама">[105]Лист2!#REF!</definedName>
    <definedName name="_xlnm.Recorder" localSheetId="3">#REF!</definedName>
    <definedName name="_xlnm.Recorder">#REF!</definedName>
    <definedName name="ремонт">[105]Лист2!#REF!</definedName>
    <definedName name="РОблКл1" localSheetId="3">#REF!</definedName>
    <definedName name="РОблКл1">#REF!</definedName>
    <definedName name="РОблКл2" localSheetId="3">#REF!</definedName>
    <definedName name="РОблКл2">#REF!</definedName>
    <definedName name="РОблКл3" localSheetId="3">#REF!</definedName>
    <definedName name="РОблКл3">#REF!</definedName>
    <definedName name="РОблКл4" localSheetId="3">#REF!</definedName>
    <definedName name="РОблКл4">#REF!</definedName>
    <definedName name="РОблКл5" localSheetId="3">#REF!</definedName>
    <definedName name="РОблКл5">#REF!</definedName>
    <definedName name="РОблКл6" localSheetId="3">#REF!</definedName>
    <definedName name="РОблКл6">#REF!</definedName>
    <definedName name="РОблКл7" localSheetId="3">#REF!</definedName>
    <definedName name="РОблКл7">#REF!</definedName>
    <definedName name="роДатаОтчетаSQL" localSheetId="3">#REF!</definedName>
    <definedName name="роДатаОтчетаSQL">#REF!</definedName>
    <definedName name="роЗаголовок1" localSheetId="3">#REF!</definedName>
    <definedName name="роЗаголовок1">#REF!</definedName>
    <definedName name="роЗаголовок2" localSheetId="3">#REF!</definedName>
    <definedName name="роЗаголовок2">#REF!</definedName>
    <definedName name="роЗаголовок3" localSheetId="3">#REF!</definedName>
    <definedName name="роЗаголовок3">#REF!</definedName>
    <definedName name="роИмяБанка" localSheetId="3">#REF!</definedName>
    <definedName name="роИмяБанка">#REF!</definedName>
    <definedName name="роИмяФайлаТелеграммы" localSheetId="3">#REF!</definedName>
    <definedName name="роИмяФайлаТелеграммы">#REF!</definedName>
    <definedName name="роКаталогФайлаТелеграммы" localSheetId="3">#REF!</definedName>
    <definedName name="роКаталогФайлаТелеграммы">#REF!</definedName>
    <definedName name="роКодМФО" localSheetId="3">#REF!</definedName>
    <definedName name="роКодМФО">#REF!</definedName>
    <definedName name="роПодпись1" localSheetId="3">#REF!</definedName>
    <definedName name="роПодпись1">#REF!</definedName>
    <definedName name="роПодпись2" localSheetId="3">#REF!</definedName>
    <definedName name="роПодпись2">#REF!</definedName>
    <definedName name="роПодпись3" localSheetId="3">#REF!</definedName>
    <definedName name="роПодпись3">#REF!</definedName>
    <definedName name="роПодпись4" localSheetId="3">#REF!</definedName>
    <definedName name="роПодпись4">#REF!</definedName>
    <definedName name="роРазделитель1" localSheetId="3">#REF!</definedName>
    <definedName name="роРазделитель1">#REF!</definedName>
    <definedName name="роРазделитель2" localSheetId="3">#REF!</definedName>
    <definedName name="роРазделитель2">#REF!</definedName>
    <definedName name="роРазделитель3" localSheetId="3">#REF!</definedName>
    <definedName name="роРазделитель3">#REF!</definedName>
    <definedName name="Сводный_баланс_н_п_с" localSheetId="3">ф.4!Сводный_баланс_н_п_с</definedName>
    <definedName name="Сводный_баланс_н_п_с">[0]!Сводный_баланс_н_п_с</definedName>
    <definedName name="связь" localSheetId="3">[105]Лист2!#REF!</definedName>
    <definedName name="связь">[105]Лист2!#REF!</definedName>
    <definedName name="сент" localSheetId="3">[92]Июнь!#REF!</definedName>
    <definedName name="сент">[93]Июнь!#REF!</definedName>
    <definedName name="сент2002" localSheetId="3">[94]Январь!#REF!</definedName>
    <definedName name="сент2002">[95]Январь!#REF!</definedName>
    <definedName name="Сентябрь" localSheetId="3">[92]Сентябрь!#REF!</definedName>
    <definedName name="Сентябрь">[93]Сентябрь!#REF!</definedName>
    <definedName name="сентябрь2000год" localSheetId="3">[94]Март!#REF!</definedName>
    <definedName name="сентябрь2000год">[95]Март!#REF!</definedName>
    <definedName name="содерж_помещ">[105]Лист2!#REF!</definedName>
    <definedName name="спец_одежд_обсл_перс">[105]Лист2!#REF!</definedName>
    <definedName name="СТРОИТЕЛЬСТВО" localSheetId="3">#REF!</definedName>
    <definedName name="СТРОИТЕЛЬСТВО">#REF!</definedName>
    <definedName name="Строки" localSheetId="3">#REF!</definedName>
    <definedName name="Строки">#REF!</definedName>
    <definedName name="счет221" localSheetId="3">[92]Март!#REF!</definedName>
    <definedName name="счет221">[93]Март!#REF!</definedName>
    <definedName name="сщзн" localSheetId="3">ф.4!сщзн</definedName>
    <definedName name="сщзн">[0]!сщзн</definedName>
    <definedName name="т" localSheetId="3">ф.4!т</definedName>
    <definedName name="т">[0]!т</definedName>
    <definedName name="текдепоз" localSheetId="3">#REF!</definedName>
    <definedName name="текдепоз">#REF!</definedName>
    <definedName name="техобслуж_ВТ" localSheetId="3">[105]Лист2!#REF!</definedName>
    <definedName name="техобслуж_ВТ">[105]Лист2!#REF!</definedName>
    <definedName name="техобслуж_ОС" localSheetId="3">[105]Лист2!#REF!</definedName>
    <definedName name="техобслуж_ОС">[105]Лист2!#REF!</definedName>
    <definedName name="тов6м" localSheetId="3">[92]Июль!#REF!</definedName>
    <definedName name="тов6м">[93]Июль!#REF!</definedName>
    <definedName name="транспорт" localSheetId="3">[105]Лист2!#REF!</definedName>
    <definedName name="транспорт">[105]Лист2!#REF!</definedName>
    <definedName name="Требования_к_должнику_по_форфейтинговым_операциям" localSheetId="3">'[51]31.12.03'!$E$789</definedName>
    <definedName name="Требования_к_должнику_по_форфейтинговым_операциям">'[52]31.12.03'!$E$789</definedName>
    <definedName name="Узлы" localSheetId="3">#REF!</definedName>
    <definedName name="Узлы">#REF!</definedName>
    <definedName name="Упорядочить_по_областям">[113]!Упорядочить_по_областям</definedName>
    <definedName name="усл" localSheetId="3">[92]Сентябрь!#REF!</definedName>
    <definedName name="усл">[93]Сентябрь!#REF!</definedName>
    <definedName name="усл2002" localSheetId="3">[92]Январь!#REF!</definedName>
    <definedName name="усл2002">[93]Январь!#REF!</definedName>
    <definedName name="услуги" localSheetId="3">[92]Сентябрь!#REF!</definedName>
    <definedName name="услуги">[93]Сентябрь!#REF!</definedName>
    <definedName name="ф77" localSheetId="3">#REF!</definedName>
    <definedName name="ф77">#REF!</definedName>
    <definedName name="фев02г" localSheetId="3">[94]Ноябрь!#REF!</definedName>
    <definedName name="фев02г">[95]Ноябрь!#REF!</definedName>
    <definedName name="февр" localSheetId="3">[92]Июнь!#REF!</definedName>
    <definedName name="февр">[93]Июнь!#REF!</definedName>
    <definedName name="Февраль" localSheetId="3">#REF!</definedName>
    <definedName name="Февраль">#REF!</definedName>
    <definedName name="Флажок16_Щелкнуть" localSheetId="3">ф.4!Флажок16_Щелкнуть</definedName>
    <definedName name="Флажок16_Щелкнуть">[0]!Флажок16_Щелкнуть</definedName>
    <definedName name="Цена_03" localSheetId="3">[114]LME_prices!#REF!</definedName>
    <definedName name="Цена_03">[115]LME_prices!#REF!</definedName>
    <definedName name="Цена_33" localSheetId="3">[114]LME_prices!#REF!</definedName>
    <definedName name="Цена_33">[115]LME_prices!#REF!</definedName>
    <definedName name="Цена_34" localSheetId="3">[114]LME_prices!#REF!</definedName>
    <definedName name="Цена_34">[115]LME_prices!#REF!</definedName>
    <definedName name="Цена_35" localSheetId="3">[114]LME_prices!#REF!</definedName>
    <definedName name="Цена_35">[115]LME_prices!#REF!</definedName>
    <definedName name="Цена_4" localSheetId="3">#REF!</definedName>
    <definedName name="Цена_4">#REF!</definedName>
    <definedName name="Цена_5" localSheetId="3">#REF!</definedName>
    <definedName name="Цена_5">#REF!</definedName>
    <definedName name="Цена_55" localSheetId="3">[114]LME_prices!$F$177</definedName>
    <definedName name="Цена_55">[115]LME_prices!$F$177</definedName>
    <definedName name="Цена_97" localSheetId="3">#REF!</definedName>
    <definedName name="Цена_97">#REF!</definedName>
    <definedName name="Цена_переработки" localSheetId="3">#REF!</definedName>
    <definedName name="Цена_переработки">#REF!</definedName>
    <definedName name="ЦенаFCA_53" localSheetId="3">[114]LME_prices!#REF!</definedName>
    <definedName name="ЦенаFCA_53">[115]LME_prices!#REF!</definedName>
    <definedName name="Январь" localSheetId="3">[92]Январь!#REF!</definedName>
    <definedName name="Январь">[93]Январь!#REF!</definedName>
    <definedName name="январь2002" localSheetId="3">[94]Ноябрь!#REF!</definedName>
    <definedName name="январь2002">[95]Ноябрь!#REF!</definedName>
    <definedName name="ЯнварьАвгуст" localSheetId="3">#REF!</definedName>
    <definedName name="ЯнварьАвгуст">#REF!</definedName>
    <definedName name="ЯнварьАпрель" localSheetId="3">#REF!</definedName>
    <definedName name="ЯнварьАпрель">#REF!</definedName>
    <definedName name="ЯнварьДекабрь" localSheetId="3">#REF!</definedName>
    <definedName name="ЯнварьДекабрь">#REF!</definedName>
    <definedName name="ЯнварьИюль" localSheetId="3">#REF!</definedName>
    <definedName name="ЯнварьИюль">#REF!</definedName>
    <definedName name="ЯнварьИюнь" localSheetId="3">#REF!</definedName>
    <definedName name="ЯнварьИюнь">#REF!</definedName>
    <definedName name="ЯнварьМай" localSheetId="3">#REF!</definedName>
    <definedName name="ЯнварьМай">#REF!</definedName>
    <definedName name="ЯнварьНоябрь" localSheetId="3">#REF!</definedName>
    <definedName name="ЯнварьНоябрь">#REF!</definedName>
    <definedName name="ЯнварьОктябрь" localSheetId="3">#REF!</definedName>
    <definedName name="ЯнварьОктябрь">#REF!</definedName>
    <definedName name="ЯнварьСентябрь" localSheetId="3">#REF!</definedName>
    <definedName name="ЯнварьСентябрь">#REF!</definedName>
    <definedName name="ЯнварьФевраль" localSheetId="3">#REF!</definedName>
    <definedName name="ЯнварьФеврал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2" l="1"/>
  <c r="C49" i="2"/>
  <c r="C34" i="4" l="1"/>
  <c r="B34" i="4"/>
  <c r="F33" i="4"/>
  <c r="F32" i="4"/>
  <c r="F31" i="4"/>
  <c r="E29" i="4"/>
  <c r="E34" i="4" s="1"/>
  <c r="D29" i="4"/>
  <c r="D28" i="4"/>
  <c r="F28" i="4" s="1"/>
  <c r="F27" i="4"/>
  <c r="F25" i="4"/>
  <c r="F23" i="4"/>
  <c r="C21" i="4"/>
  <c r="B21" i="4"/>
  <c r="F20" i="4"/>
  <c r="F19" i="4"/>
  <c r="E17" i="4"/>
  <c r="E21" i="4" s="1"/>
  <c r="D17" i="4"/>
  <c r="D21" i="4" s="1"/>
  <c r="D16" i="4"/>
  <c r="F16" i="4" s="1"/>
  <c r="F15" i="4"/>
  <c r="F13" i="4"/>
  <c r="F11" i="4"/>
  <c r="F29" i="4" l="1"/>
  <c r="F17" i="4"/>
  <c r="F21" i="4"/>
  <c r="D34" i="4"/>
  <c r="F34" i="4" s="1"/>
  <c r="D42" i="1" l="1"/>
  <c r="C41" i="1"/>
  <c r="C42" i="1" s="1"/>
  <c r="D35" i="1"/>
  <c r="C34" i="1"/>
  <c r="C35" i="1" s="1"/>
  <c r="D23" i="1"/>
  <c r="C23" i="1"/>
  <c r="C43" i="1" l="1"/>
  <c r="D43" i="1"/>
</calcChain>
</file>

<file path=xl/sharedStrings.xml><?xml version="1.0" encoding="utf-8"?>
<sst xmlns="http://schemas.openxmlformats.org/spreadsheetml/2006/main" count="228" uniqueCount="190">
  <si>
    <t>Отчет о финансовом положении</t>
  </si>
  <si>
    <t>АО "Фонд развития промышленности"</t>
  </si>
  <si>
    <t>по состоянию на 30 сентября 2023 г.</t>
  </si>
  <si>
    <t>(в тысячах тенге)</t>
  </si>
  <si>
    <t>АКТИВЫ</t>
  </si>
  <si>
    <t>Денежные средства и их эквиваленты</t>
  </si>
  <si>
    <t>Счета и депозиты в банках</t>
  </si>
  <si>
    <t xml:space="preserve">Дебиторская задолженность по финансовой аренде </t>
  </si>
  <si>
    <t>Налог на добавленную стоимость к возмещению</t>
  </si>
  <si>
    <t>Займы, выданные банкам</t>
  </si>
  <si>
    <t>Займы, выданные Лизинговым компаниям</t>
  </si>
  <si>
    <t>Займы, выданные прочим организациям</t>
  </si>
  <si>
    <t>Долговые ценные бумаги, оцениваемые по справедливой стоимости через прочий совокупный доход</t>
  </si>
  <si>
    <t>Авансы, уплаченные по договорам финансовой аренды</t>
  </si>
  <si>
    <t>Активы для передачи по договорам финансовой аренды</t>
  </si>
  <si>
    <t>Основные средства и нематериальные активы</t>
  </si>
  <si>
    <t>Текущий налоговый актив</t>
  </si>
  <si>
    <t>-</t>
  </si>
  <si>
    <t xml:space="preserve">Прочие активы </t>
  </si>
  <si>
    <t>Итого активов</t>
  </si>
  <si>
    <t xml:space="preserve">ОБЯЗАТЕЛЬСТВА </t>
  </si>
  <si>
    <t>Займы от Материнского банка</t>
  </si>
  <si>
    <t xml:space="preserve">Займы и средства банков и прочих финансовых институтов </t>
  </si>
  <si>
    <t>Прочие займы</t>
  </si>
  <si>
    <t>Займы от НУХ "Байтерек"</t>
  </si>
  <si>
    <t>Выпушенные долговые ценные бумаги</t>
  </si>
  <si>
    <t>Авансы, полученные по договорам финансовой аренды</t>
  </si>
  <si>
    <t>Кредиторская задолженность</t>
  </si>
  <si>
    <t>Государственные субсидии</t>
  </si>
  <si>
    <t>Прочие обязательства</t>
  </si>
  <si>
    <t>Итого обязательств</t>
  </si>
  <si>
    <t>СОБСТВЕННЫЙ КАПИТАЛ</t>
  </si>
  <si>
    <t>Акционерный капитал</t>
  </si>
  <si>
    <t>Дополнительный оплаченный капитал</t>
  </si>
  <si>
    <t>Резерв изменений справедливой стоимости долговых ценных бумаг</t>
  </si>
  <si>
    <t xml:space="preserve">(Накопленный убыток)/нераспределенная прибыль </t>
  </si>
  <si>
    <t>Итого собственного капитала</t>
  </si>
  <si>
    <t>Всего обязательств и собственного капитала</t>
  </si>
  <si>
    <t xml:space="preserve">Заместитель Председателя Правления </t>
  </si>
  <si>
    <t>Ж. Ибрашева</t>
  </si>
  <si>
    <t>Главный бухгалтер</t>
  </si>
  <si>
    <t>А.Тулепбергенова</t>
  </si>
  <si>
    <t xml:space="preserve">Отчет о прибыли или убытке и прочем совокупном доходе </t>
  </si>
  <si>
    <t xml:space="preserve">         АО "Фонд развития промышленности"</t>
  </si>
  <si>
    <t xml:space="preserve">      (в тысячах тенге)</t>
  </si>
  <si>
    <t>Процентные доходы, рассчитанные с использованием метода эффективной процентной ставки</t>
  </si>
  <si>
    <t>- Денежные средства и их эквиваленты</t>
  </si>
  <si>
    <t>- Счета и депозиты в банках</t>
  </si>
  <si>
    <t>- Долговые ценные бумаги, оцениваемые по справедливой стоимости через прочий совокупный доход</t>
  </si>
  <si>
    <t>- Займы, выданные банкам</t>
  </si>
  <si>
    <t>- Займы, выданные Лизинговым компаниям</t>
  </si>
  <si>
    <t>-Займы, выданные Прочим организациям</t>
  </si>
  <si>
    <t>Прочие процентные доходы</t>
  </si>
  <si>
    <t xml:space="preserve">- Дебиторская задолженность по финансовой аренде </t>
  </si>
  <si>
    <t>Процентные расходы</t>
  </si>
  <si>
    <t xml:space="preserve">- Выпущенные долговые ценные бумаги </t>
  </si>
  <si>
    <t>- Займы от Материнского банка</t>
  </si>
  <si>
    <t>- Займы от НУХ "Байтерек"</t>
  </si>
  <si>
    <t>- Займы и средства банков и прочих финансовых институтов</t>
  </si>
  <si>
    <t>- Прочие займы</t>
  </si>
  <si>
    <t>- Обязательство по аренде</t>
  </si>
  <si>
    <t>- Гарантии от Материнского банка</t>
  </si>
  <si>
    <t>Чистый процентный доход</t>
  </si>
  <si>
    <t>Чистый убыток от операций с финансовыми инструментами, оцениваемыми по справедливый стоимости, изменения которой отражаются в составе прибыли или убытка за период</t>
  </si>
  <si>
    <t>Чистый прибыль от операций с иностранной валютой</t>
  </si>
  <si>
    <t>Чистая прибыль от выкупа выпущенных долговых ценных бумаг</t>
  </si>
  <si>
    <t>Чистый  реализованный доход/(убыток) от долговых ценных бумаг, оцениваемых по справедливой стоимости через прочий совокупный доход</t>
  </si>
  <si>
    <t>Прочие доходы, нетто</t>
  </si>
  <si>
    <t>Доход от операционной деятельности</t>
  </si>
  <si>
    <t>Кредитные убытки по долговым финансовым активам</t>
  </si>
  <si>
    <t xml:space="preserve">Прочие доходы/(убытки) от обесценения </t>
  </si>
  <si>
    <t>Общие административные расходы</t>
  </si>
  <si>
    <t xml:space="preserve">Заработная плата работников и налоги по заработной плате </t>
  </si>
  <si>
    <t xml:space="preserve">Амортизация основных средств и нематериальных активов </t>
  </si>
  <si>
    <t xml:space="preserve">Налоги, кроме налога на прибыль </t>
  </si>
  <si>
    <t xml:space="preserve">Прочие операционные расходы </t>
  </si>
  <si>
    <t>Прибыль до налогообложения</t>
  </si>
  <si>
    <t>Расход по подоходному налогу</t>
  </si>
  <si>
    <t>Прибыль за период</t>
  </si>
  <si>
    <t>Прочий совокупный доход, за вычетом подоходного налога</t>
  </si>
  <si>
    <t>Статьи, которые реклассифицированы или могут быть впоследствии реклассифицированы в состав прибыли или убытка:</t>
  </si>
  <si>
    <t>Чистое изменение справедливой стоимости долговых ценных бумаг</t>
  </si>
  <si>
    <t>Итого прочего совокупного дохода за период, за вычетом подоходного налога</t>
  </si>
  <si>
    <t>Общий совокупный дохода за период</t>
  </si>
  <si>
    <t>Базовая прибыль на одну акцию в тенге</t>
  </si>
  <si>
    <t>Отчет о движении денежных средств</t>
  </si>
  <si>
    <t>за девять месяцев, закончившиеся 30.09.2023 г.</t>
  </si>
  <si>
    <t>ДВИЖЕНИЕ ДЕНЕЖНЫХ СРЕДСТВ ОТ ОПЕРАЦИОННОЙ ДЕЯТЕЛЬНОСТИ</t>
  </si>
  <si>
    <t>Процентные доходы полученные</t>
  </si>
  <si>
    <t xml:space="preserve">Долговые ценные бумаги, оцениваемые по справедливой стоимости через прочий совокупный доход </t>
  </si>
  <si>
    <t>Финансовая аренда клиентам</t>
  </si>
  <si>
    <t>Средства в финансовых учреждениях</t>
  </si>
  <si>
    <t>Займы, выданные лизингодателям</t>
  </si>
  <si>
    <t xml:space="preserve">По денежным средствам, в т.ч. Соглашениям обратного РЕПО </t>
  </si>
  <si>
    <t>Процентные расходы выплаченные</t>
  </si>
  <si>
    <t>Выпущенные долговые ценные бумаги</t>
  </si>
  <si>
    <t>Займы от Материнской компании</t>
  </si>
  <si>
    <t>Займы и средства банков и прочих финансовых институтов</t>
  </si>
  <si>
    <t>Займы полученные от НУХ Байтерек</t>
  </si>
  <si>
    <t>Займы  полученные от Жасыл Даму</t>
  </si>
  <si>
    <t>Гарантии от материнского банка</t>
  </si>
  <si>
    <t xml:space="preserve">Чистые использование по операциям с иностранной валютой </t>
  </si>
  <si>
    <t>Чистые поступления по операциям со встроенными производными финансовыми инструментами</t>
  </si>
  <si>
    <t xml:space="preserve">Прочие поступления, нетто </t>
  </si>
  <si>
    <t>Комиссии уплаченные</t>
  </si>
  <si>
    <t>Общие и административные выплаты</t>
  </si>
  <si>
    <t xml:space="preserve">(Увеличение)/уменьшение операционных активов </t>
  </si>
  <si>
    <t xml:space="preserve">Счета и депозиты в банках </t>
  </si>
  <si>
    <t>Дебиторская задолженность по сделкам "обратного РЕПО"</t>
  </si>
  <si>
    <t>Займы, выданные лизинговым компаниям</t>
  </si>
  <si>
    <t>Займы выданные прочим организациям</t>
  </si>
  <si>
    <t>Дебиторская задолженность по договорам финансовой аренды</t>
  </si>
  <si>
    <t>Активы, подлежащие переводу по договорам финансовой аренды</t>
  </si>
  <si>
    <t>Активы в форме права пользования</t>
  </si>
  <si>
    <t>Увеличение/(уменьшение) операционных обязательств</t>
  </si>
  <si>
    <t>Займы от Правительства Республики Казахстан</t>
  </si>
  <si>
    <t>Займы от банков и прочих финансовых институтов</t>
  </si>
  <si>
    <t>Текущие счета и вклады клиентов</t>
  </si>
  <si>
    <t>Кредиторская задолженность по сделкам "репо"</t>
  </si>
  <si>
    <t>Доходы будущих периодов</t>
  </si>
  <si>
    <t xml:space="preserve">Кредиторская задолженность </t>
  </si>
  <si>
    <t>Чистое использование денежных средств в операционной деятельности до уплаты налогов</t>
  </si>
  <si>
    <t xml:space="preserve">Подоходный налог уплаченный </t>
  </si>
  <si>
    <t>Использование денежных средств в операционной деятельности</t>
  </si>
  <si>
    <t xml:space="preserve">ДВИЖЕНИЕ ДЕНЕЖНЫХ СРЕДСТВ ОТ ИНВЕСТИЦИОННОЙ ДЕЯТЕЛЬНОСТИ </t>
  </si>
  <si>
    <t xml:space="preserve">Выбытие основных средств и нематериальных активов </t>
  </si>
  <si>
    <t xml:space="preserve">Приобретение основных средств и нематериальных активов </t>
  </si>
  <si>
    <t xml:space="preserve">Приобретение активов, имеющихся в наличии для продажи </t>
  </si>
  <si>
    <t>Поступления от продажи и погашения долговых ценных бумаг оцениваемых по справедливой стоимости через прочий совокупный доход</t>
  </si>
  <si>
    <t>Поступление / (использование) денежных средств от / (в)  инвестиционной деятельности</t>
  </si>
  <si>
    <t xml:space="preserve">ДВИЖЕНИЕ ДЕНЕЖНЫХ СРЕДСТВ ОТ ФИНАНСОВОЙ ДЕЯТЕЛЬНОСТИ </t>
  </si>
  <si>
    <t>Вклад в уставный капитал</t>
  </si>
  <si>
    <t>Погашение Займов от Материнского Банка</t>
  </si>
  <si>
    <t>Займы полученные от Материнского Банка</t>
  </si>
  <si>
    <t>Займы  полученные от прочих финансовых институтов</t>
  </si>
  <si>
    <t>Погашение займов прочих финансовых институтов</t>
  </si>
  <si>
    <t>Оплата обязательств по аренде</t>
  </si>
  <si>
    <t>Дивиденды и прочие выплаты акционеру</t>
  </si>
  <si>
    <t xml:space="preserve">Поступление денежных средств от финансовой деятельности </t>
  </si>
  <si>
    <t xml:space="preserve">Чистое увеличение /(уменьшение) денежных средств и их эквивалентов </t>
  </si>
  <si>
    <t xml:space="preserve">Денежные средства и их эквиваленты на начало года </t>
  </si>
  <si>
    <t xml:space="preserve">Влияние изменений валютных курсов на величину денежных средств и их эквивалентов </t>
  </si>
  <si>
    <t>Влияние изменений величины ожидаемых кредитных убытков на величину денежных средств и их эквивалентов</t>
  </si>
  <si>
    <t>Денежные средства и их эквиваленты на конец периода</t>
  </si>
  <si>
    <t>Ж.Ибрашева</t>
  </si>
  <si>
    <t>Отчет об изменениях в капитале</t>
  </si>
  <si>
    <t xml:space="preserve">   за девять месяцев, закончившихся 30.09.2023 года</t>
  </si>
  <si>
    <t xml:space="preserve">Нераспределенная прибыль/
(накопленные убытки)
</t>
  </si>
  <si>
    <t xml:space="preserve">Итого
собственного капитала
</t>
  </si>
  <si>
    <t>Остаток на 01 января 2022 года</t>
  </si>
  <si>
    <t>Общий совокупный доход</t>
  </si>
  <si>
    <t>Прочий совокупный доход</t>
  </si>
  <si>
    <t>Чистое изменение справедливой стоимости долговых ценных бумаг, оцениваемых по справедливой стоимости через прочий совокупный доход</t>
  </si>
  <si>
    <t xml:space="preserve">Итого прочего совокупного дохода </t>
  </si>
  <si>
    <t>Общий совокупный доход за период</t>
  </si>
  <si>
    <t>Операции с собственниками, отраженные непосредственно в составе капитала</t>
  </si>
  <si>
    <t>Выпуск акций</t>
  </si>
  <si>
    <t>Дисконт по депозиту в Материнском банке</t>
  </si>
  <si>
    <t xml:space="preserve">Остаток на 30 сентября 2022 года </t>
  </si>
  <si>
    <t>Остаток на 01 января 2023 года</t>
  </si>
  <si>
    <t>Дивиденды объявленные</t>
  </si>
  <si>
    <t>Дисконт по займам от Материнского банка, за вычетом налогов в размере 1 450 338 тыс. тенге</t>
  </si>
  <si>
    <t xml:space="preserve">Остаток на 30 сентября 2023 года </t>
  </si>
  <si>
    <t xml:space="preserve">Главный бухгалтер                                                                                  </t>
  </si>
  <si>
    <t>Балансовая стоимость одной простой акции на 30.09.2023 г. составляет 268 961,08  тенге, на 31.12.2022 г. 172 788,16 тг.</t>
  </si>
  <si>
    <t xml:space="preserve">                          за девять месяцев, закончившихся 30.09.2023 года</t>
  </si>
  <si>
    <t>Расчет балансовой стоимости 1 акции</t>
  </si>
  <si>
    <t>TA</t>
  </si>
  <si>
    <t>Активы по балансу</t>
  </si>
  <si>
    <t>итого активов</t>
  </si>
  <si>
    <t>IA</t>
  </si>
  <si>
    <t>Нематериальные активы</t>
  </si>
  <si>
    <t>TL</t>
  </si>
  <si>
    <t>Обязательства по балансу</t>
  </si>
  <si>
    <t>итого обязательств</t>
  </si>
  <si>
    <t>PS</t>
  </si>
  <si>
    <t>сальдо счета "Уставный капитал, привилегированные акции"</t>
  </si>
  <si>
    <t>NAV</t>
  </si>
  <si>
    <t>Чистые активы для простых акций</t>
  </si>
  <si>
    <t>NOcs</t>
  </si>
  <si>
    <t>Количество простых акций</t>
  </si>
  <si>
    <t>BVcs</t>
  </si>
  <si>
    <t>Балансовая стоимость одной акции (тг.)</t>
  </si>
  <si>
    <t>Акционерное общество "Фонд развития промышленности"</t>
  </si>
  <si>
    <t>Оборотно-сальдовая ведомость</t>
  </si>
  <si>
    <t>Период: 9 месяцев 2023 г.</t>
  </si>
  <si>
    <t>Выводимые данные: сумма</t>
  </si>
  <si>
    <t>Прочие нематериальные активы</t>
  </si>
  <si>
    <t>Амортизация и обесценение прочих нематериальных активов</t>
  </si>
  <si>
    <t>Примечание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</si>
</sst>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 #,##0_);* \(#,##0\);&quot;-&quot;??_);@"/>
    <numFmt numFmtId="167" formatCode="&quot;?.&quot;#,##0.00_);[Red]\(&quot;?.&quot;#,##0.00\)"/>
    <numFmt numFmtId="168" formatCode="* #,##0.000_);* \(#,##0.000\);&quot;-&quot;??_);@"/>
    <numFmt numFmtId="169" formatCode="_(* #,##0_);_(* \(#,##0\);_(* &quot;-&quot;??_);_(@_)"/>
    <numFmt numFmtId="170" formatCode="0.00000"/>
  </numFmts>
  <fonts count="32" x14ac:knownFonts="1">
    <font>
      <sz val="11"/>
      <color theme="1"/>
      <name val="Calibri"/>
      <family val="2"/>
      <charset val="204"/>
      <scheme val="minor"/>
    </font>
    <font>
      <sz val="10"/>
      <name val="Courier"/>
      <family val="3"/>
    </font>
    <font>
      <sz val="12"/>
      <name val="Times New Roman"/>
      <family val="1"/>
      <charset val="204"/>
    </font>
    <font>
      <b/>
      <sz val="12"/>
      <name val="Times New Roman"/>
      <family val="1"/>
      <charset val="204"/>
    </font>
    <font>
      <b/>
      <sz val="10"/>
      <name val="Times New Roman"/>
      <family val="1"/>
      <charset val="204"/>
    </font>
    <font>
      <b/>
      <sz val="11"/>
      <color indexed="8"/>
      <name val="Times New Roman"/>
      <family val="1"/>
      <charset val="204"/>
    </font>
    <font>
      <sz val="12"/>
      <color indexed="8"/>
      <name val="Times New Roman"/>
      <family val="1"/>
      <charset val="204"/>
    </font>
    <font>
      <sz val="8"/>
      <name val="Arial"/>
      <family val="2"/>
    </font>
    <font>
      <sz val="11"/>
      <name val="Arial Cyr"/>
      <charset val="204"/>
    </font>
    <font>
      <sz val="9"/>
      <color theme="1"/>
      <name val="Times New Roman"/>
      <family val="1"/>
      <charset val="204"/>
    </font>
    <font>
      <b/>
      <sz val="12"/>
      <color indexed="8"/>
      <name val="Times New Roman"/>
      <family val="1"/>
      <charset val="204"/>
    </font>
    <font>
      <b/>
      <sz val="14"/>
      <name val="Times New Roman"/>
      <family val="1"/>
      <charset val="204"/>
    </font>
    <font>
      <i/>
      <sz val="12"/>
      <color indexed="8"/>
      <name val="Times New Roman"/>
      <family val="1"/>
      <charset val="204"/>
    </font>
    <font>
      <i/>
      <sz val="12"/>
      <name val="Times New Roman"/>
      <family val="1"/>
      <charset val="204"/>
    </font>
    <font>
      <sz val="10"/>
      <name val="Times New Roman"/>
      <family val="1"/>
      <charset val="204"/>
    </font>
    <font>
      <b/>
      <sz val="13"/>
      <color indexed="8"/>
      <name val="Times New Roman"/>
      <family val="1"/>
      <charset val="204"/>
    </font>
    <font>
      <b/>
      <sz val="13"/>
      <name val="Times New Roman"/>
      <family val="1"/>
      <charset val="204"/>
    </font>
    <font>
      <b/>
      <sz val="8"/>
      <name val="Arial"/>
      <family val="2"/>
    </font>
    <font>
      <b/>
      <sz val="14"/>
      <color indexed="8"/>
      <name val="Times New Roman"/>
      <family val="1"/>
      <charset val="204"/>
    </font>
    <font>
      <sz val="10"/>
      <name val="Arial Cyr"/>
      <charset val="204"/>
    </font>
    <font>
      <sz val="12"/>
      <name val="Times New Roman"/>
      <family val="1"/>
    </font>
    <font>
      <sz val="10"/>
      <name val="Courier"/>
      <family val="1"/>
      <charset val="204"/>
    </font>
    <font>
      <sz val="10"/>
      <name val="Helv"/>
    </font>
    <font>
      <b/>
      <sz val="11"/>
      <color theme="1"/>
      <name val="Times New Roman"/>
      <family val="1"/>
      <charset val="204"/>
    </font>
    <font>
      <b/>
      <sz val="10"/>
      <name val="Arial Cyr"/>
      <charset val="204"/>
    </font>
    <font>
      <b/>
      <sz val="10"/>
      <name val="Helv"/>
      <charset val="204"/>
    </font>
    <font>
      <b/>
      <sz val="9"/>
      <name val="Arial"/>
      <family val="2"/>
    </font>
    <font>
      <b/>
      <sz val="11"/>
      <name val="Arial"/>
      <family val="2"/>
    </font>
    <font>
      <sz val="9"/>
      <name val="Arial"/>
      <family val="2"/>
    </font>
    <font>
      <b/>
      <sz val="9"/>
      <name val="Arial"/>
      <family val="2"/>
      <charset val="204"/>
    </font>
    <font>
      <sz val="8"/>
      <name val="Arial"/>
      <family val="2"/>
      <charset val="204"/>
    </font>
    <font>
      <sz val="13"/>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5">
    <xf numFmtId="0" fontId="0" fillId="0" borderId="0"/>
    <xf numFmtId="0" fontId="1" fillId="0" borderId="0"/>
    <xf numFmtId="0" fontId="7" fillId="0" borderId="0"/>
    <xf numFmtId="0" fontId="1" fillId="0" borderId="0"/>
    <xf numFmtId="167" fontId="14" fillId="0" borderId="0" applyFill="0" applyBorder="0" applyProtection="0"/>
    <xf numFmtId="0" fontId="7" fillId="0" borderId="0"/>
    <xf numFmtId="0" fontId="19" fillId="0" borderId="0"/>
    <xf numFmtId="0" fontId="21" fillId="0" borderId="0"/>
    <xf numFmtId="0" fontId="19" fillId="0" borderId="0"/>
    <xf numFmtId="0" fontId="22" fillId="0" borderId="0"/>
    <xf numFmtId="0" fontId="21" fillId="0" borderId="0"/>
    <xf numFmtId="0" fontId="19" fillId="0" borderId="0"/>
    <xf numFmtId="0" fontId="21" fillId="0" borderId="0"/>
    <xf numFmtId="0" fontId="22" fillId="0" borderId="0"/>
    <xf numFmtId="0" fontId="7" fillId="0" borderId="0"/>
  </cellStyleXfs>
  <cellXfs count="248">
    <xf numFmtId="0" fontId="0" fillId="0" borderId="0" xfId="0"/>
    <xf numFmtId="0" fontId="2" fillId="0" borderId="0" xfId="1" applyFont="1"/>
    <xf numFmtId="0" fontId="3" fillId="0" borderId="0" xfId="1" applyFont="1" applyAlignment="1">
      <alignment horizontal="center" vertical="justify"/>
    </xf>
    <xf numFmtId="0" fontId="4" fillId="0" borderId="0" xfId="1" applyFont="1" applyAlignment="1">
      <alignment horizontal="right"/>
    </xf>
    <xf numFmtId="164" fontId="2" fillId="0" borderId="7" xfId="1" applyNumberFormat="1" applyFont="1" applyBorder="1"/>
    <xf numFmtId="164" fontId="3" fillId="0" borderId="8" xfId="1" applyNumberFormat="1" applyFont="1" applyBorder="1"/>
    <xf numFmtId="164" fontId="0" fillId="0" borderId="0" xfId="0" applyNumberFormat="1"/>
    <xf numFmtId="164" fontId="3" fillId="0" borderId="9" xfId="1" applyNumberFormat="1" applyFont="1" applyBorder="1"/>
    <xf numFmtId="164" fontId="2" fillId="0" borderId="5" xfId="1" applyNumberFormat="1" applyFont="1" applyBorder="1"/>
    <xf numFmtId="164" fontId="2" fillId="0" borderId="8" xfId="1" applyNumberFormat="1" applyFont="1" applyBorder="1"/>
    <xf numFmtId="165" fontId="3" fillId="0" borderId="0" xfId="1" applyNumberFormat="1" applyFont="1" applyAlignment="1">
      <alignment vertical="top" wrapText="1"/>
    </xf>
    <xf numFmtId="0" fontId="5" fillId="0" borderId="12" xfId="1" applyFont="1" applyBorder="1" applyAlignment="1">
      <alignment vertical="center" wrapText="1"/>
    </xf>
    <xf numFmtId="165" fontId="3" fillId="0" borderId="12" xfId="1" applyNumberFormat="1" applyFont="1" applyBorder="1" applyAlignment="1">
      <alignment vertical="top" wrapText="1"/>
    </xf>
    <xf numFmtId="0" fontId="10" fillId="0" borderId="0" xfId="1" applyFont="1" applyAlignment="1">
      <alignment vertical="center" wrapText="1"/>
    </xf>
    <xf numFmtId="165" fontId="3" fillId="0" borderId="0" xfId="3" applyNumberFormat="1" applyFont="1" applyAlignment="1">
      <alignment vertical="top"/>
    </xf>
    <xf numFmtId="0" fontId="10" fillId="0" borderId="0" xfId="3" applyFont="1" applyAlignment="1">
      <alignment vertical="center" wrapText="1"/>
    </xf>
    <xf numFmtId="165" fontId="3" fillId="0" borderId="0" xfId="3" applyNumberFormat="1" applyFont="1" applyAlignment="1">
      <alignment vertical="top" wrapText="1"/>
    </xf>
    <xf numFmtId="165" fontId="0" fillId="0" borderId="0" xfId="0" applyNumberFormat="1"/>
    <xf numFmtId="38" fontId="0" fillId="0" borderId="0" xfId="0" applyNumberFormat="1"/>
    <xf numFmtId="0" fontId="2" fillId="0" borderId="0" xfId="3" applyFont="1"/>
    <xf numFmtId="0" fontId="3" fillId="0" borderId="0" xfId="3" applyFont="1" applyAlignment="1">
      <alignment horizontal="center" vertical="justify"/>
    </xf>
    <xf numFmtId="0" fontId="2" fillId="0" borderId="0" xfId="3" applyFont="1" applyAlignment="1">
      <alignment vertical="justify"/>
    </xf>
    <xf numFmtId="0" fontId="3" fillId="0" borderId="0" xfId="3" applyFont="1" applyAlignment="1">
      <alignment horizontal="center"/>
    </xf>
    <xf numFmtId="165" fontId="2" fillId="0" borderId="0" xfId="3" applyNumberFormat="1" applyFont="1"/>
    <xf numFmtId="0" fontId="20" fillId="0" borderId="4" xfId="0" applyFont="1" applyBorder="1" applyAlignment="1">
      <alignment wrapText="1"/>
    </xf>
    <xf numFmtId="4" fontId="2" fillId="0" borderId="4" xfId="3" applyNumberFormat="1" applyFont="1" applyBorder="1"/>
    <xf numFmtId="0" fontId="20" fillId="0" borderId="0" xfId="0" applyFont="1" applyAlignment="1">
      <alignment wrapText="1"/>
    </xf>
    <xf numFmtId="168" fontId="3" fillId="0" borderId="0" xfId="1" applyNumberFormat="1" applyFont="1" applyAlignment="1">
      <alignment vertical="top" wrapText="1"/>
    </xf>
    <xf numFmtId="4" fontId="2" fillId="0" borderId="0" xfId="3" applyNumberFormat="1" applyFont="1"/>
    <xf numFmtId="4" fontId="2" fillId="0" borderId="0" xfId="0" applyNumberFormat="1" applyFont="1"/>
    <xf numFmtId="3" fontId="2" fillId="0" borderId="0" xfId="3" applyNumberFormat="1" applyFont="1"/>
    <xf numFmtId="0" fontId="2" fillId="0" borderId="0" xfId="7" applyFont="1" applyAlignment="1">
      <alignment horizontal="left"/>
    </xf>
    <xf numFmtId="0" fontId="2" fillId="0" borderId="0" xfId="7" applyFont="1"/>
    <xf numFmtId="0" fontId="2" fillId="0" borderId="0" xfId="7" applyFont="1" applyAlignment="1">
      <alignment horizontal="center" wrapText="1"/>
    </xf>
    <xf numFmtId="0" fontId="3" fillId="0" borderId="0" xfId="7" applyFont="1" applyAlignment="1">
      <alignment horizontal="right"/>
    </xf>
    <xf numFmtId="0" fontId="3" fillId="0" borderId="0" xfId="7" applyFont="1" applyAlignment="1">
      <alignment horizontal="left" wrapText="1"/>
    </xf>
    <xf numFmtId="0" fontId="3" fillId="0" borderId="0" xfId="7" applyFont="1" applyAlignment="1">
      <alignment wrapText="1"/>
    </xf>
    <xf numFmtId="165" fontId="2" fillId="0" borderId="0" xfId="7" applyNumberFormat="1" applyFont="1"/>
    <xf numFmtId="0" fontId="10" fillId="0" borderId="0" xfId="3" applyFont="1" applyAlignment="1">
      <alignment horizontal="left" vertical="center" wrapText="1"/>
    </xf>
    <xf numFmtId="0" fontId="3" fillId="0" borderId="0" xfId="7" applyFont="1" applyAlignment="1">
      <alignment horizontal="left"/>
    </xf>
    <xf numFmtId="0" fontId="3" fillId="0" borderId="0" xfId="7" applyFont="1"/>
    <xf numFmtId="3" fontId="3" fillId="0" borderId="0" xfId="7" applyNumberFormat="1" applyFont="1"/>
    <xf numFmtId="0" fontId="11" fillId="0" borderId="0" xfId="10" applyFont="1" applyAlignment="1">
      <alignment horizontal="center" vertical="justify" wrapText="1"/>
    </xf>
    <xf numFmtId="0" fontId="3" fillId="0" borderId="0" xfId="10" applyFont="1" applyAlignment="1">
      <alignment horizontal="center" vertical="justify" wrapText="1"/>
    </xf>
    <xf numFmtId="0" fontId="3" fillId="0" borderId="0" xfId="7" applyFont="1" applyAlignment="1">
      <alignment horizontal="center" wrapText="1"/>
    </xf>
    <xf numFmtId="0" fontId="2" fillId="0" borderId="6" xfId="10" applyFont="1" applyBorder="1" applyAlignment="1">
      <alignment wrapText="1"/>
    </xf>
    <xf numFmtId="0" fontId="3" fillId="0" borderId="7" xfId="10" applyFont="1" applyBorder="1" applyAlignment="1">
      <alignment horizontal="center" wrapText="1"/>
    </xf>
    <xf numFmtId="0" fontId="3" fillId="0" borderId="8" xfId="10" applyFont="1" applyBorder="1" applyAlignment="1">
      <alignment horizontal="center" wrapText="1"/>
    </xf>
    <xf numFmtId="0" fontId="3" fillId="0" borderId="6" xfId="11" applyFont="1" applyBorder="1" applyAlignment="1">
      <alignment wrapText="1"/>
    </xf>
    <xf numFmtId="169" fontId="3" fillId="0" borderId="7" xfId="10" applyNumberFormat="1" applyFont="1" applyBorder="1" applyAlignment="1">
      <alignment horizontal="center" wrapText="1"/>
    </xf>
    <xf numFmtId="169" fontId="3" fillId="0" borderId="8" xfId="10" applyNumberFormat="1" applyFont="1" applyBorder="1" applyAlignment="1">
      <alignment horizontal="center" wrapText="1"/>
    </xf>
    <xf numFmtId="0" fontId="3" fillId="0" borderId="6" xfId="10" applyFont="1" applyBorder="1" applyAlignment="1">
      <alignment wrapText="1"/>
    </xf>
    <xf numFmtId="169" fontId="2" fillId="0" borderId="7" xfId="10" applyNumberFormat="1" applyFont="1" applyBorder="1" applyAlignment="1">
      <alignment horizontal="center" wrapText="1"/>
    </xf>
    <xf numFmtId="169" fontId="2" fillId="0" borderId="8" xfId="10" applyNumberFormat="1" applyFont="1" applyBorder="1" applyAlignment="1">
      <alignment horizontal="center" wrapText="1"/>
    </xf>
    <xf numFmtId="169" fontId="2" fillId="0" borderId="7" xfId="3" applyNumberFormat="1" applyFont="1" applyBorder="1" applyAlignment="1">
      <alignment horizontal="center"/>
    </xf>
    <xf numFmtId="165" fontId="3" fillId="0" borderId="7" xfId="10" applyNumberFormat="1" applyFont="1" applyBorder="1" applyAlignment="1">
      <alignment horizontal="center" wrapText="1"/>
    </xf>
    <xf numFmtId="0" fontId="2" fillId="2" borderId="13" xfId="10" applyFont="1" applyFill="1" applyBorder="1" applyAlignment="1">
      <alignment wrapText="1"/>
    </xf>
    <xf numFmtId="169" fontId="2" fillId="0" borderId="18" xfId="10" applyNumberFormat="1" applyFont="1" applyBorder="1" applyAlignment="1">
      <alignment horizontal="center" wrapText="1"/>
    </xf>
    <xf numFmtId="41" fontId="2" fillId="0" borderId="18" xfId="10" applyNumberFormat="1" applyFont="1" applyBorder="1" applyAlignment="1">
      <alignment horizontal="center" wrapText="1"/>
    </xf>
    <xf numFmtId="0" fontId="3" fillId="0" borderId="15" xfId="10" applyFont="1" applyBorder="1" applyAlignment="1">
      <alignment wrapText="1"/>
    </xf>
    <xf numFmtId="169" fontId="3" fillId="0" borderId="24" xfId="10" applyNumberFormat="1" applyFont="1" applyBorder="1" applyAlignment="1">
      <alignment horizontal="center" wrapText="1"/>
    </xf>
    <xf numFmtId="169" fontId="3" fillId="0" borderId="16" xfId="10" applyNumberFormat="1" applyFont="1" applyBorder="1" applyAlignment="1">
      <alignment horizontal="center" wrapText="1"/>
    </xf>
    <xf numFmtId="0" fontId="10" fillId="0" borderId="0" xfId="0" applyFont="1" applyAlignment="1">
      <alignment vertical="center" wrapText="1"/>
    </xf>
    <xf numFmtId="165" fontId="3" fillId="0" borderId="0" xfId="0" applyNumberFormat="1" applyFont="1" applyAlignment="1">
      <alignment horizontal="center" vertical="top" wrapText="1"/>
    </xf>
    <xf numFmtId="0" fontId="2" fillId="0" borderId="0" xfId="10" applyFont="1" applyAlignment="1">
      <alignment horizontal="left" wrapText="1"/>
    </xf>
    <xf numFmtId="0" fontId="23" fillId="0" borderId="0" xfId="0" applyFont="1" applyAlignment="1">
      <alignment horizontal="justify" vertical="center"/>
    </xf>
    <xf numFmtId="0" fontId="3" fillId="0" borderId="0" xfId="10" applyFont="1" applyAlignment="1">
      <alignment wrapText="1"/>
    </xf>
    <xf numFmtId="0" fontId="3" fillId="0" borderId="0" xfId="0" applyFont="1" applyAlignment="1">
      <alignment horizontal="center" wrapText="1"/>
    </xf>
    <xf numFmtId="165" fontId="2" fillId="0" borderId="8" xfId="3" applyNumberFormat="1" applyFont="1" applyBorder="1" applyAlignment="1">
      <alignment horizontal="right"/>
    </xf>
    <xf numFmtId="165" fontId="3" fillId="0" borderId="23" xfId="3" applyNumberFormat="1" applyFont="1" applyBorder="1"/>
    <xf numFmtId="165" fontId="2" fillId="0" borderId="8" xfId="3" applyNumberFormat="1" applyFont="1" applyBorder="1" applyAlignment="1">
      <alignment horizontal="center"/>
    </xf>
    <xf numFmtId="3" fontId="17" fillId="0" borderId="8" xfId="5" applyNumberFormat="1" applyFont="1" applyBorder="1" applyAlignment="1">
      <alignment horizontal="right"/>
    </xf>
    <xf numFmtId="38" fontId="2" fillId="0" borderId="8" xfId="2" applyNumberFormat="1" applyFont="1" applyBorder="1" applyAlignment="1">
      <alignment horizontal="right" wrapText="1"/>
    </xf>
    <xf numFmtId="165" fontId="11" fillId="0" borderId="8" xfId="3" applyNumberFormat="1" applyFont="1" applyBorder="1"/>
    <xf numFmtId="165" fontId="16" fillId="0" borderId="8" xfId="3" applyNumberFormat="1" applyFont="1" applyBorder="1"/>
    <xf numFmtId="0" fontId="3" fillId="0" borderId="3" xfId="10" applyFont="1" applyBorder="1" applyAlignment="1">
      <alignment wrapText="1"/>
    </xf>
    <xf numFmtId="0" fontId="2" fillId="0" borderId="21" xfId="7" applyFont="1" applyBorder="1" applyAlignment="1">
      <alignment horizontal="left"/>
    </xf>
    <xf numFmtId="0" fontId="2" fillId="0" borderId="17" xfId="7" applyFont="1" applyBorder="1"/>
    <xf numFmtId="14" fontId="3" fillId="0" borderId="14" xfId="7" applyNumberFormat="1" applyFont="1" applyBorder="1" applyAlignment="1">
      <alignment horizontal="right" vertical="top" wrapText="1"/>
    </xf>
    <xf numFmtId="14" fontId="3" fillId="0" borderId="23" xfId="7" applyNumberFormat="1" applyFont="1" applyBorder="1" applyAlignment="1">
      <alignment horizontal="right" vertical="top" wrapText="1"/>
    </xf>
    <xf numFmtId="0" fontId="3" fillId="0" borderId="22" xfId="7" applyFont="1" applyBorder="1" applyAlignment="1">
      <alignment horizontal="left"/>
    </xf>
    <xf numFmtId="0" fontId="3" fillId="0" borderId="6" xfId="7" applyFont="1" applyBorder="1"/>
    <xf numFmtId="0" fontId="2" fillId="0" borderId="7" xfId="7" applyFont="1" applyBorder="1"/>
    <xf numFmtId="0" fontId="2" fillId="0" borderId="8" xfId="7" applyFont="1" applyBorder="1"/>
    <xf numFmtId="0" fontId="2" fillId="0" borderId="22" xfId="7" applyFont="1" applyBorder="1" applyAlignment="1">
      <alignment horizontal="left"/>
    </xf>
    <xf numFmtId="0" fontId="2" fillId="0" borderId="6" xfId="7" applyFont="1" applyBorder="1"/>
    <xf numFmtId="165" fontId="2" fillId="0" borderId="7" xfId="8" applyNumberFormat="1" applyFont="1" applyBorder="1" applyAlignment="1">
      <alignment horizontal="right"/>
    </xf>
    <xf numFmtId="0" fontId="2" fillId="0" borderId="22" xfId="9" applyFont="1" applyBorder="1" applyAlignment="1">
      <alignment horizontal="left"/>
    </xf>
    <xf numFmtId="0" fontId="2" fillId="0" borderId="6" xfId="7" applyFont="1" applyBorder="1" applyAlignment="1">
      <alignment wrapText="1"/>
    </xf>
    <xf numFmtId="0" fontId="2" fillId="0" borderId="6" xfId="9" applyFont="1" applyBorder="1" applyAlignment="1">
      <alignment horizontal="left" indent="3"/>
    </xf>
    <xf numFmtId="165" fontId="6" fillId="0" borderId="7" xfId="8" applyNumberFormat="1" applyFont="1" applyBorder="1" applyAlignment="1">
      <alignment horizontal="right"/>
    </xf>
    <xf numFmtId="165" fontId="6" fillId="0" borderId="8" xfId="8" applyNumberFormat="1" applyFont="1" applyBorder="1" applyAlignment="1">
      <alignment horizontal="right"/>
    </xf>
    <xf numFmtId="165" fontId="10" fillId="0" borderId="7" xfId="8" applyNumberFormat="1" applyFont="1" applyBorder="1" applyAlignment="1">
      <alignment horizontal="right"/>
    </xf>
    <xf numFmtId="0" fontId="3" fillId="0" borderId="6" xfId="7" applyFont="1" applyBorder="1" applyAlignment="1">
      <alignment wrapText="1"/>
    </xf>
    <xf numFmtId="165" fontId="3" fillId="0" borderId="7" xfId="7" applyNumberFormat="1" applyFont="1" applyBorder="1" applyAlignment="1">
      <alignment wrapText="1"/>
    </xf>
    <xf numFmtId="165" fontId="3" fillId="0" borderId="8" xfId="7" applyNumberFormat="1" applyFont="1" applyBorder="1" applyAlignment="1">
      <alignment wrapText="1"/>
    </xf>
    <xf numFmtId="0" fontId="3" fillId="0" borderId="6" xfId="8" applyFont="1" applyBorder="1" applyAlignment="1">
      <alignment wrapText="1"/>
    </xf>
    <xf numFmtId="165" fontId="2" fillId="0" borderId="7" xfId="7" applyNumberFormat="1" applyFont="1" applyBorder="1" applyAlignment="1">
      <alignment horizontal="right"/>
    </xf>
    <xf numFmtId="165" fontId="2" fillId="0" borderId="8" xfId="7" applyNumberFormat="1" applyFont="1" applyBorder="1" applyAlignment="1">
      <alignment horizontal="right"/>
    </xf>
    <xf numFmtId="0" fontId="2" fillId="0" borderId="25" xfId="7" applyFont="1" applyBorder="1"/>
    <xf numFmtId="0" fontId="3" fillId="0" borderId="19" xfId="7" applyFont="1" applyBorder="1" applyAlignment="1">
      <alignment wrapText="1"/>
    </xf>
    <xf numFmtId="165" fontId="10" fillId="0" borderId="20" xfId="8" applyNumberFormat="1" applyFont="1" applyBorder="1" applyAlignment="1">
      <alignment horizontal="right"/>
    </xf>
    <xf numFmtId="0" fontId="3" fillId="0" borderId="1" xfId="1" applyFont="1" applyBorder="1"/>
    <xf numFmtId="14" fontId="3" fillId="0" borderId="2" xfId="1" applyNumberFormat="1" applyFont="1" applyBorder="1" applyAlignment="1">
      <alignment horizontal="right" vertical="center" wrapText="1"/>
    </xf>
    <xf numFmtId="0" fontId="3" fillId="0" borderId="3" xfId="1" applyFont="1" applyBorder="1"/>
    <xf numFmtId="0" fontId="3" fillId="0" borderId="4" xfId="1" applyFont="1" applyBorder="1"/>
    <xf numFmtId="0" fontId="3" fillId="0" borderId="5" xfId="1" applyFont="1" applyBorder="1"/>
    <xf numFmtId="0" fontId="5" fillId="0" borderId="6" xfId="1" applyFont="1" applyBorder="1" applyAlignment="1">
      <alignment vertical="center" wrapText="1"/>
    </xf>
    <xf numFmtId="0" fontId="6" fillId="0" borderId="6" xfId="1" applyFont="1" applyBorder="1" applyAlignment="1">
      <alignment vertical="center" wrapText="1"/>
    </xf>
    <xf numFmtId="38" fontId="2" fillId="0" borderId="7" xfId="2" applyNumberFormat="1" applyFont="1" applyBorder="1" applyAlignment="1">
      <alignment horizontal="right" wrapText="1"/>
    </xf>
    <xf numFmtId="0" fontId="5" fillId="0" borderId="1" xfId="1" applyFont="1" applyBorder="1" applyAlignment="1">
      <alignment vertical="center" wrapText="1"/>
    </xf>
    <xf numFmtId="0" fontId="8" fillId="0" borderId="3" xfId="1" applyFont="1" applyBorder="1" applyAlignment="1">
      <alignment vertical="center"/>
    </xf>
    <xf numFmtId="165" fontId="3" fillId="0" borderId="2" xfId="1" applyNumberFormat="1" applyFont="1" applyBorder="1" applyAlignment="1">
      <alignment vertical="top" wrapText="1"/>
    </xf>
    <xf numFmtId="0" fontId="2" fillId="0" borderId="6" xfId="1" applyFont="1" applyBorder="1" applyAlignment="1">
      <alignment vertical="center" wrapText="1"/>
    </xf>
    <xf numFmtId="0" fontId="5" fillId="0" borderId="10" xfId="1" applyFont="1" applyBorder="1" applyAlignment="1">
      <alignment vertical="center" wrapText="1"/>
    </xf>
    <xf numFmtId="165" fontId="3" fillId="0" borderId="11" xfId="1" applyNumberFormat="1" applyFont="1" applyBorder="1" applyAlignment="1">
      <alignment vertical="top" wrapText="1"/>
    </xf>
    <xf numFmtId="0" fontId="2" fillId="0" borderId="15" xfId="3" applyFont="1" applyBorder="1"/>
    <xf numFmtId="14" fontId="3" fillId="0" borderId="16" xfId="3" applyNumberFormat="1" applyFont="1" applyBorder="1" applyAlignment="1">
      <alignment vertical="center" wrapText="1"/>
    </xf>
    <xf numFmtId="0" fontId="10" fillId="0" borderId="17" xfId="3" applyFont="1" applyBorder="1" applyAlignment="1">
      <alignment vertical="center" wrapText="1"/>
    </xf>
    <xf numFmtId="165" fontId="3" fillId="0" borderId="14" xfId="3" applyNumberFormat="1" applyFont="1" applyBorder="1"/>
    <xf numFmtId="49" fontId="12" fillId="0" borderId="6" xfId="3" applyNumberFormat="1" applyFont="1" applyBorder="1" applyAlignment="1">
      <alignment vertical="center"/>
    </xf>
    <xf numFmtId="165" fontId="2" fillId="0" borderId="7" xfId="3" applyNumberFormat="1" applyFont="1" applyBorder="1"/>
    <xf numFmtId="49" fontId="12" fillId="0" borderId="6" xfId="3" applyNumberFormat="1" applyFont="1" applyBorder="1" applyAlignment="1">
      <alignment vertical="center" wrapText="1"/>
    </xf>
    <xf numFmtId="4" fontId="10" fillId="0" borderId="6" xfId="3" applyNumberFormat="1" applyFont="1" applyBorder="1" applyAlignment="1">
      <alignment vertical="center" wrapText="1"/>
    </xf>
    <xf numFmtId="165" fontId="3" fillId="0" borderId="7" xfId="3" applyNumberFormat="1" applyFont="1" applyBorder="1"/>
    <xf numFmtId="0" fontId="10" fillId="0" borderId="6" xfId="3" applyFont="1" applyBorder="1" applyAlignment="1">
      <alignment vertical="center"/>
    </xf>
    <xf numFmtId="49" fontId="13" fillId="0" borderId="6" xfId="3" applyNumberFormat="1" applyFont="1" applyBorder="1" applyAlignment="1">
      <alignment vertical="center" wrapText="1"/>
    </xf>
    <xf numFmtId="165" fontId="2" fillId="0" borderId="7" xfId="3" applyNumberFormat="1" applyFont="1" applyBorder="1" applyAlignment="1">
      <alignment vertical="center"/>
    </xf>
    <xf numFmtId="165" fontId="2" fillId="0" borderId="7" xfId="4" applyNumberFormat="1" applyFont="1" applyFill="1" applyBorder="1"/>
    <xf numFmtId="0" fontId="15" fillId="0" borderId="6" xfId="3" applyFont="1" applyBorder="1" applyAlignment="1">
      <alignment vertical="center" wrapText="1"/>
    </xf>
    <xf numFmtId="165" fontId="16" fillId="0" borderId="7" xfId="3" applyNumberFormat="1" applyFont="1" applyBorder="1"/>
    <xf numFmtId="0" fontId="10" fillId="0" borderId="6" xfId="3" applyFont="1" applyBorder="1" applyAlignment="1">
      <alignment vertical="center" wrapText="1"/>
    </xf>
    <xf numFmtId="165" fontId="3" fillId="0" borderId="8" xfId="3" applyNumberFormat="1" applyFont="1" applyBorder="1"/>
    <xf numFmtId="0" fontId="6" fillId="0" borderId="6" xfId="3" applyFont="1" applyBorder="1" applyAlignment="1">
      <alignment vertical="center" wrapText="1"/>
    </xf>
    <xf numFmtId="0" fontId="2" fillId="0" borderId="6" xfId="0" applyFont="1" applyBorder="1" applyAlignment="1">
      <alignment vertical="center" wrapText="1"/>
    </xf>
    <xf numFmtId="0" fontId="6" fillId="0" borderId="6" xfId="3" applyFont="1" applyBorder="1" applyAlignment="1">
      <alignment horizontal="left" vertical="center" wrapText="1" indent="2"/>
    </xf>
    <xf numFmtId="165" fontId="2" fillId="0" borderId="7" xfId="3" applyNumberFormat="1" applyFont="1" applyBorder="1" applyAlignment="1">
      <alignment horizontal="center"/>
    </xf>
    <xf numFmtId="165" fontId="2" fillId="0" borderId="7" xfId="3" applyNumberFormat="1" applyFont="1" applyBorder="1" applyAlignment="1">
      <alignment horizontal="right"/>
    </xf>
    <xf numFmtId="0" fontId="18" fillId="0" borderId="6" xfId="3" applyFont="1" applyBorder="1" applyAlignment="1">
      <alignment vertical="center" wrapText="1"/>
    </xf>
    <xf numFmtId="165" fontId="11" fillId="0" borderId="7" xfId="3" applyNumberFormat="1" applyFont="1" applyBorder="1"/>
    <xf numFmtId="0" fontId="10" fillId="0" borderId="6" xfId="6" applyFont="1" applyBorder="1" applyAlignment="1">
      <alignment vertical="top" wrapText="1"/>
    </xf>
    <xf numFmtId="165" fontId="2" fillId="0" borderId="8" xfId="3" applyNumberFormat="1" applyFont="1" applyBorder="1"/>
    <xf numFmtId="0" fontId="12" fillId="0" borderId="6" xfId="6" applyFont="1" applyBorder="1" applyAlignment="1">
      <alignment vertical="top" wrapText="1"/>
    </xf>
    <xf numFmtId="49" fontId="2" fillId="0" borderId="6" xfId="6" applyNumberFormat="1" applyFont="1" applyBorder="1" applyAlignment="1">
      <alignment vertical="top" wrapText="1"/>
    </xf>
    <xf numFmtId="0" fontId="15" fillId="0" borderId="13" xfId="6" applyFont="1" applyBorder="1" applyAlignment="1">
      <alignment vertical="top" wrapText="1"/>
    </xf>
    <xf numFmtId="165" fontId="16" fillId="0" borderId="18" xfId="3" applyNumberFormat="1" applyFont="1" applyBorder="1"/>
    <xf numFmtId="0" fontId="15" fillId="0" borderId="19" xfId="6" applyFont="1" applyBorder="1" applyAlignment="1">
      <alignment vertical="top" wrapText="1"/>
    </xf>
    <xf numFmtId="165" fontId="16" fillId="0" borderId="20" xfId="3" applyNumberFormat="1" applyFont="1" applyBorder="1"/>
    <xf numFmtId="0" fontId="22" fillId="0" borderId="0" xfId="13"/>
    <xf numFmtId="0" fontId="24" fillId="0" borderId="0" xfId="13" applyFont="1"/>
    <xf numFmtId="14" fontId="25" fillId="0" borderId="0" xfId="13" applyNumberFormat="1" applyFont="1" applyAlignment="1">
      <alignment horizontal="right"/>
    </xf>
    <xf numFmtId="14" fontId="22" fillId="0" borderId="0" xfId="13" applyNumberFormat="1"/>
    <xf numFmtId="4" fontId="22" fillId="0" borderId="0" xfId="13" applyNumberFormat="1"/>
    <xf numFmtId="3" fontId="22" fillId="0" borderId="0" xfId="13" applyNumberFormat="1"/>
    <xf numFmtId="4" fontId="25" fillId="0" borderId="0" xfId="13" applyNumberFormat="1" applyFont="1"/>
    <xf numFmtId="0" fontId="22" fillId="0" borderId="0" xfId="13" applyAlignment="1">
      <alignment wrapText="1"/>
    </xf>
    <xf numFmtId="4" fontId="22" fillId="0" borderId="0" xfId="13" applyNumberFormat="1" applyAlignment="1">
      <alignment wrapText="1"/>
    </xf>
    <xf numFmtId="170" fontId="22" fillId="0" borderId="0" xfId="13" applyNumberFormat="1"/>
    <xf numFmtId="165" fontId="16" fillId="0" borderId="28" xfId="3" applyNumberFormat="1" applyFont="1" applyBorder="1"/>
    <xf numFmtId="165" fontId="16" fillId="0" borderId="29" xfId="3" applyNumberFormat="1" applyFont="1" applyBorder="1"/>
    <xf numFmtId="3" fontId="2" fillId="0" borderId="7" xfId="7" applyNumberFormat="1" applyFont="1" applyBorder="1"/>
    <xf numFmtId="165" fontId="2" fillId="0" borderId="8" xfId="8" applyNumberFormat="1" applyFont="1" applyBorder="1" applyAlignment="1">
      <alignment horizontal="right"/>
    </xf>
    <xf numFmtId="165" fontId="10" fillId="0" borderId="8" xfId="8" applyNumberFormat="1" applyFont="1" applyBorder="1" applyAlignment="1">
      <alignment horizontal="right"/>
    </xf>
    <xf numFmtId="3" fontId="2" fillId="0" borderId="0" xfId="7" applyNumberFormat="1" applyFont="1"/>
    <xf numFmtId="3" fontId="2" fillId="0" borderId="25" xfId="7" applyNumberFormat="1" applyFont="1" applyBorder="1"/>
    <xf numFmtId="0" fontId="2" fillId="0" borderId="30" xfId="7" applyFont="1" applyBorder="1" applyAlignment="1">
      <alignment horizontal="left"/>
    </xf>
    <xf numFmtId="165" fontId="10" fillId="0" borderId="29" xfId="8" applyNumberFormat="1" applyFont="1" applyBorder="1" applyAlignment="1">
      <alignment horizontal="right"/>
    </xf>
    <xf numFmtId="0" fontId="3" fillId="0" borderId="31" xfId="10" applyFont="1" applyBorder="1" applyAlignment="1">
      <alignment wrapText="1"/>
    </xf>
    <xf numFmtId="169" fontId="3" fillId="0" borderId="32" xfId="10" applyNumberFormat="1" applyFont="1" applyBorder="1" applyAlignment="1">
      <alignment horizontal="center" wrapText="1"/>
    </xf>
    <xf numFmtId="169" fontId="3" fillId="0" borderId="33" xfId="10" applyNumberFormat="1" applyFont="1" applyBorder="1" applyAlignment="1">
      <alignment horizontal="center" wrapText="1"/>
    </xf>
    <xf numFmtId="169" fontId="2" fillId="0" borderId="4" xfId="10" applyNumberFormat="1" applyFont="1" applyBorder="1" applyAlignment="1">
      <alignment horizontal="center" wrapText="1"/>
    </xf>
    <xf numFmtId="169" fontId="2" fillId="0" borderId="5" xfId="10" applyNumberFormat="1" applyFont="1" applyBorder="1" applyAlignment="1">
      <alignment horizontal="center" wrapText="1"/>
    </xf>
    <xf numFmtId="0" fontId="3" fillId="0" borderId="15" xfId="11" applyFont="1" applyBorder="1" applyAlignment="1">
      <alignment wrapText="1"/>
    </xf>
    <xf numFmtId="169" fontId="2" fillId="0" borderId="34" xfId="10" applyNumberFormat="1" applyFont="1" applyBorder="1" applyAlignment="1">
      <alignment horizontal="center" wrapText="1"/>
    </xf>
    <xf numFmtId="165" fontId="3" fillId="0" borderId="4" xfId="10" applyNumberFormat="1" applyFont="1" applyBorder="1" applyAlignment="1">
      <alignment horizontal="center" wrapText="1"/>
    </xf>
    <xf numFmtId="0" fontId="26" fillId="0" borderId="0" xfId="0" applyFont="1" applyAlignment="1">
      <alignment horizontal="left"/>
    </xf>
    <xf numFmtId="1" fontId="30" fillId="3" borderId="13" xfId="0" applyNumberFormat="1" applyFont="1" applyFill="1" applyBorder="1" applyAlignment="1">
      <alignment horizontal="left" vertical="top" wrapText="1"/>
    </xf>
    <xf numFmtId="40" fontId="30" fillId="3" borderId="26" xfId="0" applyNumberFormat="1" applyFont="1" applyFill="1" applyBorder="1" applyAlignment="1">
      <alignment horizontal="right" vertical="top" wrapText="1"/>
    </xf>
    <xf numFmtId="0" fontId="30" fillId="3" borderId="26" xfId="0" applyFont="1" applyFill="1" applyBorder="1" applyAlignment="1">
      <alignment horizontal="right" vertical="top" wrapText="1"/>
    </xf>
    <xf numFmtId="0" fontId="30" fillId="3" borderId="27" xfId="0" applyFont="1" applyFill="1" applyBorder="1" applyAlignment="1">
      <alignment horizontal="right" vertical="top" wrapText="1"/>
    </xf>
    <xf numFmtId="1" fontId="30" fillId="0" borderId="13" xfId="0" applyNumberFormat="1" applyFont="1" applyBorder="1" applyAlignment="1">
      <alignment horizontal="left" vertical="top" wrapText="1"/>
    </xf>
    <xf numFmtId="40" fontId="30" fillId="0" borderId="26" xfId="0" applyNumberFormat="1" applyFont="1" applyBorder="1" applyAlignment="1">
      <alignment horizontal="right" vertical="top" wrapText="1"/>
    </xf>
    <xf numFmtId="0" fontId="30" fillId="0" borderId="26" xfId="0" applyFont="1" applyBorder="1" applyAlignment="1">
      <alignment horizontal="right" vertical="top" wrapText="1"/>
    </xf>
    <xf numFmtId="0" fontId="30" fillId="0" borderId="27" xfId="0" applyFont="1" applyBorder="1" applyAlignment="1">
      <alignment horizontal="right" vertical="top" wrapText="1"/>
    </xf>
    <xf numFmtId="40" fontId="30" fillId="0" borderId="27" xfId="0" applyNumberFormat="1" applyFont="1" applyBorder="1" applyAlignment="1">
      <alignment horizontal="right" vertical="top" wrapText="1"/>
    </xf>
    <xf numFmtId="164" fontId="2" fillId="0" borderId="35" xfId="1" applyNumberFormat="1" applyFont="1" applyBorder="1"/>
    <xf numFmtId="164" fontId="2" fillId="0" borderId="34" xfId="1" applyNumberFormat="1" applyFont="1" applyBorder="1"/>
    <xf numFmtId="164" fontId="2" fillId="0" borderId="4" xfId="1" applyNumberFormat="1" applyFont="1" applyBorder="1"/>
    <xf numFmtId="0" fontId="2" fillId="0" borderId="0" xfId="1" applyFont="1" applyAlignment="1">
      <alignment horizontal="center" wrapText="1"/>
    </xf>
    <xf numFmtId="0" fontId="3" fillId="0" borderId="0" xfId="1" applyFont="1" applyAlignment="1">
      <alignment horizontal="center" vertical="justify" wrapText="1"/>
    </xf>
    <xf numFmtId="0" fontId="3" fillId="0" borderId="0" xfId="1" applyFont="1" applyAlignment="1">
      <alignment horizontal="center" vertical="justify"/>
    </xf>
    <xf numFmtId="0" fontId="9" fillId="0" borderId="0" xfId="0" applyFont="1" applyAlignment="1">
      <alignment horizontal="left" vertical="center" wrapText="1"/>
    </xf>
    <xf numFmtId="2" fontId="5" fillId="0" borderId="0" xfId="1" applyNumberFormat="1" applyFont="1" applyAlignment="1">
      <alignment vertical="center" wrapText="1"/>
    </xf>
    <xf numFmtId="2" fontId="0" fillId="0" borderId="0" xfId="0" applyNumberFormat="1" applyAlignment="1">
      <alignment wrapText="1"/>
    </xf>
    <xf numFmtId="0" fontId="2" fillId="0" borderId="0" xfId="3" applyFont="1" applyAlignment="1">
      <alignment wrapText="1"/>
    </xf>
    <xf numFmtId="0" fontId="11" fillId="0" borderId="0" xfId="3" applyFont="1" applyAlignment="1">
      <alignment horizontal="center" vertical="justify" wrapText="1"/>
    </xf>
    <xf numFmtId="0" fontId="11" fillId="0" borderId="0" xfId="3" applyFont="1" applyAlignment="1">
      <alignment horizontal="left" vertical="justify" wrapText="1"/>
    </xf>
    <xf numFmtId="0" fontId="11" fillId="0" borderId="0" xfId="7" applyFont="1" applyAlignment="1">
      <alignment horizontal="center" vertical="justify" wrapText="1"/>
    </xf>
    <xf numFmtId="0" fontId="11" fillId="0" borderId="0" xfId="0" applyFont="1" applyAlignment="1">
      <alignment horizontal="center" vertical="justify"/>
    </xf>
    <xf numFmtId="0" fontId="3" fillId="0" borderId="23" xfId="10" applyFont="1" applyBorder="1" applyAlignment="1">
      <alignment horizontal="center" wrapText="1"/>
    </xf>
    <xf numFmtId="0" fontId="3" fillId="0" borderId="8" xfId="10" applyFont="1" applyBorder="1" applyAlignment="1">
      <alignment horizontal="center" wrapText="1"/>
    </xf>
    <xf numFmtId="0" fontId="2" fillId="0" borderId="0" xfId="10" applyFont="1" applyAlignment="1">
      <alignment horizontal="center" wrapText="1"/>
    </xf>
    <xf numFmtId="0" fontId="11" fillId="0" borderId="0" xfId="10" applyFont="1" applyAlignment="1">
      <alignment horizontal="center" vertical="justify" wrapText="1"/>
    </xf>
    <xf numFmtId="0" fontId="2" fillId="0" borderId="17" xfId="10" applyFont="1" applyBorder="1" applyAlignment="1">
      <alignment wrapText="1"/>
    </xf>
    <xf numFmtId="0" fontId="2" fillId="0" borderId="6" xfId="10" applyFont="1" applyBorder="1" applyAlignment="1">
      <alignment wrapText="1"/>
    </xf>
    <xf numFmtId="0" fontId="3" fillId="0" borderId="14" xfId="10" applyFont="1" applyBorder="1" applyAlignment="1">
      <alignment horizontal="center" wrapText="1"/>
    </xf>
    <xf numFmtId="0" fontId="3" fillId="0" borderId="7" xfId="10" applyFont="1" applyBorder="1" applyAlignment="1">
      <alignment horizontal="center" wrapText="1"/>
    </xf>
    <xf numFmtId="0" fontId="27" fillId="0" borderId="0" xfId="0" applyFont="1" applyAlignment="1">
      <alignment horizontal="center"/>
    </xf>
    <xf numFmtId="0" fontId="29" fillId="0" borderId="0" xfId="0" applyFont="1" applyAlignment="1">
      <alignment horizontal="center"/>
    </xf>
    <xf numFmtId="0" fontId="28" fillId="0" borderId="0" xfId="0" applyFont="1" applyAlignment="1">
      <alignment horizontal="left"/>
    </xf>
    <xf numFmtId="0" fontId="30" fillId="3" borderId="26" xfId="0" applyFont="1" applyFill="1" applyBorder="1" applyAlignment="1">
      <alignment vertical="top" wrapText="1"/>
    </xf>
    <xf numFmtId="0" fontId="30" fillId="0" borderId="26" xfId="0" applyFont="1" applyBorder="1" applyAlignment="1">
      <alignment vertical="top" wrapText="1" indent="2"/>
    </xf>
    <xf numFmtId="0" fontId="3" fillId="0" borderId="36" xfId="1" applyFont="1" applyBorder="1"/>
    <xf numFmtId="0" fontId="5" fillId="0" borderId="37" xfId="1" applyFont="1" applyBorder="1" applyAlignment="1">
      <alignment vertical="center" wrapText="1"/>
    </xf>
    <xf numFmtId="0" fontId="3" fillId="0" borderId="1" xfId="1" applyFont="1" applyBorder="1" applyAlignment="1">
      <alignment vertical="center"/>
    </xf>
    <xf numFmtId="0" fontId="2" fillId="0" borderId="0" xfId="3" applyFont="1" applyAlignment="1">
      <alignment horizontal="center"/>
    </xf>
    <xf numFmtId="0" fontId="3" fillId="0" borderId="38" xfId="3" applyFont="1" applyBorder="1" applyAlignment="1">
      <alignment horizontal="center"/>
    </xf>
    <xf numFmtId="49" fontId="12" fillId="0" borderId="37" xfId="3" applyNumberFormat="1" applyFont="1" applyBorder="1" applyAlignment="1">
      <alignment horizontal="center" vertical="center" wrapText="1"/>
    </xf>
    <xf numFmtId="0" fontId="15" fillId="0" borderId="37" xfId="3" applyFont="1" applyBorder="1" applyAlignment="1">
      <alignment horizontal="center" vertical="center" wrapText="1"/>
    </xf>
    <xf numFmtId="0" fontId="10" fillId="0" borderId="37" xfId="3" applyFont="1" applyBorder="1" applyAlignment="1">
      <alignment horizontal="center" vertical="center" wrapText="1"/>
    </xf>
    <xf numFmtId="0" fontId="6" fillId="0" borderId="37" xfId="3" applyFont="1" applyBorder="1" applyAlignment="1">
      <alignment horizontal="center" vertical="center" wrapText="1"/>
    </xf>
    <xf numFmtId="0" fontId="2" fillId="0" borderId="37" xfId="0" applyFont="1" applyBorder="1" applyAlignment="1">
      <alignment horizontal="center" vertical="center" wrapText="1"/>
    </xf>
    <xf numFmtId="0" fontId="18" fillId="0" borderId="37" xfId="3" applyFont="1" applyBorder="1" applyAlignment="1">
      <alignment horizontal="center" vertical="center" wrapText="1"/>
    </xf>
    <xf numFmtId="0" fontId="10" fillId="0" borderId="37" xfId="6" applyFont="1" applyBorder="1" applyAlignment="1">
      <alignment horizontal="center" vertical="top" wrapText="1"/>
    </xf>
    <xf numFmtId="0" fontId="12" fillId="0" borderId="37" xfId="6" applyFont="1" applyBorder="1" applyAlignment="1">
      <alignment horizontal="center" vertical="top" wrapText="1"/>
    </xf>
    <xf numFmtId="49" fontId="2" fillId="0" borderId="37" xfId="6" applyNumberFormat="1" applyFont="1" applyBorder="1" applyAlignment="1">
      <alignment horizontal="center" vertical="top" wrapText="1"/>
    </xf>
    <xf numFmtId="0" fontId="15" fillId="0" borderId="26" xfId="6" applyFont="1" applyBorder="1" applyAlignment="1">
      <alignment horizontal="center" vertical="top" wrapText="1"/>
    </xf>
    <xf numFmtId="0" fontId="15" fillId="0" borderId="42" xfId="6" applyFont="1" applyBorder="1" applyAlignment="1">
      <alignment horizontal="center" vertical="top" wrapText="1"/>
    </xf>
    <xf numFmtId="0" fontId="20" fillId="0" borderId="4" xfId="0" applyFont="1" applyBorder="1" applyAlignment="1">
      <alignment horizontal="center" wrapText="1"/>
    </xf>
    <xf numFmtId="0" fontId="20" fillId="0" borderId="0" xfId="0" applyFont="1" applyAlignment="1">
      <alignment horizontal="center" wrapText="1"/>
    </xf>
    <xf numFmtId="0" fontId="10" fillId="0" borderId="0" xfId="1" applyFont="1" applyAlignment="1">
      <alignment horizontal="center" vertical="center" wrapText="1"/>
    </xf>
    <xf numFmtId="0" fontId="10" fillId="0" borderId="0" xfId="3" applyFont="1" applyAlignment="1">
      <alignment horizontal="center" vertical="center" wrapText="1"/>
    </xf>
    <xf numFmtId="0" fontId="31" fillId="0" borderId="37" xfId="3" applyFont="1" applyBorder="1" applyAlignment="1">
      <alignment horizontal="center" vertical="center" wrapText="1"/>
    </xf>
    <xf numFmtId="0" fontId="31" fillId="0" borderId="37" xfId="3" applyFont="1" applyBorder="1" applyAlignment="1">
      <alignment horizontal="center" wrapText="1"/>
    </xf>
    <xf numFmtId="0" fontId="6" fillId="0" borderId="41" xfId="3" applyFont="1" applyBorder="1" applyAlignment="1">
      <alignment horizontal="center" wrapText="1"/>
    </xf>
    <xf numFmtId="49" fontId="12" fillId="0" borderId="37" xfId="3" applyNumberFormat="1" applyFont="1" applyBorder="1" applyAlignment="1">
      <alignment horizontal="center"/>
    </xf>
    <xf numFmtId="49" fontId="12" fillId="0" borderId="37" xfId="3" applyNumberFormat="1" applyFont="1" applyBorder="1" applyAlignment="1">
      <alignment horizontal="center" wrapText="1"/>
    </xf>
    <xf numFmtId="3" fontId="6" fillId="0" borderId="37" xfId="3" applyNumberFormat="1" applyFont="1" applyBorder="1" applyAlignment="1">
      <alignment horizontal="center" wrapText="1"/>
    </xf>
    <xf numFmtId="0" fontId="6" fillId="0" borderId="37" xfId="3" applyFont="1" applyBorder="1" applyAlignment="1">
      <alignment horizontal="center"/>
    </xf>
    <xf numFmtId="49" fontId="13" fillId="0" borderId="37" xfId="3" applyNumberFormat="1" applyFont="1" applyBorder="1" applyAlignment="1">
      <alignment horizontal="center" wrapText="1"/>
    </xf>
    <xf numFmtId="0" fontId="6"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8" fillId="0" borderId="39" xfId="1" applyFont="1" applyBorder="1" applyAlignment="1">
      <alignment horizontal="center" vertical="center"/>
    </xf>
    <xf numFmtId="0" fontId="5" fillId="0" borderId="40" xfId="1" applyFont="1" applyBorder="1" applyAlignment="1">
      <alignment horizontal="center" vertical="center" wrapText="1"/>
    </xf>
    <xf numFmtId="0" fontId="5" fillId="0" borderId="1" xfId="1" applyFont="1" applyBorder="1" applyAlignment="1">
      <alignment horizontal="center" vertical="center" wrapText="1"/>
    </xf>
    <xf numFmtId="0" fontId="8" fillId="0" borderId="36" xfId="1" applyFont="1" applyBorder="1" applyAlignment="1">
      <alignment horizontal="center" vertical="center"/>
    </xf>
    <xf numFmtId="0" fontId="5" fillId="0" borderId="37" xfId="1" applyFont="1" applyBorder="1" applyAlignment="1">
      <alignment horizontal="center" vertical="center" wrapText="1"/>
    </xf>
    <xf numFmtId="0" fontId="2" fillId="0" borderId="37" xfId="1" applyFont="1" applyBorder="1" applyAlignment="1">
      <alignment horizontal="center" vertical="center" wrapText="1"/>
    </xf>
  </cellXfs>
  <cellStyles count="15">
    <cellStyle name="Debit" xfId="4" xr:uid="{934722E8-9698-4108-9162-FBA9A1946301}"/>
    <cellStyle name="Обычный" xfId="0" builtinId="0"/>
    <cellStyle name="Обычный 2" xfId="11" xr:uid="{96E7DC46-7855-45FF-9A94-D3E6D1E47BD3}"/>
    <cellStyle name="Обычный 2_Ф.1 и Ф.2 пак.отч.БРК по 30.09.2012г." xfId="8" xr:uid="{986CE55D-ACE8-4ACA-8394-683AF9D65A31}"/>
    <cellStyle name="Обычный 2_Формы 1,2 в БРК за 11 мес2012г" xfId="6" xr:uid="{6E0128EA-01E3-4ECB-BF2F-501DCEB11998}"/>
    <cellStyle name="Обычный 3" xfId="10" xr:uid="{585796AC-3DAD-45E9-9B9F-32A8884B41DF}"/>
    <cellStyle name="Обычный 4" xfId="12" xr:uid="{C41E2484-FE0D-425B-B298-BBFB17BC4DCF}"/>
    <cellStyle name="Обычный 4 2" xfId="7" xr:uid="{293D0F2B-4C77-49E5-9A33-F1D45BD76D43}"/>
    <cellStyle name="Обычный 5" xfId="14" xr:uid="{7BA5F7B8-85D2-46A7-90BB-7A56C90023B6}"/>
    <cellStyle name="Обычный_ДДС12" xfId="1" xr:uid="{2CBBF3E2-F50D-4038-9C12-4A1569DD873A}"/>
    <cellStyle name="Обычный_Отчет о движении ДС 2кв2011г." xfId="9" xr:uid="{B1ADE2C0-7DAE-43FD-98B3-96293D580B94}"/>
    <cellStyle name="Обычный_ф.1-" xfId="2" xr:uid="{DC6AA390-A5A8-4637-A3AF-1FB029A6D8E8}"/>
    <cellStyle name="Обычный_Ф.1 и Ф.2 пак.отч.БРК по 30.09.2012г." xfId="3" xr:uid="{DB5A3616-9BE4-43D0-B152-A455612F32EE}"/>
    <cellStyle name="Обычный_ф.2" xfId="5" xr:uid="{8C5AA851-0E2B-4264-A2F8-C17C6A4E7479}"/>
    <cellStyle name="Стиль 1" xfId="13" xr:uid="{90F60D6A-0768-4F60-A147-5B99F742BB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calcChain" Target="calcChain.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0\kdbl\Documents%20and%20Settings\MKossayev.RU\Local%20Settings\Temporary%20Internet%20Files\OLK80\My%20Documents\0_PROJECTS\09_Scala_01_12\2_Scala_01_12_wp\Scala_12_01_WP\Scala_01_12_WP_I-sec_Treas&amp;Proper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00.xml.rels><?xml version="1.0" encoding="UTF-8" standalone="yes"?>
<Relationships xmlns="http://schemas.openxmlformats.org/package/2006/relationships"><Relationship Id="rId2" Type="http://schemas.microsoft.com/office/2019/04/relationships/externalLinkLongPath" Target="file:///F:\Documents%20and%20Settings\Azhakupova\Desktop\Ainur_reviewed\Reviewed\Documents%20and%20Settings\balmusin\My%20Documents\Clients\FINCA\FINCA\Documents%20and%20Settings\Administrator\Desktop\other\AKB%20Kyrgyzstan\B\Kyrgyzstan_2004_TB.xls?45EA5754" TargetMode="External"/><Relationship Id="rId1" Type="http://schemas.openxmlformats.org/officeDocument/2006/relationships/externalLinkPath" Target="file:///\\45EA5754\Kyrgyzstan_2004_TB.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45EA5754\Kyrgyzstan_2004_TB.xls"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Audit\Clients\Zhairem\ZHAIGOK\Audit%202001\Final\WorkPapers\GA\2001\Final\Working%20papers\&#1052;&#1086;&#1080;%20&#1076;&#1086;&#1082;&#1091;&#1084;&#1077;&#1085;&#1090;&#1099;\&#1052;&#1086;&#1080;%20&#1076;&#1086;&#1082;&#1091;&#1084;&#1077;&#1085;&#1090;&#1099;%202000\&#1090;&#1072;&#1088;&#1072;%20200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WINDOWS\TEMP\&#1083;&#1086;&#1074;&#1091;&#1096;&#1082;&#107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ulat\&#1076;&#1091;&#1083;&#1072;&#1090;\&#1052;&#1086;&#1080;%20&#1076;&#1086;&#1082;&#1091;&#1084;&#1077;&#1085;&#1090;&#1099;\BALANC\&#1041;&#1072;&#1083;&#1072;&#1085;&#1089;%20&#1076;&#1083;&#1103;%20&#1053;&#1050;&#1062;&#104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1041;&#1048;&#1056;&#1046;&#1040;\Gzb_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H:\WINDOWS\TEMP\&#1055;&#1086;&#1095;&#1090;&#1072;\&#1054;&#1073;o&#1088;&#1086;&#1090;.&#1073;&#1072;&#1083;&#1072;&#1085;&#1089;%20&#1080;%20&#1077;&#1075;&#1086;%20&#1092;&#1086;&#1088;&#1084;&#1099;%201.01.02&#1075;.%20&#1076;&#1083;&#1103;%20&#1087;&#1088;&#1086;&#1075;&#1088;&#1072;&#1084;&#1084;&#109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mail2000\Treasury\WINDOWS\&#1056;&#1072;&#1073;&#1086;&#1095;&#1080;&#1081;%20&#1089;&#1090;&#1086;&#1083;\&#1056;&#1072;&#1089;&#1095;&#1077;&#1090;&#1099;\&#1044;&#1080;&#1085;&#1072;&#1084;&#1080;&#1082;&#1072;%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10.xml.rels><?xml version="1.0" encoding="UTF-8" standalone="yes"?>
<Relationships xmlns="http://schemas.openxmlformats.org/package/2006/relationships"><Relationship Id="rId2" Type="http://schemas.microsoft.com/office/2019/04/relationships/externalLinkLongPath" Target="file:///\\192.168.0.20\kdbl\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7FBD5F3C" TargetMode="External"/><Relationship Id="rId1" Type="http://schemas.openxmlformats.org/officeDocument/2006/relationships/externalLinkPath" Target="file:///\\7FBD5F3C\&#1088;&#1072;&#1089;&#1095;&#1077;&#1090;%20&#1079;&#1072;&#1088;&#1087;&#1083;&#1072;&#1090;&#1099;.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A:\USER\MANAT\CREDITY\REGION\ARHIV\OBL_CRED_30-06-97.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192.168.0.20\kdbl\WINDOWS\TEMP\LME_PRIC_200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WINDOWS\TEMP\LME_PRIC_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hakhmatov\My%20Documents\Office\Training\Tax\PIT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0\kdbl\Documents%20and%20Settings\annapak\My%20Documents\1_PROJECTS\PAST%20PROJECTS\16_KIK\KMC_07_Material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nnapak\My%20Documents\1_PROJECTS\PAST%20PROJECTS\16_KIK\KMC_07_Materiali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20\kdbl\DOCUME~1\EYeguy\LOCALS~1\Temp\PBC-Final%20Kmod8-Decembe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EYeguy\LOCALS~1\Temp\PBC-Final%20Kmod8-Decemb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ocuments%20and%20Settings\MKossayev.RU\Local%20Settings\Temporary%20Internet%20Files\OLK80\My%20Documents\0_PROJECTS\5_Apogey_Bank_2001_6\Apogei_2001_6_AP_PAD\Apogei_2001_6_LS.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192.168.0.20\kdbl\Users\mtursunbekova\DBK%20Leasing\Documents%20and%20Settings\MKossayev.RU\Local%20Settings\Temporary%20Internet%20Files\OLK80\My%20Documents\0_PROJECTS\09_Scala_01_12\2_Scala_01_12_wp\Scala_12_01_WP\Scala_01_12_WP_I-sec_Treas&amp;Property.xls?D6C904C4" TargetMode="External"/><Relationship Id="rId1" Type="http://schemas.openxmlformats.org/officeDocument/2006/relationships/externalLinkPath" Target="file:///\\D6C904C4\Scala_01_12_WP_I-sec_Treas&amp;Proper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2F99F1F0\Scala_01_12_WP_I-sec_Treas&amp;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Kossayev.RU\Local%20Settings\Temporary%20Internet%20Files\OLK80\My%20Documents\0_PROJECTS\09_Scala_01_12\2_Scala_01_12_wp\Scala_12_01_WP\Scala_01_12_WP_I-sec_Treas&amp;Proper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0\kdbl\Users\mtursunbekova\DBK%20Leasing\DOCUME~1\EYeguy\LOCALS~1\Temp\PBC-Final%20Kmod8-December-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ursunbekova\DBK%20Leasing\DOCUME~1\EYeguy\LOCALS~1\Temp\PBC-Final%20Kmod8-December-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kheev\Final_2003-02_Kmod8_02.xls"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file:///F:\Documents%20and%20Settings\Azhakupova\Desktop\Ainur_reviewed\Reviewed\Documents%20and%20Settings\balmusin\My%20Documents\Clients\FINCA\FINCA\Documents%20and%20Settings\Administrator\Desktop\other\Sever\PBC\Taxes\My%20Documents\Marcel\Personal\Curre?7CE058BA" TargetMode="External"/><Relationship Id="rId1" Type="http://schemas.openxmlformats.org/officeDocument/2006/relationships/externalLinkPath" Target="file:///\\7CE058BA\Curre"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7CE058BA\Curre"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Workbook"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file:///F:\Documents%20and%20Settings\Azhakupova\Desktop\Ainur_reviewed\Reviewed\Documents%20and%20Settings\balmusin\My%20Documents\Clients\FINCA\FINCA\Documents%20and%20Settings\AMurzaliev.RU\Desktop\other\AKB%20Kyrgyzstan\Working%20papers\TB.xls?416FEEC3" TargetMode="External"/><Relationship Id="rId1" Type="http://schemas.openxmlformats.org/officeDocument/2006/relationships/externalLinkPath" Target="file:///\\416FEEC3\T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416FEEC3\T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ZWORAZALIYEVDA\aws\Documents%20and%20Settings\orazaliyevda\My%20Documents\SHARED\BAK\Audit%202001\Final\Sample%20size_BAK.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20%20%20%20Substantive%20Analytical%20Review%20-%20Disaggregated%20Po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0\kdbl\DOCUME~1\AJUSUP~1\LOCALS~1\Temp\&#1087;&#1086;&#1076;&#1086;&#1093;%20&#1089;%20&#1092;&#1080;&#1079;.&#1083;&#1080;&#1094;-&#1051;&#1072;&#1088;&#1080;&#1073;&#107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boni\LOKALA~1\Temp\Koncernek\Rapportinstrukt\2002-05_DK\F-reports%202002-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168.0.20\kdbl\My%20Documents\Clients%20Bulk%20Folder\TexakaBank\TXB_WP_0226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My%20Documents\Clients%20Bulk%20Folder\TexakaBank\TXB_WP_0226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92.168.0.20\kdbl\WINDOWS\TEMP\Rar$DI33.587\Updated%20Templates\Business%2021.08.02\2003%20Altai%20-%20bus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WINDOWS\TEMP\Rar$DI33.587\Updated%20Templates\Business%2021.08.02\2003%20Altai%20-%20bus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Lending_06_J\Lariba_05_J_Lending.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skf\controlling\Current\REE691\Audit%201999\August%201999\RKTF\Special%20Report%20Eng\HH-AUDIT\OLY017\DIAGNOST\ENGLISCH\OLYMPUS\ANLAGE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aubanov\Desktop\other\Ordabasy\Ordabasy_2004_T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JUSUP~1\LOCALS~1\Temp\&#1087;&#1086;&#1076;&#1086;&#1093;%20&#1089;%20&#1092;&#1080;&#1079;.&#1083;&#1080;&#1094;-&#1051;&#1072;&#1088;&#1080;&#1073;&#107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Other's\TSB%20Alibek_GZ\TSB_06_G_Tresury_W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Other's\TSB%20Alibek_GZ\TSB_06_G_Tresury_WP.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92.168.0.20\kdbl\Kyrgstan\New%20Reports\New%20Report%20Apr%2011\New%20Report%20MP%20jan.feb%20Ver%203%2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Kyrgstan\New%20Reports\New%20Report%20Apr%2011\New%20Report%20MP%20jan.feb%20Ver%203%2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05\Econom_Findep\&#1054;&#1090;&#1095;&#1077;&#1090;&#1099;%20&#1060;&#1086;&#1085;&#1076;&#1091;_&#1057;&#1072;&#1084;&#1088;&#1091;&#1082;\2011&#1075;\2%20&#1050;&#1042;&#1040;&#1056;&#1058;&#1040;&#1051;%202011\4%20&#1092;&#1086;&#1088;&#1084;&#1099;\&#1044;&#1044;&#1057;%20&#1079;&#1072;%202&#1082;&#1074;%202011%20&#1087;&#1086;%20&#1092;&#1057;&#1072;&#1084;&#1088;&#1091;&#1082;%20&#1086;&#1082;&#1086;&#1085;&#109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unzipped\std\BA_F_0802_2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MSAUBA~1\LOCALS~1\Temp\Rar$DI13.0021\Ordabasy_04_KAS_B-2_FS%20check%2015070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AJUSUP~1\LOCALS~1\Temp\Ai-bek\&#1050;&#1086;&#1087;&#1080;&#1103;%20Aknar%20Actual_0312_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192.168.0.20\kdbl\Documents%20and%20Settings\tkametov\My%20Documents\PROJECTS\EvrazBank\2006%206%20months%20audit\WP\G,I\Key%20process\My%20Documents\0_PROJECTS\09_Scala_01_12\2_Scala_01_12_wp\Scala_12_01_WP\Scala_01_12_WP_I-sec_Treas&amp;Property.xls?A067ED7A" TargetMode="External"/><Relationship Id="rId1" Type="http://schemas.openxmlformats.org/officeDocument/2006/relationships/externalLinkPath" Target="file:///\\A067ED7A\Scala_01_12_WP_I-sec_Treas&amp;Proper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YULIYA~1\LOCALS~1\Temp\Rar$DI01.901\EurasianBank_2005%20Tres_%20Mngmt%20v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YULIYA~1\LOCALS~1\Temp\Rar$DI01.901\EurasianBank_2005%20Tres_%20Mngmt%20v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92.168.0.20\kdbl\My%20Documents\0_PROJECTS\5_Apogey_Bank_2001_6\Apogei_2001_6_AP_PAD\Apogei_2001_6_L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My%20Documents\0_PROJECTS\5_Apogey_Bank_2001_6\Apogei_2001_6_AP_PAD\Apogei_2001_6_L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0.20\kdbl\Documents%20and%20Settings\ttursumbekov\Local%20Settings\Temporary%20Internet%20Files\OLK7C\KTGD_03_B-1_KAS_FS%20disclosur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nts%20and%20Settings\ttursumbekov\Local%20Settings\Temporary%20Internet%20Files\OLK7C\KTGD_03_B-1_KAS_FS%20disclosure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0.20\kdbl\2002\MA2002%20Master.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2002\MA2002%20Master.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92.168.0.20\kdbl\OTCHET2000\jule-september2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OTCHET2000\jule-september20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wp\&#1052;&#1086;&#1080;%20&#1076;&#1086;&#1082;&#1091;&#1084;&#1077;&#1085;&#1090;&#1099;\&#1060;&#1080;&#1085;&#1054;&#1090;\&#1060;&#1054;&#1048;-&#1057;&#1077;&#1085;25.1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wp\&#1052;&#1086;&#1080;%20&#1076;&#1086;&#1082;&#1091;&#1084;&#1077;&#1085;&#1090;&#1099;\&#1060;&#1080;&#1085;&#1054;&#1090;\&#1060;&#1054;&#1048;-&#1057;&#1077;&#1085;25.1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0.20\kdbl\Documents%20and%20Settings\abakineyev\My%20Documents\Damn%20it\Audit%20File\5000%20Sustantive%20testing%20-%20Assets\5012%20FA%20Combined%20Leadshee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abakineyev\My%20Documents\Damn%20it\Audit%20File\5000%20Sustantive%20testing%20-%20Assets\5012%20FA%20Combined%20Leadshee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0.20\kdbl\Documents%20and%20Settings\RIrmatov\My%20Documents\Ravshan\1_Projects\Ordabasy\Audit%202004\Reporting\Current\240506\Ordabasy_04_KAS_B-2_FS%20check%202406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nts%20and%20Settings\RIrmatov\My%20Documents\Ravshan\1_Projects\Ordabasy\Audit%202004\Reporting\Current\240506\Ordabasy_04_KAS_B-2_FS%20check%202406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92.168.0.20\kdbl\Documents%20and%20Settings\azhakupova\My%20Documents\Projects\DBK%20Leasing\WP\from%20guys\Dina\DBKL\Final%20wps\DBK\Key%20Process\Review%20file_Interim%20Review%20Working%20Papers_F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ocuments%20and%20Settings\azhakupova\My%20Documents\Projects\DBK%20Leasing\WP\from%20guys\Dina\DBKL\Final%20wps\DBK\Key%20Process\Review%20file_Interim%20Review%20Working%20Papers_F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to\Asel\FSL%20Asel\KTO_WB_FSL_31.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92.168.0.20\kdbl\My%20Documents\_WORK\Finca\Kyrg.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My%20Documents\_WORK\Finca\Kyrg.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pbc\OTCHET1999\april-june9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pbc\OTCHET1999\april-june9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My%20Documents\Projects\D%20B%20K\2001\DBK_2001_Trial%20Balance_22%2001%200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Audit99\Allianz%20Bulgaria%20Holding\auditwork\Consolidation\Consol%20workings%20Allianz%2012m1999%2011.01.%20Victor.xls"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2270%20TB%20-%20TS%20-%20FS%20and%20disclosure%20note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Worksheet%20in%205643%20FA%20Movement%20Schedule%20-%20BALYKCHY"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to\Asel\FSL%20Asel\KTO_WB_FSL_31.12.0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640%20FA%20roll-forward%20&amp;%20testing" TargetMode="External"/></Relationships>
</file>

<file path=xl/externalLinks/_rels/externalLink81.xml.rels><?xml version="1.0" encoding="UTF-8" standalone="yes"?>
<Relationships xmlns="http://schemas.openxmlformats.org/package/2006/relationships"><Relationship Id="rId2" Type="http://schemas.microsoft.com/office/2019/04/relationships/externalLinkLongPath" Target="file:///F:\Documents%20and%20Settings\Azhakupova\Desktop\Ainur_reviewed\Reviewed\Documents%20and%20Settings\balmusin\My%20Documents\Clients\FINCA\FINCA\Documents%20and%20Settings\Administrator\Desktop\other\Sever\PBC\Taxes\My%20Documents\Marcel\Training\train?38AD80D5" TargetMode="External"/><Relationship Id="rId1" Type="http://schemas.openxmlformats.org/officeDocument/2006/relationships/externalLinkPath" Target="file:///\\38AD80D5\train"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8AD80D5\train"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192.168.0.20\kdbl\Documents%20and%20Settings\mraikhman\My%20Documents\BS\OTHER\Pack\Workpapers\06%20Fixed%20Assets\5651%20Property%20Testing.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Documents%20and%20Settings\mraikhman\My%20Documents\BS\OTHER\Pack\Workpapers\06%20Fixed%20Assets\5651%20Property%20Testing.xls"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8240%20Cost%20of%20Sales%20breakdown-%20Atyrau%20branch"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Worksheet%20in%20(C)%208755%20Depreciation%20Analytical%20Testing"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Worksheet%20in%20(C)%208742%20Salary%20and%20social%20contributions%20testing"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01072002\&#1082;&#1074;&#1072;&#1088;&#1090;&#1072;&#1083;&#1100;&#1085;&#1072;&#1103;%20&#1086;&#1090;&#1095;&#1077;&#1090;&#1085;&#1086;&#1089;&#1090;&#1100;%20&#1087;&#1086;%20&#1072;&#1082;&#1094;&#1080;&#1103;&#1084;02.xls" TargetMode="External"/></Relationships>
</file>

<file path=xl/externalLinks/_rels/externalLink90.xml.rels><?xml version="1.0" encoding="UTF-8" standalone="yes"?>
<Relationships xmlns="http://schemas.openxmlformats.org/package/2006/relationships"><Relationship Id="rId1" Type="http://schemas.microsoft.com/office/2006/relationships/xlExternalLinkPath/xlPathMissing" Target="Worksheet%20in%205612%20FA%20movement,%20Balykchi"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Rualmfsr02\temp\Documents%20and%20Settings\sdementyev\Local%20Settings\Temporary%20Internet%20Files\OLK3\Texaka_TrialFS_2002_LS_311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AliyaTanabergenova\My%20projects\PNKhZ\tovarNHZ.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AliyaTanabergenova\My%20projects\PNKhZ\tovarNHZ.xls"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97.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C)%205351%20Accounts%20Receivable"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8542%20Fees%20and%20commissions%20expens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Data USA Adj US$"/>
      <sheetName val="Test"/>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 val="PPE 2"/>
      <sheetName val="Stmnt of fin position"/>
      <sheetName val="Prelim Cost"/>
      <sheetName val="Depreciation"/>
      <sheetName val="Lead"/>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Threshold_Table"/>
      <sheetName val="Salary_test"/>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 val="1-1"/>
      <sheetName val="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Intercompany transactions"/>
      <sheetName val="AHEPS"/>
      <sheetName val="OshHPP"/>
      <sheetName val="BHPP"/>
      <sheetName val="XREF"/>
      <sheetName val="t0_name"/>
      <sheetName val="PIT&amp;PP(2)"/>
      <sheetName val="XLR_NoRangeSheet"/>
      <sheetName val="АФ"/>
      <sheetName val="Version"/>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ОборБалФормОтч"/>
      <sheetName val="Форма2"/>
      <sheetName val="2008"/>
      <sheetName val="2009"/>
      <sheetName val="P9-BS by Co"/>
      <sheetName val="справка"/>
      <sheetName val="Anlagevermögen"/>
      <sheetName val="B 1"/>
      <sheetName val="A 100"/>
      <sheetName val="A-20"/>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
      <sheetName val="PP&amp;E mvt for 2003"/>
      <sheetName val="Depr"/>
      <sheetName val="confwh"/>
      <sheetName val="ДД"/>
      <sheetName val="справочники"/>
      <sheetName val="Balance Sheet"/>
      <sheetName val="8145"/>
      <sheetName val="8200"/>
      <sheetName val="8113"/>
      <sheetName val="8082"/>
      <sheetName val="8180 (8181,8182)"/>
      <sheetName val="8210"/>
      <sheetName val="8250"/>
      <sheetName val="8140"/>
      <sheetName val="8070"/>
      <sheetName val="Graphs_Nefteproduct"/>
      <sheetName val="Investments - consolidation"/>
      <sheetName val="Selection"/>
      <sheetName val="SP Prod"/>
      <sheetName val="Menu"/>
      <sheetName val="CPIF"/>
      <sheetName val="S"/>
      <sheetName val="U5.1_Расшифровка по 650 стр."/>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CrYrAssumptions"/>
      <sheetName val="Excess Calc"/>
      <sheetName val="Notes"/>
      <sheetName val="1. Ввод"/>
      <sheetName val="2. Макроэкономика"/>
      <sheetName val="4.Нормативы"/>
      <sheetName val="3. Расчеты"/>
      <sheetName val="Баланс"/>
      <sheetName val="FA movement schedule"/>
      <sheetName val="FA_summary"/>
      <sheetName val="78"/>
      <sheetName val="客戶清單customer list"/>
      <sheetName val="Sheet1"/>
      <sheetName val="Ã«ÀûÂÊ·ÖÎö±í"/>
      <sheetName val="ZD_BUD"/>
      <sheetName val="НДПИ"/>
      <sheetName val="Анализ закл. работ"/>
      <sheetName val="Assu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2"/>
      <sheetName val="п 15"/>
      <sheetName val="ЯНВАРЬ"/>
      <sheetName val="Лист1"/>
      <sheetName val="Лист3"/>
      <sheetName val="ловушка"/>
      <sheetName val="Бюдж-тенге"/>
      <sheetName val="обр"/>
      <sheetName val="свод"/>
      <sheetName val="Банк"/>
      <sheetName val="Нормати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ланс"/>
      <sheetName val="Актив(1)"/>
      <sheetName val="Пасив(1)"/>
      <sheetName val="Актив (2)"/>
      <sheetName val="Пасив (2)"/>
      <sheetName val="Актив (3)"/>
      <sheetName val="Пасив (3)"/>
      <sheetName val="Актив (4)"/>
      <sheetName val="Пасив (4)"/>
      <sheetName val="Актив (5)"/>
      <sheetName val="Пасив (5)"/>
      <sheetName val="Баланс (месяц)"/>
      <sheetName val="Актив (месяц)"/>
      <sheetName val="Пасив (месяц)"/>
      <sheetName val="Лист1"/>
      <sheetName val="Лист2"/>
      <sheetName val="Лист3"/>
      <sheetName val="Лист4"/>
      <sheetName val="Сводная"/>
      <sheetName val="База"/>
      <sheetName val="5"/>
      <sheetName val="PIT&amp;PP(2)"/>
      <sheetName val="Нормативы"/>
      <sheetName val="сводУМЗ"/>
    </sheetNames>
    <sheetDataSet>
      <sheetData sheetId="0">
        <row r="1">
          <cell r="E1" t="str">
            <v>На отчетную дату</v>
          </cell>
        </row>
      </sheetData>
      <sheetData sheetId="1">
        <row r="1">
          <cell r="E1" t="str">
            <v>На отчетную дату</v>
          </cell>
        </row>
        <row r="2">
          <cell r="E2">
            <v>4</v>
          </cell>
        </row>
        <row r="5">
          <cell r="E5">
            <v>53.856000000000002</v>
          </cell>
        </row>
        <row r="6">
          <cell r="E6">
            <v>19.527999999999999</v>
          </cell>
        </row>
        <row r="7">
          <cell r="E7">
            <v>34.328000000000003</v>
          </cell>
        </row>
        <row r="9">
          <cell r="E9">
            <v>8060.7470000000003</v>
          </cell>
        </row>
        <row r="10">
          <cell r="E10">
            <v>2091.2350000000001</v>
          </cell>
        </row>
        <row r="11">
          <cell r="E11">
            <v>5969.5120000000006</v>
          </cell>
        </row>
        <row r="13">
          <cell r="E13">
            <v>0</v>
          </cell>
        </row>
        <row r="18">
          <cell r="E18">
            <v>6003.8400000000011</v>
          </cell>
        </row>
        <row r="21">
          <cell r="E21">
            <v>151.53899999999999</v>
          </cell>
        </row>
        <row r="29">
          <cell r="E29">
            <v>2826.4879999999998</v>
          </cell>
        </row>
        <row r="31">
          <cell r="E31">
            <v>5.1820000000000004</v>
          </cell>
        </row>
        <row r="32">
          <cell r="E32">
            <v>0</v>
          </cell>
        </row>
        <row r="33">
          <cell r="E33">
            <v>334.01900000000001</v>
          </cell>
        </row>
        <row r="34">
          <cell r="E34">
            <v>325.89</v>
          </cell>
        </row>
        <row r="35">
          <cell r="E35">
            <v>186059.27100000001</v>
          </cell>
        </row>
        <row r="36">
          <cell r="E36">
            <v>10347.741</v>
          </cell>
        </row>
        <row r="38">
          <cell r="E38">
            <v>1447.9359999999999</v>
          </cell>
        </row>
        <row r="39">
          <cell r="E39">
            <v>8868.1280000000006</v>
          </cell>
        </row>
        <row r="40">
          <cell r="E40">
            <v>31.677</v>
          </cell>
        </row>
        <row r="41">
          <cell r="E41">
            <v>0</v>
          </cell>
        </row>
        <row r="44">
          <cell r="E44">
            <v>200044.948</v>
          </cell>
        </row>
        <row r="45">
          <cell r="E45">
            <v>206048.788</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за"/>
      <sheetName val="Лист2"/>
      <sheetName val="Актив(1)"/>
      <sheetName val="Сводная"/>
      <sheetName val="ДДСАБ"/>
      <sheetName val="ДДСККБ"/>
      <sheetName val="Статьи"/>
      <sheetName val="АФ"/>
      <sheetName val="Форма2"/>
      <sheetName val="ЯНВАРЬ"/>
      <sheetName val="Конс "/>
      <sheetName val="Sheet1"/>
      <sheetName val="PP&amp;E mvt for 2003"/>
      <sheetName val="TB"/>
      <sheetName val="PR CN"/>
      <sheetName val="Общая информация"/>
      <sheetName val="Унифицированная"/>
      <sheetName val="Intercompany transactions"/>
      <sheetName val="Добыча нефти4"/>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Cash CCI Detail"/>
      <sheetName val="XLR_NoRangeSheet"/>
      <sheetName val="валюта"/>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Prelim Cost"/>
      <sheetName val="summary"/>
      <sheetName val="Бюдж-тенге"/>
      <sheetName val="факс(2005-20гг.)"/>
      <sheetName val="Налоги"/>
      <sheetName val="12НК"/>
      <sheetName val="Добычанефти4"/>
      <sheetName val="поставкасравн13"/>
      <sheetName val="Предпр"/>
      <sheetName val="ЦентрЗатр"/>
      <sheetName val="ЕдИзм"/>
      <sheetName val="из сем"/>
      <sheetName val="курсы"/>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ОборБалФормОтч"/>
      <sheetName val="Hidden"/>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OS"/>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июль ппд(факт)"/>
      <sheetName val="25.07.08г (2)"/>
      <sheetName val="п 15"/>
      <sheetName val="Перечень связанных сторон"/>
      <sheetName val="Движение финансов"/>
      <sheetName val="CoA"/>
      <sheetName val="Март"/>
      <sheetName val="Сентябрь"/>
      <sheetName val="Квартал"/>
      <sheetName val="Декабрь"/>
      <sheetName val="Ноябрь"/>
      <sheetName val="b-4"/>
      <sheetName val="Бюджет"/>
      <sheetName val="REPO Deals"/>
      <sheetName val="34-38.2"/>
      <sheetName val="Training Plan Template"/>
      <sheetName val="Note 13"/>
      <sheetName val="CPI"/>
      <sheetName val="Прил 6.1."/>
      <sheetName val="Конс_"/>
      <sheetName val="PP&amp;E_mvt_for_2003"/>
      <sheetName val="PR_CN"/>
      <sheetName val="Общая_информация"/>
      <sheetName val="Intercompany_transactions"/>
      <sheetName val="Cash_CCI_Detail"/>
      <sheetName val="KEGOC_-_Global"/>
      <sheetName val="Sarbai_MES"/>
      <sheetName val="Б_мчас_(П)"/>
      <sheetName val="д_7_001"/>
      <sheetName val="1_вариант__2009_"/>
      <sheetName val="поставка_сравн13"/>
      <sheetName val="Prelim_Cost"/>
      <sheetName val="Добыча_нефти4"/>
      <sheetName val="Апрель"/>
      <sheetName val="Июль"/>
      <sheetName val="Июнь"/>
      <sheetName val="TBA"/>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row r="1">
          <cell r="A1">
            <v>0</v>
          </cell>
        </row>
      </sheetData>
      <sheetData sheetId="101">
        <row r="1">
          <cell r="A1">
            <v>0</v>
          </cell>
        </row>
      </sheetData>
      <sheetData sheetId="102">
        <row r="1">
          <cell r="A1">
            <v>0</v>
          </cell>
        </row>
      </sheetData>
      <sheetData sheetId="103">
        <row r="1">
          <cell r="A1">
            <v>0</v>
          </cell>
        </row>
      </sheetData>
      <sheetData sheetId="104">
        <row r="1">
          <cell r="A1">
            <v>0</v>
          </cell>
        </row>
      </sheetData>
      <sheetData sheetId="105">
        <row r="1">
          <cell r="A1">
            <v>0</v>
          </cell>
        </row>
      </sheetData>
      <sheetData sheetId="106">
        <row r="1">
          <cell r="A1">
            <v>0</v>
          </cell>
        </row>
      </sheetData>
      <sheetData sheetId="107">
        <row r="1">
          <cell r="A1">
            <v>0</v>
          </cell>
        </row>
      </sheetData>
      <sheetData sheetId="108">
        <row r="1">
          <cell r="A1">
            <v>0</v>
          </cell>
        </row>
      </sheetData>
      <sheetData sheetId="109">
        <row r="1">
          <cell r="A1">
            <v>0</v>
          </cell>
        </row>
      </sheetData>
      <sheetData sheetId="110">
        <row r="1">
          <cell r="A1">
            <v>0</v>
          </cell>
        </row>
      </sheetData>
      <sheetData sheetId="111">
        <row r="1">
          <cell r="A1">
            <v>0</v>
          </cell>
        </row>
      </sheetData>
      <sheetData sheetId="112">
        <row r="1">
          <cell r="A1">
            <v>0</v>
          </cell>
        </row>
      </sheetData>
      <sheetData sheetId="113">
        <row r="1">
          <cell r="A1">
            <v>0</v>
          </cell>
        </row>
      </sheetData>
      <sheetData sheetId="114">
        <row r="1">
          <cell r="A1">
            <v>0</v>
          </cell>
        </row>
      </sheetData>
      <sheetData sheetId="115">
        <row r="1">
          <cell r="A1">
            <v>0</v>
          </cell>
        </row>
      </sheetData>
      <sheetData sheetId="116">
        <row r="1">
          <cell r="A1">
            <v>0</v>
          </cell>
        </row>
      </sheetData>
      <sheetData sheetId="117">
        <row r="1">
          <cell r="A1">
            <v>0</v>
          </cell>
        </row>
      </sheetData>
      <sheetData sheetId="118">
        <row r="1">
          <cell r="A1">
            <v>0</v>
          </cell>
        </row>
      </sheetData>
      <sheetData sheetId="119">
        <row r="1">
          <cell r="A1">
            <v>0</v>
          </cell>
        </row>
      </sheetData>
      <sheetData sheetId="120">
        <row r="1">
          <cell r="A1">
            <v>0</v>
          </cell>
        </row>
      </sheetData>
      <sheetData sheetId="121">
        <row r="1">
          <cell r="A1">
            <v>0</v>
          </cell>
        </row>
      </sheetData>
      <sheetData sheetId="122">
        <row r="1">
          <cell r="A1">
            <v>0</v>
          </cell>
        </row>
      </sheetData>
      <sheetData sheetId="123">
        <row r="1">
          <cell r="A1">
            <v>0</v>
          </cell>
        </row>
      </sheetData>
      <sheetData sheetId="124">
        <row r="1">
          <cell r="A1">
            <v>0</v>
          </cell>
        </row>
      </sheetData>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База"/>
      <sheetName val="ЯНВАРЬ"/>
      <sheetName val="Форма2"/>
      <sheetName val="Лист2"/>
      <sheetName val="Актив(1)"/>
      <sheetName val="ДДСАБ"/>
      <sheetName val="ДДСККБ"/>
      <sheetName val="комплекс работ калькуляции  2"/>
      <sheetName val="комплекс работ калькуляции 1"/>
      <sheetName val="справка"/>
      <sheetName val="МО 0012"/>
      <sheetName val="Ввод"/>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17-21 апреля"/>
      <sheetName val="КБ"/>
      <sheetName val="1P-MO"/>
      <sheetName val="Инвест_портфель"/>
      <sheetName val="ИЛЦ ЮГ-СЦ"/>
      <sheetName val="Database (RUR)Mar YTD"/>
      <sheetName val="Статьи бюджета"/>
      <sheetName val="Контрагенты"/>
      <sheetName val="Бизнесы"/>
    </sheetNames>
    <sheetDataSet>
      <sheetData sheetId="0">
        <row r="22">
          <cell r="C22" t="str">
            <v>ОАО"Казпочта"</v>
          </cell>
        </row>
      </sheetData>
      <sheetData sheetId="1" refreshError="1">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p;"/>
      <sheetName val=" "/>
      <sheetName val="Данные"/>
      <sheetName val="с 1.1.97"/>
      <sheetName val="с 1.1.97 2"/>
      <sheetName val="Лист18"/>
      <sheetName val="Лист1"/>
      <sheetName val="Лист2"/>
      <sheetName val="Лист3"/>
      <sheetName val="с 1.12.98"/>
      <sheetName val="ОборБалФормОтч"/>
      <sheetName val="ТитулЛистОтч"/>
      <sheetName val="справка"/>
      <sheetName val="группа"/>
      <sheetName val="З"/>
      <sheetName val="Форма2"/>
      <sheetName val="Добыча нефти4"/>
      <sheetName val="поставка сравн13"/>
      <sheetName val="1 класс"/>
      <sheetName val="2 класс"/>
      <sheetName val="3 класс"/>
      <sheetName val="4 класс"/>
      <sheetName val="5 класс"/>
      <sheetName val="3310"/>
      <sheetName val="1Утв ТК  Capex 07 "/>
      <sheetName val="База"/>
      <sheetName val="t0_name"/>
      <sheetName val="Дт-Кт"/>
      <sheetName val="balans 3"/>
      <sheetName val="Лист 1"/>
      <sheetName val="Акт2001"/>
      <sheetName val="_"/>
      <sheetName val="с_1_1_97"/>
      <sheetName val="с_1_1_97_2"/>
      <sheetName val="с_1_12_98"/>
      <sheetName val="Добыча_нефти4"/>
      <sheetName val="поставка_сравн13"/>
      <sheetName val="1_класс"/>
      <sheetName val="2_класс"/>
      <sheetName val="3_класс"/>
      <sheetName val="4_класс"/>
      <sheetName val="5_класс"/>
      <sheetName val="1Утв_ТК__Capex_07_"/>
      <sheetName val="balans_3"/>
    </sheetNames>
    <sheetDataSet>
      <sheetData sheetId="0" refreshError="1"/>
      <sheetData sheetId="1" refreshError="1"/>
      <sheetData sheetId="2" refreshError="1">
        <row r="1">
          <cell r="A1" t="str">
            <v xml:space="preserve">Дата </v>
          </cell>
          <cell r="B1" t="str">
            <v>Курс закрытия,
тенге</v>
          </cell>
          <cell r="C1" t="str">
            <v>Средневзвешенный курс</v>
          </cell>
          <cell r="D1" t="str">
            <v>Объем, 
тыс.
единиц валюты</v>
          </cell>
          <cell r="E1" t="str">
            <v>Кол-во участ-ников</v>
          </cell>
          <cell r="F1" t="str">
            <v>Официальный курс</v>
          </cell>
        </row>
        <row r="2">
          <cell r="A2" t="str">
            <v xml:space="preserve">Дата </v>
          </cell>
          <cell r="B2" t="str">
            <v>Курс закрытия</v>
          </cell>
          <cell r="C2" t="str">
            <v>Средневзвешенный курс</v>
          </cell>
          <cell r="D2" t="str">
            <v xml:space="preserve">Объем
</v>
          </cell>
          <cell r="E2" t="str">
            <v>Кол-во участ-ников</v>
          </cell>
        </row>
        <row r="3">
          <cell r="A3">
            <v>35435</v>
          </cell>
          <cell r="B3">
            <v>74.400000000000006</v>
          </cell>
          <cell r="D3">
            <v>4190</v>
          </cell>
          <cell r="E3">
            <v>23</v>
          </cell>
        </row>
        <row r="4">
          <cell r="A4">
            <v>35436</v>
          </cell>
          <cell r="B4">
            <v>74.950100000000006</v>
          </cell>
          <cell r="D4">
            <v>8965</v>
          </cell>
          <cell r="E4">
            <v>24</v>
          </cell>
        </row>
        <row r="5">
          <cell r="A5">
            <v>35437</v>
          </cell>
          <cell r="B5">
            <v>75.2</v>
          </cell>
          <cell r="D5">
            <v>15025</v>
          </cell>
          <cell r="E5">
            <v>26</v>
          </cell>
        </row>
        <row r="6">
          <cell r="A6">
            <v>35438</v>
          </cell>
          <cell r="B6">
            <v>75.2</v>
          </cell>
          <cell r="D6">
            <v>14495</v>
          </cell>
          <cell r="E6">
            <v>29</v>
          </cell>
        </row>
        <row r="7">
          <cell r="A7">
            <v>35439</v>
          </cell>
          <cell r="B7">
            <v>75.2</v>
          </cell>
          <cell r="D7">
            <v>4165</v>
          </cell>
          <cell r="E7">
            <v>22</v>
          </cell>
        </row>
        <row r="8">
          <cell r="A8">
            <v>35440</v>
          </cell>
          <cell r="B8">
            <v>75.599999999999994</v>
          </cell>
          <cell r="D8">
            <v>9665</v>
          </cell>
          <cell r="E8">
            <v>31</v>
          </cell>
        </row>
        <row r="9">
          <cell r="A9">
            <v>35443</v>
          </cell>
          <cell r="B9">
            <v>75.55</v>
          </cell>
          <cell r="D9">
            <v>11350</v>
          </cell>
          <cell r="E9">
            <v>29</v>
          </cell>
        </row>
        <row r="10">
          <cell r="A10">
            <v>35444</v>
          </cell>
          <cell r="B10">
            <v>75.55</v>
          </cell>
          <cell r="D10">
            <v>3770</v>
          </cell>
          <cell r="E10">
            <v>28</v>
          </cell>
        </row>
        <row r="11">
          <cell r="A11">
            <v>35445</v>
          </cell>
          <cell r="B11">
            <v>75.478999999999999</v>
          </cell>
          <cell r="D11">
            <v>4015</v>
          </cell>
          <cell r="E11">
            <v>28</v>
          </cell>
        </row>
        <row r="12">
          <cell r="A12">
            <v>35446</v>
          </cell>
          <cell r="B12">
            <v>75.63</v>
          </cell>
          <cell r="D12">
            <v>8660</v>
          </cell>
          <cell r="E12">
            <v>27</v>
          </cell>
        </row>
        <row r="13">
          <cell r="A13">
            <v>35447</v>
          </cell>
          <cell r="B13">
            <v>75.650000000000006</v>
          </cell>
          <cell r="D13">
            <v>6390</v>
          </cell>
          <cell r="E13">
            <v>28</v>
          </cell>
        </row>
        <row r="14">
          <cell r="A14">
            <v>35450</v>
          </cell>
          <cell r="B14">
            <v>75.75</v>
          </cell>
          <cell r="D14">
            <v>9725</v>
          </cell>
          <cell r="E14">
            <v>29</v>
          </cell>
        </row>
        <row r="15">
          <cell r="A15">
            <v>35451</v>
          </cell>
          <cell r="B15">
            <v>75.8</v>
          </cell>
          <cell r="D15">
            <v>7745</v>
          </cell>
          <cell r="E15">
            <v>27</v>
          </cell>
        </row>
        <row r="16">
          <cell r="A16">
            <v>35452</v>
          </cell>
          <cell r="B16">
            <v>75.760000000000005</v>
          </cell>
          <cell r="D16">
            <v>2455</v>
          </cell>
          <cell r="E16">
            <v>26</v>
          </cell>
        </row>
        <row r="17">
          <cell r="A17">
            <v>35453</v>
          </cell>
          <cell r="B17">
            <v>75.799899999999994</v>
          </cell>
          <cell r="D17">
            <v>6765</v>
          </cell>
          <cell r="E17">
            <v>28</v>
          </cell>
        </row>
        <row r="18">
          <cell r="A18">
            <v>35454</v>
          </cell>
          <cell r="B18">
            <v>75.6511</v>
          </cell>
          <cell r="D18">
            <v>4270</v>
          </cell>
          <cell r="E18">
            <v>27</v>
          </cell>
        </row>
        <row r="19">
          <cell r="A19">
            <v>35457</v>
          </cell>
          <cell r="B19">
            <v>75.8</v>
          </cell>
          <cell r="D19">
            <v>9775</v>
          </cell>
          <cell r="E19">
            <v>25</v>
          </cell>
        </row>
        <row r="20">
          <cell r="A20">
            <v>35458</v>
          </cell>
          <cell r="B20">
            <v>75.8</v>
          </cell>
          <cell r="D20">
            <v>6855</v>
          </cell>
          <cell r="E20">
            <v>26</v>
          </cell>
        </row>
        <row r="21">
          <cell r="A21">
            <v>35459</v>
          </cell>
          <cell r="B21">
            <v>75.5</v>
          </cell>
          <cell r="D21">
            <v>11500</v>
          </cell>
          <cell r="E21">
            <v>24</v>
          </cell>
        </row>
        <row r="22">
          <cell r="A22">
            <v>35460</v>
          </cell>
          <cell r="B22">
            <v>75.799899999999994</v>
          </cell>
          <cell r="D22">
            <v>3705</v>
          </cell>
          <cell r="E22">
            <v>26</v>
          </cell>
        </row>
        <row r="23">
          <cell r="A23">
            <v>35461</v>
          </cell>
          <cell r="B23">
            <v>75.8</v>
          </cell>
          <cell r="D23">
            <v>5135</v>
          </cell>
          <cell r="E23">
            <v>30</v>
          </cell>
        </row>
        <row r="24">
          <cell r="A24">
            <v>35464</v>
          </cell>
          <cell r="B24">
            <v>75.8</v>
          </cell>
          <cell r="D24">
            <v>5305</v>
          </cell>
          <cell r="E24">
            <v>29</v>
          </cell>
        </row>
        <row r="25">
          <cell r="A25">
            <v>35465</v>
          </cell>
          <cell r="B25">
            <v>75.843999999999994</v>
          </cell>
          <cell r="D25">
            <v>3265</v>
          </cell>
          <cell r="E25">
            <v>28</v>
          </cell>
        </row>
        <row r="26">
          <cell r="A26">
            <v>35466</v>
          </cell>
          <cell r="B26">
            <v>75.8</v>
          </cell>
          <cell r="D26">
            <v>4665</v>
          </cell>
          <cell r="E26">
            <v>27</v>
          </cell>
        </row>
        <row r="27">
          <cell r="A27">
            <v>35467</v>
          </cell>
          <cell r="B27">
            <v>75.89</v>
          </cell>
          <cell r="D27">
            <v>2390</v>
          </cell>
          <cell r="E27">
            <v>26</v>
          </cell>
        </row>
        <row r="28">
          <cell r="A28">
            <v>35468</v>
          </cell>
          <cell r="B28">
            <v>75.95</v>
          </cell>
          <cell r="D28">
            <v>6695</v>
          </cell>
          <cell r="E28">
            <v>28</v>
          </cell>
        </row>
        <row r="29">
          <cell r="A29">
            <v>35471</v>
          </cell>
          <cell r="B29">
            <v>75.999899999999997</v>
          </cell>
          <cell r="D29">
            <v>5750</v>
          </cell>
          <cell r="E29">
            <v>22</v>
          </cell>
        </row>
        <row r="30">
          <cell r="A30">
            <v>35472</v>
          </cell>
          <cell r="B30">
            <v>75.849999999999994</v>
          </cell>
          <cell r="D30">
            <v>5250</v>
          </cell>
          <cell r="E30">
            <v>25</v>
          </cell>
        </row>
        <row r="31">
          <cell r="A31">
            <v>35473</v>
          </cell>
          <cell r="B31">
            <v>75.6999</v>
          </cell>
          <cell r="D31">
            <v>3820</v>
          </cell>
          <cell r="E31">
            <v>21</v>
          </cell>
        </row>
        <row r="32">
          <cell r="A32">
            <v>35474</v>
          </cell>
          <cell r="B32">
            <v>75.64</v>
          </cell>
          <cell r="D32">
            <v>10000</v>
          </cell>
          <cell r="E32">
            <v>24</v>
          </cell>
        </row>
        <row r="33">
          <cell r="A33">
            <v>35475</v>
          </cell>
          <cell r="B33">
            <v>75.5</v>
          </cell>
          <cell r="D33">
            <v>9605</v>
          </cell>
          <cell r="E33">
            <v>21</v>
          </cell>
        </row>
        <row r="34">
          <cell r="A34">
            <v>35478</v>
          </cell>
          <cell r="B34">
            <v>75.650000000000006</v>
          </cell>
          <cell r="D34">
            <v>2420</v>
          </cell>
          <cell r="E34">
            <v>21</v>
          </cell>
        </row>
        <row r="35">
          <cell r="A35">
            <v>35479</v>
          </cell>
          <cell r="B35">
            <v>75.55</v>
          </cell>
          <cell r="D35">
            <v>5800</v>
          </cell>
          <cell r="E35">
            <v>23</v>
          </cell>
        </row>
        <row r="36">
          <cell r="A36">
            <v>35480</v>
          </cell>
          <cell r="B36">
            <v>75.319999999999993</v>
          </cell>
          <cell r="D36">
            <v>10835</v>
          </cell>
          <cell r="E36">
            <v>23</v>
          </cell>
        </row>
        <row r="37">
          <cell r="A37">
            <v>35481</v>
          </cell>
          <cell r="B37">
            <v>75.150000000000006</v>
          </cell>
          <cell r="D37">
            <v>16625</v>
          </cell>
          <cell r="E37">
            <v>24</v>
          </cell>
        </row>
        <row r="38">
          <cell r="A38">
            <v>35482</v>
          </cell>
          <cell r="B38">
            <v>75.5</v>
          </cell>
          <cell r="D38">
            <v>2960</v>
          </cell>
          <cell r="E38">
            <v>19</v>
          </cell>
        </row>
        <row r="39">
          <cell r="A39">
            <v>35485</v>
          </cell>
          <cell r="B39">
            <v>75.8</v>
          </cell>
          <cell r="D39">
            <v>3855</v>
          </cell>
          <cell r="E39">
            <v>22</v>
          </cell>
        </row>
        <row r="40">
          <cell r="A40">
            <v>35486</v>
          </cell>
          <cell r="B40">
            <v>75.709999999999994</v>
          </cell>
          <cell r="D40">
            <v>3220</v>
          </cell>
          <cell r="E40">
            <v>21</v>
          </cell>
        </row>
        <row r="41">
          <cell r="A41">
            <v>35487</v>
          </cell>
          <cell r="B41">
            <v>75.599999999999994</v>
          </cell>
          <cell r="D41">
            <v>3925</v>
          </cell>
          <cell r="E41">
            <v>25</v>
          </cell>
        </row>
        <row r="42">
          <cell r="A42">
            <v>35488</v>
          </cell>
          <cell r="B42">
            <v>75.599999999999994</v>
          </cell>
          <cell r="D42">
            <v>2965</v>
          </cell>
          <cell r="E42">
            <v>21</v>
          </cell>
        </row>
        <row r="43">
          <cell r="A43">
            <v>35489</v>
          </cell>
          <cell r="B43">
            <v>75.619900000000001</v>
          </cell>
          <cell r="D43">
            <v>2185</v>
          </cell>
          <cell r="E43">
            <v>24</v>
          </cell>
        </row>
        <row r="44">
          <cell r="A44">
            <v>35492</v>
          </cell>
          <cell r="B44">
            <v>75.8</v>
          </cell>
          <cell r="D44">
            <v>3410</v>
          </cell>
          <cell r="E44">
            <v>18</v>
          </cell>
        </row>
        <row r="45">
          <cell r="A45">
            <v>35493</v>
          </cell>
          <cell r="B45">
            <v>75.599999999999994</v>
          </cell>
          <cell r="D45">
            <v>3830</v>
          </cell>
          <cell r="E45">
            <v>23</v>
          </cell>
        </row>
        <row r="46">
          <cell r="A46">
            <v>35494</v>
          </cell>
          <cell r="B46">
            <v>75.540000000000006</v>
          </cell>
          <cell r="D46">
            <v>3485</v>
          </cell>
          <cell r="E46">
            <v>21</v>
          </cell>
        </row>
        <row r="47">
          <cell r="A47">
            <v>35495</v>
          </cell>
          <cell r="B47">
            <v>75.41</v>
          </cell>
          <cell r="D47">
            <v>4805</v>
          </cell>
          <cell r="E47">
            <v>19</v>
          </cell>
        </row>
        <row r="48">
          <cell r="A48">
            <v>35496</v>
          </cell>
          <cell r="B48">
            <v>75.59</v>
          </cell>
          <cell r="D48">
            <v>2510</v>
          </cell>
          <cell r="E48">
            <v>20</v>
          </cell>
        </row>
        <row r="49">
          <cell r="A49">
            <v>35499</v>
          </cell>
          <cell r="B49">
            <v>75.47</v>
          </cell>
          <cell r="D49">
            <v>5920</v>
          </cell>
          <cell r="E49">
            <v>22</v>
          </cell>
        </row>
        <row r="50">
          <cell r="A50">
            <v>35500</v>
          </cell>
          <cell r="B50">
            <v>75.540000000000006</v>
          </cell>
          <cell r="D50">
            <v>780</v>
          </cell>
          <cell r="E50">
            <v>21</v>
          </cell>
        </row>
        <row r="51">
          <cell r="A51">
            <v>35501</v>
          </cell>
          <cell r="B51">
            <v>75.38</v>
          </cell>
          <cell r="D51">
            <v>4260</v>
          </cell>
          <cell r="E51">
            <v>20</v>
          </cell>
        </row>
        <row r="52">
          <cell r="A52">
            <v>35502</v>
          </cell>
          <cell r="B52">
            <v>75.180000000000007</v>
          </cell>
          <cell r="D52">
            <v>11005</v>
          </cell>
          <cell r="E52">
            <v>21</v>
          </cell>
        </row>
        <row r="53">
          <cell r="A53">
            <v>35503</v>
          </cell>
          <cell r="B53">
            <v>75.25</v>
          </cell>
          <cell r="D53">
            <v>2305</v>
          </cell>
          <cell r="E53">
            <v>21</v>
          </cell>
        </row>
        <row r="54">
          <cell r="A54">
            <v>35506</v>
          </cell>
          <cell r="B54">
            <v>75.200100000000006</v>
          </cell>
          <cell r="D54">
            <v>5605</v>
          </cell>
          <cell r="E54">
            <v>22</v>
          </cell>
        </row>
        <row r="55">
          <cell r="A55">
            <v>35507</v>
          </cell>
          <cell r="B55">
            <v>75.200100000000006</v>
          </cell>
          <cell r="D55">
            <v>2060</v>
          </cell>
          <cell r="E55">
            <v>22</v>
          </cell>
        </row>
        <row r="56">
          <cell r="A56">
            <v>35508</v>
          </cell>
          <cell r="B56">
            <v>75.125</v>
          </cell>
          <cell r="D56">
            <v>4285</v>
          </cell>
          <cell r="E56">
            <v>24</v>
          </cell>
        </row>
        <row r="57">
          <cell r="A57">
            <v>35509</v>
          </cell>
          <cell r="B57">
            <v>74.900000000000006</v>
          </cell>
          <cell r="D57">
            <v>6300</v>
          </cell>
          <cell r="E57">
            <v>19</v>
          </cell>
        </row>
        <row r="58">
          <cell r="A58">
            <v>35510</v>
          </cell>
          <cell r="B58">
            <v>75.099999999999994</v>
          </cell>
          <cell r="D58">
            <v>4980</v>
          </cell>
          <cell r="E58">
            <v>21</v>
          </cell>
        </row>
        <row r="59">
          <cell r="A59">
            <v>35513</v>
          </cell>
          <cell r="B59">
            <v>75.45</v>
          </cell>
          <cell r="D59">
            <v>2710</v>
          </cell>
          <cell r="E59">
            <v>18</v>
          </cell>
        </row>
        <row r="60">
          <cell r="A60">
            <v>35514</v>
          </cell>
          <cell r="B60">
            <v>75.150000000000006</v>
          </cell>
          <cell r="D60">
            <v>4165</v>
          </cell>
          <cell r="E60">
            <v>22</v>
          </cell>
        </row>
        <row r="61">
          <cell r="A61">
            <v>35515</v>
          </cell>
          <cell r="B61">
            <v>74.69</v>
          </cell>
          <cell r="D61">
            <v>7580</v>
          </cell>
          <cell r="E61">
            <v>22</v>
          </cell>
        </row>
        <row r="62">
          <cell r="A62">
            <v>35516</v>
          </cell>
          <cell r="B62">
            <v>74.286000000000001</v>
          </cell>
          <cell r="D62">
            <v>9940</v>
          </cell>
          <cell r="E62">
            <v>22</v>
          </cell>
        </row>
        <row r="63">
          <cell r="A63">
            <v>35517</v>
          </cell>
          <cell r="B63">
            <v>74.7</v>
          </cell>
          <cell r="D63">
            <v>7090</v>
          </cell>
          <cell r="E63">
            <v>22</v>
          </cell>
        </row>
        <row r="64">
          <cell r="A64">
            <v>35520</v>
          </cell>
          <cell r="B64">
            <v>74.489999999999995</v>
          </cell>
          <cell r="D64">
            <v>2755</v>
          </cell>
          <cell r="E64">
            <v>22</v>
          </cell>
        </row>
        <row r="65">
          <cell r="A65">
            <v>35521</v>
          </cell>
          <cell r="B65">
            <v>74.0501</v>
          </cell>
          <cell r="D65">
            <v>5305</v>
          </cell>
          <cell r="E65">
            <v>23</v>
          </cell>
        </row>
        <row r="66">
          <cell r="A66">
            <v>35522</v>
          </cell>
          <cell r="B66">
            <v>74.28</v>
          </cell>
          <cell r="D66">
            <v>2835</v>
          </cell>
          <cell r="E66">
            <v>21</v>
          </cell>
        </row>
        <row r="67">
          <cell r="A67">
            <v>35523</v>
          </cell>
          <cell r="B67">
            <v>74.34</v>
          </cell>
          <cell r="D67">
            <v>1465</v>
          </cell>
          <cell r="E67">
            <v>22</v>
          </cell>
        </row>
        <row r="68">
          <cell r="A68">
            <v>35524</v>
          </cell>
          <cell r="B68">
            <v>75</v>
          </cell>
          <cell r="D68">
            <v>7190</v>
          </cell>
          <cell r="E68">
            <v>22</v>
          </cell>
        </row>
        <row r="69">
          <cell r="A69">
            <v>35527</v>
          </cell>
          <cell r="B69">
            <v>75.3</v>
          </cell>
          <cell r="D69">
            <v>7870</v>
          </cell>
          <cell r="E69">
            <v>19</v>
          </cell>
        </row>
        <row r="70">
          <cell r="A70">
            <v>35528</v>
          </cell>
          <cell r="B70">
            <v>75.349999999999994</v>
          </cell>
          <cell r="D70">
            <v>4150</v>
          </cell>
          <cell r="E70">
            <v>22</v>
          </cell>
        </row>
        <row r="71">
          <cell r="A71">
            <v>35529</v>
          </cell>
          <cell r="B71">
            <v>75</v>
          </cell>
          <cell r="D71">
            <v>6400</v>
          </cell>
          <cell r="E71">
            <v>23</v>
          </cell>
        </row>
        <row r="72">
          <cell r="A72">
            <v>35530</v>
          </cell>
          <cell r="B72">
            <v>75.5</v>
          </cell>
          <cell r="D72">
            <v>3640</v>
          </cell>
          <cell r="E72">
            <v>24</v>
          </cell>
        </row>
        <row r="73">
          <cell r="A73">
            <v>35531</v>
          </cell>
          <cell r="B73">
            <v>75.6999</v>
          </cell>
          <cell r="D73">
            <v>4530</v>
          </cell>
          <cell r="E73">
            <v>24</v>
          </cell>
        </row>
        <row r="74">
          <cell r="A74">
            <v>35534</v>
          </cell>
          <cell r="B74">
            <v>75.399799999999999</v>
          </cell>
          <cell r="D74">
            <v>4775</v>
          </cell>
          <cell r="E74">
            <v>22</v>
          </cell>
        </row>
        <row r="75">
          <cell r="A75">
            <v>35535</v>
          </cell>
          <cell r="B75">
            <v>74.89</v>
          </cell>
          <cell r="D75">
            <v>6660</v>
          </cell>
          <cell r="E75">
            <v>19</v>
          </cell>
        </row>
        <row r="76">
          <cell r="A76">
            <v>35536</v>
          </cell>
          <cell r="B76">
            <v>74.69</v>
          </cell>
          <cell r="D76">
            <v>4345</v>
          </cell>
          <cell r="E76">
            <v>18</v>
          </cell>
        </row>
        <row r="77">
          <cell r="A77">
            <v>35537</v>
          </cell>
          <cell r="B77">
            <v>75.385000000000005</v>
          </cell>
          <cell r="D77">
            <v>2350</v>
          </cell>
          <cell r="E77">
            <v>21</v>
          </cell>
        </row>
        <row r="78">
          <cell r="A78">
            <v>35538</v>
          </cell>
          <cell r="B78">
            <v>75.7</v>
          </cell>
          <cell r="D78">
            <v>7605</v>
          </cell>
          <cell r="E78">
            <v>23</v>
          </cell>
        </row>
        <row r="79">
          <cell r="A79">
            <v>35541</v>
          </cell>
          <cell r="B79">
            <v>74.95</v>
          </cell>
          <cell r="D79">
            <v>7010</v>
          </cell>
          <cell r="E79">
            <v>22</v>
          </cell>
        </row>
        <row r="80">
          <cell r="A80">
            <v>35542</v>
          </cell>
          <cell r="B80">
            <v>74.67</v>
          </cell>
          <cell r="D80">
            <v>3795</v>
          </cell>
          <cell r="E80">
            <v>23</v>
          </cell>
        </row>
        <row r="81">
          <cell r="A81">
            <v>35543</v>
          </cell>
          <cell r="B81">
            <v>75.010000000000005</v>
          </cell>
          <cell r="D81">
            <v>6210</v>
          </cell>
          <cell r="E81">
            <v>24</v>
          </cell>
        </row>
        <row r="82">
          <cell r="A82">
            <v>35544</v>
          </cell>
          <cell r="B82">
            <v>75.4499</v>
          </cell>
          <cell r="D82">
            <v>2760</v>
          </cell>
          <cell r="E82">
            <v>21</v>
          </cell>
        </row>
        <row r="83">
          <cell r="A83">
            <v>35545</v>
          </cell>
          <cell r="B83">
            <v>75.2</v>
          </cell>
          <cell r="D83">
            <v>3900</v>
          </cell>
          <cell r="E83">
            <v>24</v>
          </cell>
        </row>
        <row r="84">
          <cell r="A84">
            <v>35548</v>
          </cell>
          <cell r="B84">
            <v>74.48</v>
          </cell>
          <cell r="D84">
            <v>6375</v>
          </cell>
          <cell r="E84">
            <v>23</v>
          </cell>
        </row>
        <row r="85">
          <cell r="A85">
            <v>35549</v>
          </cell>
          <cell r="B85">
            <v>75.12</v>
          </cell>
          <cell r="D85">
            <v>1980</v>
          </cell>
          <cell r="E85">
            <v>23</v>
          </cell>
        </row>
        <row r="86">
          <cell r="A86">
            <v>35550</v>
          </cell>
          <cell r="B86">
            <v>75.459999999999994</v>
          </cell>
          <cell r="D86">
            <v>2450</v>
          </cell>
          <cell r="E86">
            <v>19</v>
          </cell>
        </row>
        <row r="87">
          <cell r="A87">
            <v>35554</v>
          </cell>
          <cell r="B87">
            <v>74.739999999999995</v>
          </cell>
          <cell r="D87">
            <v>5095</v>
          </cell>
          <cell r="E87">
            <v>23</v>
          </cell>
        </row>
        <row r="88">
          <cell r="A88">
            <v>35555</v>
          </cell>
          <cell r="B88">
            <v>75.19</v>
          </cell>
          <cell r="D88">
            <v>3240</v>
          </cell>
          <cell r="E88">
            <v>23</v>
          </cell>
        </row>
        <row r="89">
          <cell r="A89">
            <v>35556</v>
          </cell>
          <cell r="B89">
            <v>75.430000000000007</v>
          </cell>
          <cell r="D89">
            <v>1350</v>
          </cell>
          <cell r="E89">
            <v>22</v>
          </cell>
        </row>
        <row r="90">
          <cell r="A90">
            <v>35557</v>
          </cell>
          <cell r="B90">
            <v>75.289000000000001</v>
          </cell>
          <cell r="D90">
            <v>5180</v>
          </cell>
          <cell r="E90">
            <v>26</v>
          </cell>
        </row>
        <row r="91">
          <cell r="A91">
            <v>35558</v>
          </cell>
          <cell r="B91">
            <v>75.599999999999994</v>
          </cell>
          <cell r="D91">
            <v>5275</v>
          </cell>
          <cell r="E91">
            <v>24</v>
          </cell>
        </row>
        <row r="92">
          <cell r="A92">
            <v>35562</v>
          </cell>
          <cell r="B92">
            <v>75.6999</v>
          </cell>
          <cell r="D92">
            <v>2075</v>
          </cell>
          <cell r="E92">
            <v>21</v>
          </cell>
        </row>
        <row r="93">
          <cell r="A93">
            <v>35563</v>
          </cell>
          <cell r="B93">
            <v>75.5</v>
          </cell>
          <cell r="D93">
            <v>3245</v>
          </cell>
          <cell r="E93">
            <v>23</v>
          </cell>
        </row>
        <row r="94">
          <cell r="A94">
            <v>35564</v>
          </cell>
          <cell r="B94">
            <v>75.69</v>
          </cell>
          <cell r="D94">
            <v>4185</v>
          </cell>
          <cell r="E94">
            <v>19</v>
          </cell>
        </row>
        <row r="95">
          <cell r="A95">
            <v>35565</v>
          </cell>
          <cell r="B95">
            <v>75.7</v>
          </cell>
          <cell r="D95">
            <v>9495</v>
          </cell>
          <cell r="E95">
            <v>24</v>
          </cell>
        </row>
        <row r="96">
          <cell r="A96">
            <v>35566</v>
          </cell>
          <cell r="B96">
            <v>75.7</v>
          </cell>
          <cell r="D96">
            <v>6990</v>
          </cell>
          <cell r="E96">
            <v>24</v>
          </cell>
        </row>
        <row r="97">
          <cell r="A97">
            <v>35569</v>
          </cell>
          <cell r="B97">
            <v>75.8</v>
          </cell>
          <cell r="D97">
            <v>4400</v>
          </cell>
          <cell r="E97">
            <v>21</v>
          </cell>
        </row>
        <row r="98">
          <cell r="A98">
            <v>35570</v>
          </cell>
          <cell r="B98">
            <v>75.799899999999994</v>
          </cell>
          <cell r="D98">
            <v>1620</v>
          </cell>
          <cell r="E98">
            <v>22</v>
          </cell>
        </row>
        <row r="99">
          <cell r="A99">
            <v>35571</v>
          </cell>
          <cell r="B99">
            <v>75.790000000000006</v>
          </cell>
          <cell r="D99">
            <v>705</v>
          </cell>
          <cell r="E99">
            <v>20</v>
          </cell>
        </row>
        <row r="100">
          <cell r="A100">
            <v>35572</v>
          </cell>
          <cell r="B100">
            <v>75.5</v>
          </cell>
          <cell r="D100">
            <v>6020</v>
          </cell>
          <cell r="E100">
            <v>22</v>
          </cell>
        </row>
        <row r="101">
          <cell r="A101">
            <v>35573</v>
          </cell>
          <cell r="B101">
            <v>75.66</v>
          </cell>
          <cell r="D101">
            <v>3520</v>
          </cell>
          <cell r="E101">
            <v>23</v>
          </cell>
        </row>
        <row r="102">
          <cell r="A102">
            <v>35576</v>
          </cell>
          <cell r="B102">
            <v>75.010000000000005</v>
          </cell>
          <cell r="D102">
            <v>4785</v>
          </cell>
          <cell r="E102">
            <v>21</v>
          </cell>
        </row>
        <row r="103">
          <cell r="A103">
            <v>35577</v>
          </cell>
          <cell r="B103">
            <v>75.350099999999998</v>
          </cell>
          <cell r="D103">
            <v>4110</v>
          </cell>
          <cell r="E103">
            <v>23</v>
          </cell>
        </row>
        <row r="104">
          <cell r="A104">
            <v>35578</v>
          </cell>
          <cell r="B104">
            <v>75.400000000000006</v>
          </cell>
          <cell r="D104">
            <v>1280</v>
          </cell>
          <cell r="E104">
            <v>21</v>
          </cell>
        </row>
        <row r="105">
          <cell r="A105">
            <v>35579</v>
          </cell>
          <cell r="B105">
            <v>75.7</v>
          </cell>
          <cell r="D105">
            <v>3975</v>
          </cell>
          <cell r="E105">
            <v>26</v>
          </cell>
        </row>
        <row r="106">
          <cell r="A106">
            <v>35580</v>
          </cell>
          <cell r="B106">
            <v>75.48</v>
          </cell>
          <cell r="D106">
            <v>4325</v>
          </cell>
          <cell r="E106">
            <v>25</v>
          </cell>
        </row>
        <row r="107">
          <cell r="A107">
            <v>35583</v>
          </cell>
          <cell r="B107">
            <v>75.56</v>
          </cell>
          <cell r="D107">
            <v>625</v>
          </cell>
          <cell r="E107">
            <v>23</v>
          </cell>
        </row>
        <row r="108">
          <cell r="A108">
            <v>35584</v>
          </cell>
          <cell r="B108">
            <v>75.5</v>
          </cell>
          <cell r="D108">
            <v>4280</v>
          </cell>
          <cell r="E108">
            <v>24</v>
          </cell>
        </row>
        <row r="109">
          <cell r="A109">
            <v>35585</v>
          </cell>
          <cell r="B109">
            <v>75.650000000000006</v>
          </cell>
          <cell r="D109">
            <v>1835</v>
          </cell>
          <cell r="E109">
            <v>23</v>
          </cell>
        </row>
        <row r="110">
          <cell r="A110">
            <v>35586</v>
          </cell>
          <cell r="B110">
            <v>75.5</v>
          </cell>
          <cell r="D110">
            <v>2035</v>
          </cell>
          <cell r="E110">
            <v>26</v>
          </cell>
        </row>
        <row r="111">
          <cell r="A111">
            <v>35587</v>
          </cell>
          <cell r="B111">
            <v>75.66</v>
          </cell>
          <cell r="D111">
            <v>2400</v>
          </cell>
          <cell r="E111">
            <v>24</v>
          </cell>
        </row>
        <row r="112">
          <cell r="A112">
            <v>35590</v>
          </cell>
          <cell r="B112">
            <v>75.539900000000003</v>
          </cell>
          <cell r="D112">
            <v>2685</v>
          </cell>
          <cell r="E112">
            <v>23</v>
          </cell>
        </row>
        <row r="113">
          <cell r="A113">
            <v>35591</v>
          </cell>
          <cell r="B113">
            <v>75.53</v>
          </cell>
          <cell r="D113">
            <v>3880</v>
          </cell>
          <cell r="E113">
            <v>23</v>
          </cell>
        </row>
        <row r="114">
          <cell r="A114">
            <v>35592</v>
          </cell>
          <cell r="B114">
            <v>75.599999999999994</v>
          </cell>
          <cell r="D114">
            <v>1865</v>
          </cell>
          <cell r="E114">
            <v>25</v>
          </cell>
        </row>
        <row r="115">
          <cell r="A115">
            <v>35593</v>
          </cell>
          <cell r="B115">
            <v>75.537999999999997</v>
          </cell>
          <cell r="D115">
            <v>2465</v>
          </cell>
          <cell r="E115">
            <v>24</v>
          </cell>
        </row>
        <row r="116">
          <cell r="A116">
            <v>35594</v>
          </cell>
          <cell r="B116">
            <v>75.499899999999997</v>
          </cell>
          <cell r="D116">
            <v>3625</v>
          </cell>
          <cell r="E116">
            <v>24</v>
          </cell>
        </row>
        <row r="117">
          <cell r="A117">
            <v>35597</v>
          </cell>
          <cell r="B117">
            <v>75.45</v>
          </cell>
          <cell r="D117">
            <v>4550</v>
          </cell>
          <cell r="E117">
            <v>25</v>
          </cell>
        </row>
        <row r="118">
          <cell r="A118">
            <v>35598</v>
          </cell>
          <cell r="B118">
            <v>75.45</v>
          </cell>
          <cell r="D118">
            <v>790</v>
          </cell>
          <cell r="E118">
            <v>24</v>
          </cell>
        </row>
        <row r="119">
          <cell r="A119">
            <v>35599</v>
          </cell>
          <cell r="B119">
            <v>75.47</v>
          </cell>
          <cell r="D119">
            <v>2135</v>
          </cell>
          <cell r="E119">
            <v>22</v>
          </cell>
        </row>
        <row r="120">
          <cell r="A120">
            <v>35600</v>
          </cell>
          <cell r="B120">
            <v>75.440600000000003</v>
          </cell>
          <cell r="D120">
            <v>2975</v>
          </cell>
          <cell r="E120">
            <v>24</v>
          </cell>
        </row>
        <row r="121">
          <cell r="A121">
            <v>35601</v>
          </cell>
          <cell r="B121">
            <v>75.53</v>
          </cell>
          <cell r="D121">
            <v>230</v>
          </cell>
          <cell r="E121">
            <v>24</v>
          </cell>
        </row>
        <row r="122">
          <cell r="A122">
            <v>35604</v>
          </cell>
          <cell r="B122">
            <v>75.400099999999995</v>
          </cell>
          <cell r="D122">
            <v>855</v>
          </cell>
          <cell r="E122">
            <v>22</v>
          </cell>
        </row>
        <row r="123">
          <cell r="A123">
            <v>35605</v>
          </cell>
          <cell r="B123">
            <v>75.494900000000001</v>
          </cell>
          <cell r="D123">
            <v>1220</v>
          </cell>
          <cell r="E123">
            <v>24</v>
          </cell>
        </row>
        <row r="124">
          <cell r="A124">
            <v>35606</v>
          </cell>
          <cell r="B124">
            <v>75.42</v>
          </cell>
          <cell r="D124">
            <v>1150</v>
          </cell>
          <cell r="E124">
            <v>22</v>
          </cell>
        </row>
        <row r="125">
          <cell r="A125">
            <v>35607</v>
          </cell>
          <cell r="B125">
            <v>75.34</v>
          </cell>
          <cell r="D125">
            <v>3965</v>
          </cell>
          <cell r="E125">
            <v>24</v>
          </cell>
        </row>
        <row r="126">
          <cell r="A126">
            <v>35608</v>
          </cell>
          <cell r="B126">
            <v>75.465000000000003</v>
          </cell>
          <cell r="D126">
            <v>6300</v>
          </cell>
          <cell r="E126">
            <v>23</v>
          </cell>
        </row>
        <row r="127">
          <cell r="A127">
            <v>35611</v>
          </cell>
          <cell r="B127">
            <v>75.575000000000003</v>
          </cell>
          <cell r="D127">
            <v>970</v>
          </cell>
          <cell r="E127">
            <v>25</v>
          </cell>
        </row>
        <row r="128">
          <cell r="A128">
            <v>35612</v>
          </cell>
          <cell r="B128">
            <v>75.703999999999994</v>
          </cell>
          <cell r="D128">
            <v>2160</v>
          </cell>
          <cell r="E128">
            <v>25</v>
          </cell>
        </row>
        <row r="129">
          <cell r="A129">
            <v>35613</v>
          </cell>
          <cell r="B129">
            <v>75.8</v>
          </cell>
          <cell r="D129">
            <v>5905</v>
          </cell>
          <cell r="E129">
            <v>24</v>
          </cell>
        </row>
        <row r="130">
          <cell r="A130">
            <v>35614</v>
          </cell>
          <cell r="B130">
            <v>75.849999999999994</v>
          </cell>
          <cell r="D130">
            <v>3095</v>
          </cell>
          <cell r="E130">
            <v>21</v>
          </cell>
        </row>
        <row r="131">
          <cell r="A131">
            <v>35615</v>
          </cell>
          <cell r="B131">
            <v>75.83</v>
          </cell>
          <cell r="D131">
            <v>6075</v>
          </cell>
          <cell r="E131">
            <v>24</v>
          </cell>
        </row>
        <row r="132">
          <cell r="A132">
            <v>35618</v>
          </cell>
          <cell r="B132">
            <v>75.849999999999994</v>
          </cell>
          <cell r="D132">
            <v>5355</v>
          </cell>
          <cell r="E132">
            <v>24</v>
          </cell>
        </row>
        <row r="133">
          <cell r="A133">
            <v>35619</v>
          </cell>
          <cell r="B133">
            <v>75.599999999999994</v>
          </cell>
          <cell r="D133">
            <v>6915</v>
          </cell>
          <cell r="E133">
            <v>21</v>
          </cell>
        </row>
        <row r="134">
          <cell r="A134">
            <v>35620</v>
          </cell>
          <cell r="B134">
            <v>75.569999999999993</v>
          </cell>
          <cell r="D134">
            <v>3120</v>
          </cell>
          <cell r="E134">
            <v>23</v>
          </cell>
        </row>
        <row r="135">
          <cell r="A135">
            <v>35621</v>
          </cell>
          <cell r="B135">
            <v>75.36</v>
          </cell>
          <cell r="D135">
            <v>4885</v>
          </cell>
          <cell r="E135">
            <v>24</v>
          </cell>
        </row>
        <row r="136">
          <cell r="A136">
            <v>35622</v>
          </cell>
          <cell r="B136">
            <v>75.36</v>
          </cell>
          <cell r="D136">
            <v>2735</v>
          </cell>
          <cell r="E136">
            <v>23</v>
          </cell>
        </row>
        <row r="137">
          <cell r="A137">
            <v>35625</v>
          </cell>
          <cell r="B137">
            <v>75.260000000000005</v>
          </cell>
          <cell r="D137">
            <v>4015</v>
          </cell>
          <cell r="E137">
            <v>24</v>
          </cell>
        </row>
        <row r="138">
          <cell r="A138">
            <v>35626</v>
          </cell>
          <cell r="B138">
            <v>75.200500000000005</v>
          </cell>
          <cell r="D138">
            <v>2450</v>
          </cell>
          <cell r="E138">
            <v>26</v>
          </cell>
        </row>
        <row r="139">
          <cell r="A139">
            <v>35627</v>
          </cell>
          <cell r="B139">
            <v>75.1999</v>
          </cell>
          <cell r="D139">
            <v>4455</v>
          </cell>
          <cell r="E139">
            <v>20</v>
          </cell>
        </row>
        <row r="140">
          <cell r="A140">
            <v>35628</v>
          </cell>
          <cell r="B140">
            <v>75.150000000000006</v>
          </cell>
          <cell r="D140">
            <v>7295</v>
          </cell>
          <cell r="E140">
            <v>24</v>
          </cell>
        </row>
        <row r="141">
          <cell r="A141">
            <v>35629</v>
          </cell>
          <cell r="B141">
            <v>75.5</v>
          </cell>
          <cell r="D141">
            <v>1415</v>
          </cell>
          <cell r="E141">
            <v>23</v>
          </cell>
        </row>
        <row r="142">
          <cell r="A142">
            <v>35632</v>
          </cell>
          <cell r="B142">
            <v>75.447999999999993</v>
          </cell>
          <cell r="D142">
            <v>2175</v>
          </cell>
          <cell r="E142">
            <v>25</v>
          </cell>
        </row>
        <row r="143">
          <cell r="A143">
            <v>35633</v>
          </cell>
          <cell r="B143">
            <v>75.5899</v>
          </cell>
          <cell r="D143">
            <v>2115</v>
          </cell>
          <cell r="E143">
            <v>23</v>
          </cell>
        </row>
        <row r="144">
          <cell r="A144">
            <v>35634</v>
          </cell>
          <cell r="B144">
            <v>75.799899999999994</v>
          </cell>
          <cell r="D144">
            <v>5620</v>
          </cell>
          <cell r="E144">
            <v>23</v>
          </cell>
        </row>
        <row r="145">
          <cell r="A145">
            <v>35635</v>
          </cell>
          <cell r="B145">
            <v>75.739999999999995</v>
          </cell>
          <cell r="D145">
            <v>1700</v>
          </cell>
          <cell r="E145">
            <v>24</v>
          </cell>
        </row>
        <row r="146">
          <cell r="A146">
            <v>35636</v>
          </cell>
          <cell r="B146">
            <v>75.784899999999993</v>
          </cell>
          <cell r="D146">
            <v>1710</v>
          </cell>
          <cell r="E146">
            <v>24</v>
          </cell>
        </row>
        <row r="147">
          <cell r="A147">
            <v>35639</v>
          </cell>
          <cell r="B147">
            <v>75.8</v>
          </cell>
          <cell r="D147">
            <v>2555</v>
          </cell>
          <cell r="E147">
            <v>21</v>
          </cell>
        </row>
        <row r="148">
          <cell r="A148">
            <v>35640</v>
          </cell>
          <cell r="B148">
            <v>75.8</v>
          </cell>
          <cell r="D148">
            <v>3840</v>
          </cell>
          <cell r="E148">
            <v>20</v>
          </cell>
        </row>
        <row r="149">
          <cell r="A149">
            <v>35641</v>
          </cell>
          <cell r="B149">
            <v>75.760000000000005</v>
          </cell>
          <cell r="D149">
            <v>2865</v>
          </cell>
          <cell r="E149">
            <v>19</v>
          </cell>
        </row>
        <row r="150">
          <cell r="A150">
            <v>35642</v>
          </cell>
          <cell r="B150">
            <v>75.775000000000006</v>
          </cell>
          <cell r="D150">
            <v>1140</v>
          </cell>
          <cell r="E150">
            <v>21</v>
          </cell>
        </row>
        <row r="151">
          <cell r="A151">
            <v>35643</v>
          </cell>
          <cell r="B151">
            <v>75.8</v>
          </cell>
          <cell r="D151">
            <v>1495</v>
          </cell>
          <cell r="E151">
            <v>21</v>
          </cell>
        </row>
        <row r="152">
          <cell r="A152">
            <v>35646</v>
          </cell>
          <cell r="B152">
            <v>75.8</v>
          </cell>
          <cell r="D152">
            <v>685</v>
          </cell>
          <cell r="E152">
            <v>18</v>
          </cell>
        </row>
        <row r="153">
          <cell r="A153">
            <v>35647</v>
          </cell>
          <cell r="B153">
            <v>75.8</v>
          </cell>
          <cell r="D153">
            <v>2080</v>
          </cell>
          <cell r="E153">
            <v>19</v>
          </cell>
        </row>
        <row r="154">
          <cell r="A154">
            <v>35648</v>
          </cell>
          <cell r="B154">
            <v>75.798000000000002</v>
          </cell>
          <cell r="D154">
            <v>1095</v>
          </cell>
          <cell r="E154">
            <v>21</v>
          </cell>
        </row>
        <row r="155">
          <cell r="A155">
            <v>35649</v>
          </cell>
          <cell r="B155">
            <v>75.778000000000006</v>
          </cell>
          <cell r="D155">
            <v>1715</v>
          </cell>
          <cell r="E155">
            <v>19</v>
          </cell>
        </row>
        <row r="156">
          <cell r="A156">
            <v>35650</v>
          </cell>
          <cell r="B156">
            <v>75.799899999999994</v>
          </cell>
          <cell r="D156">
            <v>2030</v>
          </cell>
          <cell r="E156">
            <v>22</v>
          </cell>
        </row>
        <row r="157">
          <cell r="A157">
            <v>35653</v>
          </cell>
          <cell r="B157">
            <v>75.73</v>
          </cell>
          <cell r="D157">
            <v>3715</v>
          </cell>
          <cell r="E157">
            <v>23</v>
          </cell>
        </row>
        <row r="158">
          <cell r="A158">
            <v>35654</v>
          </cell>
          <cell r="B158">
            <v>75.8</v>
          </cell>
          <cell r="D158">
            <v>1840</v>
          </cell>
          <cell r="E158">
            <v>21</v>
          </cell>
        </row>
        <row r="159">
          <cell r="A159">
            <v>35655</v>
          </cell>
          <cell r="B159">
            <v>75.799000000000007</v>
          </cell>
          <cell r="D159">
            <v>2750</v>
          </cell>
          <cell r="E159">
            <v>21</v>
          </cell>
        </row>
        <row r="160">
          <cell r="A160">
            <v>35656</v>
          </cell>
          <cell r="B160">
            <v>75.73</v>
          </cell>
          <cell r="D160">
            <v>4185</v>
          </cell>
          <cell r="E160">
            <v>24</v>
          </cell>
        </row>
        <row r="161">
          <cell r="A161">
            <v>35657</v>
          </cell>
          <cell r="B161">
            <v>75.8</v>
          </cell>
          <cell r="D161">
            <v>4410</v>
          </cell>
          <cell r="E161">
            <v>16</v>
          </cell>
        </row>
        <row r="162">
          <cell r="A162">
            <v>35660</v>
          </cell>
          <cell r="B162">
            <v>75.8</v>
          </cell>
          <cell r="D162">
            <v>3020</v>
          </cell>
          <cell r="E162">
            <v>19</v>
          </cell>
        </row>
        <row r="163">
          <cell r="A163">
            <v>35661</v>
          </cell>
          <cell r="B163">
            <v>75.8</v>
          </cell>
          <cell r="D163">
            <v>2190</v>
          </cell>
          <cell r="E163">
            <v>18</v>
          </cell>
        </row>
        <row r="164">
          <cell r="A164">
            <v>35662</v>
          </cell>
          <cell r="B164">
            <v>75.759</v>
          </cell>
          <cell r="D164">
            <v>4315</v>
          </cell>
          <cell r="E164">
            <v>25</v>
          </cell>
        </row>
        <row r="165">
          <cell r="A165">
            <v>35663</v>
          </cell>
          <cell r="B165">
            <v>75.790000000000006</v>
          </cell>
          <cell r="D165">
            <v>620</v>
          </cell>
          <cell r="E165">
            <v>19</v>
          </cell>
        </row>
        <row r="166">
          <cell r="A166">
            <v>35664</v>
          </cell>
          <cell r="B166">
            <v>75.8</v>
          </cell>
          <cell r="D166">
            <v>2870</v>
          </cell>
          <cell r="E166">
            <v>16</v>
          </cell>
        </row>
        <row r="167">
          <cell r="A167">
            <v>35667</v>
          </cell>
          <cell r="B167">
            <v>75.8</v>
          </cell>
          <cell r="D167">
            <v>3140</v>
          </cell>
          <cell r="E167">
            <v>19</v>
          </cell>
        </row>
        <row r="168">
          <cell r="A168">
            <v>35668</v>
          </cell>
          <cell r="B168">
            <v>75.799700000000001</v>
          </cell>
          <cell r="D168">
            <v>6935</v>
          </cell>
          <cell r="E168">
            <v>26</v>
          </cell>
        </row>
        <row r="169">
          <cell r="A169">
            <v>35669</v>
          </cell>
          <cell r="B169">
            <v>75.8</v>
          </cell>
          <cell r="D169">
            <v>6770</v>
          </cell>
          <cell r="E169">
            <v>22</v>
          </cell>
        </row>
        <row r="170">
          <cell r="A170">
            <v>35670</v>
          </cell>
          <cell r="B170">
            <v>75.8</v>
          </cell>
          <cell r="D170">
            <v>4490</v>
          </cell>
          <cell r="E170">
            <v>17</v>
          </cell>
        </row>
        <row r="171">
          <cell r="A171">
            <v>35671</v>
          </cell>
          <cell r="B171">
            <v>75.8</v>
          </cell>
          <cell r="D171">
            <v>15950</v>
          </cell>
          <cell r="E171">
            <v>21</v>
          </cell>
        </row>
        <row r="172">
          <cell r="A172">
            <v>35674</v>
          </cell>
          <cell r="B172">
            <v>75.8</v>
          </cell>
          <cell r="D172">
            <v>2020</v>
          </cell>
          <cell r="E172">
            <v>19</v>
          </cell>
        </row>
        <row r="173">
          <cell r="A173">
            <v>35675</v>
          </cell>
          <cell r="B173">
            <v>75.8</v>
          </cell>
          <cell r="D173">
            <v>10170</v>
          </cell>
          <cell r="E173">
            <v>19</v>
          </cell>
        </row>
        <row r="174">
          <cell r="A174">
            <v>35676</v>
          </cell>
          <cell r="B174">
            <v>75.8</v>
          </cell>
          <cell r="D174">
            <v>3580</v>
          </cell>
          <cell r="E174">
            <v>12</v>
          </cell>
        </row>
        <row r="175">
          <cell r="A175">
            <v>35677</v>
          </cell>
          <cell r="B175">
            <v>75.8</v>
          </cell>
          <cell r="D175">
            <v>3385</v>
          </cell>
          <cell r="E175">
            <v>20</v>
          </cell>
        </row>
        <row r="176">
          <cell r="A176">
            <v>35678</v>
          </cell>
          <cell r="B176">
            <v>75.8</v>
          </cell>
          <cell r="D176">
            <v>2890</v>
          </cell>
          <cell r="E176">
            <v>15</v>
          </cell>
        </row>
        <row r="177">
          <cell r="A177">
            <v>35681</v>
          </cell>
          <cell r="B177">
            <v>75.8</v>
          </cell>
          <cell r="D177">
            <v>1035</v>
          </cell>
          <cell r="E177">
            <v>17</v>
          </cell>
        </row>
        <row r="178">
          <cell r="A178">
            <v>35682</v>
          </cell>
          <cell r="B178">
            <v>75.73</v>
          </cell>
          <cell r="D178">
            <v>1575</v>
          </cell>
          <cell r="E178">
            <v>20</v>
          </cell>
        </row>
        <row r="179">
          <cell r="A179">
            <v>35683</v>
          </cell>
          <cell r="B179">
            <v>75.750200000000007</v>
          </cell>
          <cell r="D179">
            <v>110</v>
          </cell>
          <cell r="E179">
            <v>18</v>
          </cell>
        </row>
        <row r="180">
          <cell r="A180">
            <v>35684</v>
          </cell>
          <cell r="B180">
            <v>75.8</v>
          </cell>
          <cell r="D180">
            <v>3365</v>
          </cell>
          <cell r="E180">
            <v>17</v>
          </cell>
        </row>
        <row r="181">
          <cell r="A181">
            <v>35685</v>
          </cell>
          <cell r="B181">
            <v>75.8</v>
          </cell>
          <cell r="D181">
            <v>4245</v>
          </cell>
          <cell r="E181">
            <v>19</v>
          </cell>
        </row>
        <row r="182">
          <cell r="A182">
            <v>35688</v>
          </cell>
          <cell r="B182">
            <v>75.8</v>
          </cell>
          <cell r="D182">
            <v>4555</v>
          </cell>
          <cell r="E182">
            <v>17</v>
          </cell>
        </row>
        <row r="183">
          <cell r="A183">
            <v>35689</v>
          </cell>
          <cell r="B183">
            <v>75.8</v>
          </cell>
          <cell r="D183">
            <v>3165</v>
          </cell>
          <cell r="E183">
            <v>12</v>
          </cell>
        </row>
        <row r="184">
          <cell r="A184">
            <v>35690</v>
          </cell>
          <cell r="B184">
            <v>75.750200000000007</v>
          </cell>
          <cell r="D184">
            <v>115</v>
          </cell>
          <cell r="E184">
            <v>15</v>
          </cell>
        </row>
        <row r="185">
          <cell r="A185">
            <v>35691</v>
          </cell>
          <cell r="B185">
            <v>75.7</v>
          </cell>
          <cell r="D185">
            <v>15</v>
          </cell>
          <cell r="E185">
            <v>18</v>
          </cell>
        </row>
        <row r="186">
          <cell r="A186">
            <v>35692</v>
          </cell>
          <cell r="B186">
            <v>75.73</v>
          </cell>
          <cell r="D186">
            <v>835</v>
          </cell>
          <cell r="E186">
            <v>16</v>
          </cell>
        </row>
        <row r="187">
          <cell r="A187">
            <v>35695</v>
          </cell>
          <cell r="B187">
            <v>75.8</v>
          </cell>
          <cell r="D187">
            <v>1815</v>
          </cell>
          <cell r="E187">
            <v>16</v>
          </cell>
        </row>
        <row r="188">
          <cell r="A188">
            <v>35696</v>
          </cell>
          <cell r="B188">
            <v>75.8</v>
          </cell>
          <cell r="D188">
            <v>1585</v>
          </cell>
          <cell r="E188">
            <v>13</v>
          </cell>
        </row>
        <row r="189">
          <cell r="A189">
            <v>35697</v>
          </cell>
          <cell r="B189">
            <v>75.8</v>
          </cell>
          <cell r="D189">
            <v>405</v>
          </cell>
          <cell r="E189">
            <v>11</v>
          </cell>
        </row>
        <row r="190">
          <cell r="A190">
            <v>35698</v>
          </cell>
          <cell r="B190">
            <v>75.8</v>
          </cell>
          <cell r="D190">
            <v>2560</v>
          </cell>
          <cell r="E190">
            <v>14</v>
          </cell>
        </row>
        <row r="191">
          <cell r="A191">
            <v>35699</v>
          </cell>
          <cell r="B191">
            <v>75.799000000000007</v>
          </cell>
          <cell r="D191">
            <v>305</v>
          </cell>
          <cell r="E191">
            <v>16</v>
          </cell>
        </row>
        <row r="192">
          <cell r="A192">
            <v>35702</v>
          </cell>
          <cell r="B192">
            <v>75.5</v>
          </cell>
          <cell r="D192">
            <v>3885</v>
          </cell>
          <cell r="E192">
            <v>17</v>
          </cell>
        </row>
        <row r="193">
          <cell r="A193">
            <v>35703</v>
          </cell>
          <cell r="B193">
            <v>75.739999999999995</v>
          </cell>
          <cell r="D193">
            <v>3140</v>
          </cell>
          <cell r="E193">
            <v>19</v>
          </cell>
        </row>
        <row r="194">
          <cell r="A194">
            <v>35704</v>
          </cell>
          <cell r="B194">
            <v>75.8</v>
          </cell>
          <cell r="D194">
            <v>1010</v>
          </cell>
          <cell r="E194">
            <v>15</v>
          </cell>
        </row>
        <row r="195">
          <cell r="A195">
            <v>35705</v>
          </cell>
          <cell r="B195">
            <v>75.66</v>
          </cell>
          <cell r="D195">
            <v>1945</v>
          </cell>
          <cell r="E195">
            <v>16</v>
          </cell>
        </row>
        <row r="196">
          <cell r="A196">
            <v>35706</v>
          </cell>
          <cell r="B196">
            <v>75.8</v>
          </cell>
          <cell r="D196">
            <v>980</v>
          </cell>
          <cell r="E196">
            <v>19</v>
          </cell>
        </row>
        <row r="197">
          <cell r="A197">
            <v>35709</v>
          </cell>
          <cell r="B197">
            <v>75.8</v>
          </cell>
          <cell r="D197">
            <v>1120</v>
          </cell>
          <cell r="E197">
            <v>15</v>
          </cell>
        </row>
        <row r="198">
          <cell r="A198">
            <v>35710</v>
          </cell>
          <cell r="B198">
            <v>75.8</v>
          </cell>
          <cell r="D198">
            <v>2895</v>
          </cell>
          <cell r="E198">
            <v>16</v>
          </cell>
        </row>
        <row r="199">
          <cell r="A199">
            <v>35711</v>
          </cell>
          <cell r="B199">
            <v>75.8</v>
          </cell>
          <cell r="D199">
            <v>340</v>
          </cell>
          <cell r="E199">
            <v>14</v>
          </cell>
        </row>
        <row r="200">
          <cell r="A200">
            <v>35712</v>
          </cell>
          <cell r="B200">
            <v>75.799899999999994</v>
          </cell>
          <cell r="D200">
            <v>420</v>
          </cell>
          <cell r="E200">
            <v>18</v>
          </cell>
        </row>
        <row r="201">
          <cell r="A201">
            <v>35713</v>
          </cell>
          <cell r="B201">
            <v>75.745000000000005</v>
          </cell>
          <cell r="D201">
            <v>360</v>
          </cell>
          <cell r="E201">
            <v>17</v>
          </cell>
        </row>
        <row r="202">
          <cell r="A202">
            <v>35716</v>
          </cell>
          <cell r="B202">
            <v>75.7</v>
          </cell>
          <cell r="D202">
            <v>905</v>
          </cell>
          <cell r="E202">
            <v>17</v>
          </cell>
        </row>
        <row r="203">
          <cell r="A203">
            <v>35717</v>
          </cell>
          <cell r="B203">
            <v>75.750100000000003</v>
          </cell>
          <cell r="D203">
            <v>855</v>
          </cell>
          <cell r="E203">
            <v>14</v>
          </cell>
        </row>
        <row r="204">
          <cell r="A204">
            <v>35718</v>
          </cell>
          <cell r="B204">
            <v>75.795000000000002</v>
          </cell>
          <cell r="D204">
            <v>305</v>
          </cell>
          <cell r="E204">
            <v>16</v>
          </cell>
        </row>
        <row r="205">
          <cell r="A205">
            <v>35719</v>
          </cell>
          <cell r="B205">
            <v>75.689899999999994</v>
          </cell>
          <cell r="D205">
            <v>1545</v>
          </cell>
          <cell r="E205">
            <v>21</v>
          </cell>
        </row>
        <row r="206">
          <cell r="A206">
            <v>35720</v>
          </cell>
          <cell r="B206">
            <v>75.489999999999995</v>
          </cell>
          <cell r="D206">
            <v>1980</v>
          </cell>
          <cell r="E206">
            <v>23</v>
          </cell>
        </row>
        <row r="207">
          <cell r="A207">
            <v>35723</v>
          </cell>
          <cell r="B207">
            <v>75.599999999999994</v>
          </cell>
          <cell r="D207">
            <v>2050</v>
          </cell>
          <cell r="E207">
            <v>22</v>
          </cell>
        </row>
        <row r="208">
          <cell r="A208">
            <v>35724</v>
          </cell>
          <cell r="B208">
            <v>75.450100000000006</v>
          </cell>
          <cell r="D208">
            <v>1015</v>
          </cell>
          <cell r="E208">
            <v>21</v>
          </cell>
        </row>
        <row r="209">
          <cell r="A209">
            <v>35725</v>
          </cell>
          <cell r="B209">
            <v>75.5</v>
          </cell>
          <cell r="D209">
            <v>350</v>
          </cell>
          <cell r="E209">
            <v>21</v>
          </cell>
        </row>
        <row r="210">
          <cell r="A210">
            <v>35726</v>
          </cell>
          <cell r="B210">
            <v>75.444999999999993</v>
          </cell>
          <cell r="D210">
            <v>11835</v>
          </cell>
          <cell r="E210">
            <v>21</v>
          </cell>
        </row>
        <row r="211">
          <cell r="A211">
            <v>35727</v>
          </cell>
          <cell r="B211">
            <v>75.55</v>
          </cell>
          <cell r="D211">
            <v>695</v>
          </cell>
          <cell r="E211">
            <v>21</v>
          </cell>
        </row>
        <row r="212">
          <cell r="A212">
            <v>35730</v>
          </cell>
          <cell r="B212">
            <v>75.72</v>
          </cell>
          <cell r="D212">
            <v>1725</v>
          </cell>
          <cell r="E212">
            <v>21</v>
          </cell>
        </row>
        <row r="213">
          <cell r="A213">
            <v>35731</v>
          </cell>
          <cell r="B213">
            <v>75.599999999999994</v>
          </cell>
          <cell r="D213">
            <v>1155</v>
          </cell>
          <cell r="E213">
            <v>22</v>
          </cell>
        </row>
        <row r="214">
          <cell r="A214">
            <v>35732</v>
          </cell>
          <cell r="B214">
            <v>75.790000000000006</v>
          </cell>
          <cell r="D214">
            <v>1950</v>
          </cell>
          <cell r="E214">
            <v>21</v>
          </cell>
        </row>
        <row r="215">
          <cell r="A215">
            <v>35733</v>
          </cell>
          <cell r="B215">
            <v>75.784000000000006</v>
          </cell>
          <cell r="D215">
            <v>3015</v>
          </cell>
          <cell r="E215">
            <v>20</v>
          </cell>
        </row>
        <row r="216">
          <cell r="A216">
            <v>35734</v>
          </cell>
          <cell r="B216">
            <v>75.8</v>
          </cell>
          <cell r="D216">
            <v>15695</v>
          </cell>
          <cell r="E216">
            <v>19</v>
          </cell>
        </row>
        <row r="217">
          <cell r="A217">
            <v>35737</v>
          </cell>
          <cell r="B217">
            <v>75.8</v>
          </cell>
          <cell r="D217">
            <v>1320</v>
          </cell>
          <cell r="E217">
            <v>21</v>
          </cell>
        </row>
        <row r="218">
          <cell r="A218">
            <v>35738</v>
          </cell>
          <cell r="B218">
            <v>75.8</v>
          </cell>
          <cell r="D218">
            <v>8900</v>
          </cell>
          <cell r="E218">
            <v>18</v>
          </cell>
        </row>
        <row r="219">
          <cell r="A219">
            <v>35739</v>
          </cell>
          <cell r="B219">
            <v>75.8</v>
          </cell>
          <cell r="D219">
            <v>4465</v>
          </cell>
          <cell r="E219">
            <v>15</v>
          </cell>
        </row>
        <row r="220">
          <cell r="A220">
            <v>35740</v>
          </cell>
          <cell r="B220">
            <v>75.8</v>
          </cell>
          <cell r="D220">
            <v>1975</v>
          </cell>
          <cell r="E220">
            <v>16</v>
          </cell>
        </row>
        <row r="221">
          <cell r="A221">
            <v>35741</v>
          </cell>
          <cell r="B221">
            <v>75.8</v>
          </cell>
          <cell r="D221">
            <v>6350</v>
          </cell>
          <cell r="E221">
            <v>17</v>
          </cell>
        </row>
        <row r="222">
          <cell r="A222">
            <v>35744</v>
          </cell>
          <cell r="B222">
            <v>75.8</v>
          </cell>
          <cell r="D222">
            <v>3635</v>
          </cell>
          <cell r="E222">
            <v>18</v>
          </cell>
        </row>
        <row r="223">
          <cell r="A223">
            <v>35745</v>
          </cell>
          <cell r="B223">
            <v>75.8</v>
          </cell>
          <cell r="D223">
            <v>5750</v>
          </cell>
          <cell r="E223">
            <v>20</v>
          </cell>
        </row>
        <row r="224">
          <cell r="A224">
            <v>35746</v>
          </cell>
          <cell r="B224">
            <v>75.8</v>
          </cell>
          <cell r="D224">
            <v>6830</v>
          </cell>
          <cell r="E224">
            <v>17</v>
          </cell>
        </row>
        <row r="225">
          <cell r="A225">
            <v>35747</v>
          </cell>
          <cell r="B225">
            <v>75.724999999999994</v>
          </cell>
          <cell r="D225">
            <v>8360</v>
          </cell>
          <cell r="E225">
            <v>19</v>
          </cell>
        </row>
        <row r="226">
          <cell r="A226">
            <v>35748</v>
          </cell>
          <cell r="B226">
            <v>75.8</v>
          </cell>
          <cell r="D226">
            <v>2370</v>
          </cell>
          <cell r="E226">
            <v>16</v>
          </cell>
        </row>
        <row r="227">
          <cell r="A227">
            <v>35751</v>
          </cell>
          <cell r="B227">
            <v>75.8</v>
          </cell>
          <cell r="D227">
            <v>790</v>
          </cell>
          <cell r="E227">
            <v>15</v>
          </cell>
        </row>
        <row r="228">
          <cell r="A228">
            <v>35752</v>
          </cell>
          <cell r="B228">
            <v>75.8</v>
          </cell>
          <cell r="D228">
            <v>955</v>
          </cell>
          <cell r="E228">
            <v>16</v>
          </cell>
        </row>
        <row r="229">
          <cell r="A229">
            <v>35753</v>
          </cell>
          <cell r="B229">
            <v>75.739999999999995</v>
          </cell>
          <cell r="D229">
            <v>985</v>
          </cell>
          <cell r="E229">
            <v>16</v>
          </cell>
        </row>
        <row r="230">
          <cell r="A230">
            <v>35754</v>
          </cell>
          <cell r="B230">
            <v>75.599999999999994</v>
          </cell>
          <cell r="D230">
            <v>2315</v>
          </cell>
          <cell r="E230">
            <v>17</v>
          </cell>
        </row>
        <row r="231">
          <cell r="A231">
            <v>35755</v>
          </cell>
          <cell r="B231">
            <v>75.75</v>
          </cell>
          <cell r="D231">
            <v>1705</v>
          </cell>
          <cell r="E231">
            <v>17</v>
          </cell>
        </row>
        <row r="232">
          <cell r="A232">
            <v>35758</v>
          </cell>
          <cell r="B232">
            <v>75.73</v>
          </cell>
          <cell r="D232">
            <v>790</v>
          </cell>
          <cell r="E232">
            <v>18</v>
          </cell>
        </row>
        <row r="233">
          <cell r="A233">
            <v>35759</v>
          </cell>
          <cell r="B233">
            <v>75.639899999999997</v>
          </cell>
          <cell r="D233">
            <v>4780</v>
          </cell>
          <cell r="E233">
            <v>21</v>
          </cell>
        </row>
        <row r="234">
          <cell r="A234">
            <v>35760</v>
          </cell>
          <cell r="B234">
            <v>75.649799999999999</v>
          </cell>
          <cell r="D234">
            <v>770</v>
          </cell>
          <cell r="E234">
            <v>17</v>
          </cell>
        </row>
        <row r="235">
          <cell r="A235">
            <v>35761</v>
          </cell>
          <cell r="B235">
            <v>75.760000000000005</v>
          </cell>
          <cell r="D235">
            <v>1210</v>
          </cell>
          <cell r="E235">
            <v>16</v>
          </cell>
        </row>
        <row r="236">
          <cell r="A236">
            <v>35762</v>
          </cell>
          <cell r="B236">
            <v>75.8</v>
          </cell>
          <cell r="D236">
            <v>4665</v>
          </cell>
          <cell r="E236">
            <v>20</v>
          </cell>
        </row>
        <row r="237">
          <cell r="A237">
            <v>35765</v>
          </cell>
          <cell r="B237">
            <v>75.8</v>
          </cell>
          <cell r="D237">
            <v>6050</v>
          </cell>
          <cell r="E237">
            <v>17</v>
          </cell>
        </row>
        <row r="238">
          <cell r="A238">
            <v>35766</v>
          </cell>
          <cell r="B238">
            <v>75.8</v>
          </cell>
          <cell r="D238">
            <v>4970</v>
          </cell>
          <cell r="E238">
            <v>23</v>
          </cell>
        </row>
        <row r="239">
          <cell r="A239">
            <v>35767</v>
          </cell>
          <cell r="B239">
            <v>75.8</v>
          </cell>
          <cell r="D239">
            <v>4635</v>
          </cell>
          <cell r="E239">
            <v>21</v>
          </cell>
        </row>
        <row r="240">
          <cell r="A240">
            <v>35768</v>
          </cell>
          <cell r="B240">
            <v>75.8</v>
          </cell>
          <cell r="D240">
            <v>23020</v>
          </cell>
          <cell r="E240">
            <v>22</v>
          </cell>
        </row>
        <row r="241">
          <cell r="A241">
            <v>35769</v>
          </cell>
          <cell r="B241">
            <v>75.8</v>
          </cell>
          <cell r="D241">
            <v>9955</v>
          </cell>
          <cell r="E241">
            <v>20</v>
          </cell>
        </row>
        <row r="242">
          <cell r="A242">
            <v>35772</v>
          </cell>
          <cell r="B242">
            <v>75.8</v>
          </cell>
          <cell r="D242">
            <v>5755</v>
          </cell>
          <cell r="E242">
            <v>21</v>
          </cell>
        </row>
        <row r="243">
          <cell r="A243">
            <v>35773</v>
          </cell>
          <cell r="B243">
            <v>75.8</v>
          </cell>
          <cell r="D243">
            <v>14315</v>
          </cell>
          <cell r="E243">
            <v>22</v>
          </cell>
        </row>
        <row r="244">
          <cell r="A244">
            <v>35774</v>
          </cell>
          <cell r="B244">
            <v>75.8</v>
          </cell>
          <cell r="D244">
            <v>6300</v>
          </cell>
          <cell r="E244">
            <v>14</v>
          </cell>
        </row>
        <row r="245">
          <cell r="A245">
            <v>35775</v>
          </cell>
          <cell r="B245">
            <v>75.8</v>
          </cell>
          <cell r="D245">
            <v>6640</v>
          </cell>
          <cell r="E245">
            <v>15</v>
          </cell>
        </row>
        <row r="246">
          <cell r="A246">
            <v>35776</v>
          </cell>
          <cell r="B246">
            <v>75.8</v>
          </cell>
          <cell r="D246">
            <v>780</v>
          </cell>
          <cell r="E246">
            <v>13</v>
          </cell>
        </row>
        <row r="247">
          <cell r="A247">
            <v>35777</v>
          </cell>
          <cell r="B247">
            <v>75.8</v>
          </cell>
          <cell r="D247">
            <v>2375</v>
          </cell>
          <cell r="E247">
            <v>16</v>
          </cell>
        </row>
        <row r="248">
          <cell r="A248">
            <v>35781</v>
          </cell>
          <cell r="B248">
            <v>75.8</v>
          </cell>
          <cell r="D248">
            <v>8915</v>
          </cell>
          <cell r="E248">
            <v>14</v>
          </cell>
        </row>
        <row r="249">
          <cell r="A249">
            <v>35782</v>
          </cell>
          <cell r="B249">
            <v>75.8</v>
          </cell>
          <cell r="D249">
            <v>3730</v>
          </cell>
          <cell r="E249">
            <v>12</v>
          </cell>
        </row>
        <row r="250">
          <cell r="A250">
            <v>35783</v>
          </cell>
          <cell r="B250">
            <v>75.8</v>
          </cell>
          <cell r="D250">
            <v>3750</v>
          </cell>
          <cell r="E250">
            <v>14</v>
          </cell>
        </row>
        <row r="251">
          <cell r="A251">
            <v>35786</v>
          </cell>
          <cell r="B251">
            <v>75.819999999999993</v>
          </cell>
          <cell r="D251">
            <v>3000</v>
          </cell>
          <cell r="E251">
            <v>20</v>
          </cell>
        </row>
        <row r="252">
          <cell r="A252">
            <v>35787</v>
          </cell>
          <cell r="B252">
            <v>75.86</v>
          </cell>
          <cell r="D252">
            <v>20290</v>
          </cell>
          <cell r="E252">
            <v>17</v>
          </cell>
        </row>
        <row r="253">
          <cell r="A253">
            <v>35788</v>
          </cell>
          <cell r="B253">
            <v>75.829899999999995</v>
          </cell>
          <cell r="D253">
            <v>3120</v>
          </cell>
          <cell r="E253">
            <v>14</v>
          </cell>
        </row>
        <row r="254">
          <cell r="A254">
            <v>35789</v>
          </cell>
          <cell r="B254">
            <v>75.8</v>
          </cell>
          <cell r="D254">
            <v>1020</v>
          </cell>
          <cell r="E254">
            <v>16</v>
          </cell>
        </row>
        <row r="255">
          <cell r="A255">
            <v>35790</v>
          </cell>
          <cell r="B255">
            <v>75.834999999999994</v>
          </cell>
          <cell r="D255">
            <v>1910</v>
          </cell>
          <cell r="E255">
            <v>14</v>
          </cell>
        </row>
        <row r="256">
          <cell r="A256">
            <v>35793</v>
          </cell>
          <cell r="B256">
            <v>75.878</v>
          </cell>
          <cell r="D256">
            <v>9425</v>
          </cell>
          <cell r="E256">
            <v>16</v>
          </cell>
        </row>
        <row r="257">
          <cell r="A257">
            <v>35794</v>
          </cell>
          <cell r="B257">
            <v>76</v>
          </cell>
          <cell r="D257">
            <v>16360</v>
          </cell>
          <cell r="E257">
            <v>16</v>
          </cell>
        </row>
        <row r="258">
          <cell r="A258">
            <v>35795</v>
          </cell>
          <cell r="B258">
            <v>75.819999999999993</v>
          </cell>
          <cell r="D258">
            <v>9800</v>
          </cell>
          <cell r="E258">
            <v>21</v>
          </cell>
        </row>
        <row r="259">
          <cell r="A259">
            <v>35800</v>
          </cell>
          <cell r="B259">
            <v>76</v>
          </cell>
          <cell r="D259">
            <v>19050</v>
          </cell>
          <cell r="E259">
            <v>18</v>
          </cell>
        </row>
        <row r="260">
          <cell r="A260">
            <v>35801</v>
          </cell>
          <cell r="B260">
            <v>76.150199999999998</v>
          </cell>
          <cell r="D260">
            <v>21430</v>
          </cell>
          <cell r="E260">
            <v>21</v>
          </cell>
        </row>
        <row r="261">
          <cell r="A261">
            <v>35802</v>
          </cell>
          <cell r="B261">
            <v>76.150000000000006</v>
          </cell>
          <cell r="D261">
            <v>16380</v>
          </cell>
          <cell r="E261">
            <v>18</v>
          </cell>
        </row>
        <row r="262">
          <cell r="A262">
            <v>35803</v>
          </cell>
          <cell r="B262">
            <v>76.150000000000006</v>
          </cell>
          <cell r="D262">
            <v>14530</v>
          </cell>
          <cell r="E262">
            <v>19</v>
          </cell>
        </row>
        <row r="263">
          <cell r="A263">
            <v>35804</v>
          </cell>
          <cell r="B263">
            <v>76.17</v>
          </cell>
          <cell r="D263">
            <v>19985</v>
          </cell>
          <cell r="E263">
            <v>21</v>
          </cell>
        </row>
        <row r="264">
          <cell r="A264">
            <v>35807</v>
          </cell>
          <cell r="B264">
            <v>76.400000000000006</v>
          </cell>
          <cell r="D264">
            <v>13625</v>
          </cell>
          <cell r="E264">
            <v>18</v>
          </cell>
        </row>
        <row r="265">
          <cell r="A265">
            <v>35808</v>
          </cell>
          <cell r="B265">
            <v>76.38</v>
          </cell>
          <cell r="D265">
            <v>12510</v>
          </cell>
          <cell r="E265">
            <v>21</v>
          </cell>
        </row>
        <row r="266">
          <cell r="A266">
            <v>35809</v>
          </cell>
          <cell r="B266">
            <v>76.400000000000006</v>
          </cell>
          <cell r="D266">
            <v>8600</v>
          </cell>
          <cell r="E266">
            <v>20</v>
          </cell>
        </row>
        <row r="267">
          <cell r="A267">
            <v>35810</v>
          </cell>
          <cell r="B267">
            <v>76.400000000000006</v>
          </cell>
          <cell r="D267">
            <v>5490</v>
          </cell>
          <cell r="E267">
            <v>19</v>
          </cell>
        </row>
        <row r="268">
          <cell r="A268">
            <v>35811</v>
          </cell>
          <cell r="B268">
            <v>76.400000000000006</v>
          </cell>
          <cell r="D268">
            <v>9880</v>
          </cell>
          <cell r="E268">
            <v>17</v>
          </cell>
        </row>
        <row r="269">
          <cell r="A269">
            <v>35814</v>
          </cell>
          <cell r="B269">
            <v>76.400000000000006</v>
          </cell>
          <cell r="D269">
            <v>10070</v>
          </cell>
          <cell r="E269">
            <v>21</v>
          </cell>
        </row>
        <row r="270">
          <cell r="A270">
            <v>35815</v>
          </cell>
          <cell r="B270">
            <v>76.400000000000006</v>
          </cell>
          <cell r="D270">
            <v>10885</v>
          </cell>
          <cell r="E270">
            <v>22</v>
          </cell>
        </row>
        <row r="271">
          <cell r="A271">
            <v>35816</v>
          </cell>
          <cell r="B271">
            <v>76.3</v>
          </cell>
          <cell r="D271">
            <v>2650</v>
          </cell>
          <cell r="E271">
            <v>16</v>
          </cell>
        </row>
        <row r="272">
          <cell r="A272">
            <v>35817</v>
          </cell>
          <cell r="B272">
            <v>76.400000000000006</v>
          </cell>
          <cell r="D272">
            <v>11000</v>
          </cell>
          <cell r="E272">
            <v>19</v>
          </cell>
        </row>
        <row r="273">
          <cell r="A273">
            <v>35818</v>
          </cell>
          <cell r="B273">
            <v>76.400000000000006</v>
          </cell>
          <cell r="D273">
            <v>11270</v>
          </cell>
          <cell r="E273">
            <v>19</v>
          </cell>
        </row>
        <row r="274">
          <cell r="A274">
            <v>35821</v>
          </cell>
          <cell r="B274">
            <v>76.400000000000006</v>
          </cell>
          <cell r="D274">
            <v>7530</v>
          </cell>
          <cell r="E274">
            <v>19</v>
          </cell>
        </row>
        <row r="275">
          <cell r="A275">
            <v>35822</v>
          </cell>
          <cell r="B275">
            <v>76.400000000000006</v>
          </cell>
          <cell r="D275">
            <v>8325</v>
          </cell>
          <cell r="E275">
            <v>19</v>
          </cell>
        </row>
        <row r="276">
          <cell r="A276">
            <v>35823</v>
          </cell>
          <cell r="B276">
            <v>76.400000000000006</v>
          </cell>
          <cell r="D276">
            <v>720</v>
          </cell>
          <cell r="E276">
            <v>15</v>
          </cell>
        </row>
        <row r="277">
          <cell r="A277">
            <v>35824</v>
          </cell>
          <cell r="B277">
            <v>76.400000000000006</v>
          </cell>
          <cell r="D277">
            <v>4495</v>
          </cell>
          <cell r="E277">
            <v>17</v>
          </cell>
        </row>
        <row r="278">
          <cell r="A278">
            <v>35825</v>
          </cell>
          <cell r="B278">
            <v>76.400300000000001</v>
          </cell>
          <cell r="D278">
            <v>8300</v>
          </cell>
          <cell r="E278">
            <v>20</v>
          </cell>
        </row>
        <row r="279">
          <cell r="A279">
            <v>35828</v>
          </cell>
          <cell r="B279">
            <v>76.400000000000006</v>
          </cell>
          <cell r="D279">
            <v>8765</v>
          </cell>
          <cell r="E279">
            <v>18</v>
          </cell>
        </row>
        <row r="280">
          <cell r="A280">
            <v>35829</v>
          </cell>
          <cell r="B280">
            <v>76.400000000000006</v>
          </cell>
          <cell r="D280">
            <v>3580</v>
          </cell>
          <cell r="E280">
            <v>18</v>
          </cell>
        </row>
        <row r="281">
          <cell r="A281">
            <v>35830</v>
          </cell>
          <cell r="B281">
            <v>76.400000000000006</v>
          </cell>
          <cell r="D281">
            <v>1895</v>
          </cell>
          <cell r="E281">
            <v>15</v>
          </cell>
        </row>
        <row r="282">
          <cell r="A282">
            <v>35831</v>
          </cell>
          <cell r="B282">
            <v>76.400000000000006</v>
          </cell>
          <cell r="D282">
            <v>6900</v>
          </cell>
          <cell r="E282">
            <v>17</v>
          </cell>
        </row>
        <row r="283">
          <cell r="A283">
            <v>35832</v>
          </cell>
          <cell r="B283">
            <v>76.400000000000006</v>
          </cell>
          <cell r="D283">
            <v>765</v>
          </cell>
          <cell r="E283">
            <v>14</v>
          </cell>
        </row>
        <row r="284">
          <cell r="A284">
            <v>35835</v>
          </cell>
          <cell r="B284">
            <v>76.38</v>
          </cell>
          <cell r="D284">
            <v>2270</v>
          </cell>
          <cell r="E284">
            <v>17</v>
          </cell>
        </row>
        <row r="285">
          <cell r="A285">
            <v>35836</v>
          </cell>
          <cell r="B285">
            <v>76.380899999999997</v>
          </cell>
          <cell r="D285">
            <v>2460</v>
          </cell>
          <cell r="E285">
            <v>17</v>
          </cell>
        </row>
        <row r="286">
          <cell r="A286">
            <v>35837</v>
          </cell>
          <cell r="B286">
            <v>76.400000000000006</v>
          </cell>
          <cell r="D286">
            <v>2395</v>
          </cell>
          <cell r="E286">
            <v>13</v>
          </cell>
        </row>
        <row r="287">
          <cell r="A287">
            <v>35838</v>
          </cell>
          <cell r="B287">
            <v>76.400000000000006</v>
          </cell>
          <cell r="D287">
            <v>4770</v>
          </cell>
          <cell r="E287">
            <v>16</v>
          </cell>
        </row>
        <row r="288">
          <cell r="A288">
            <v>35839</v>
          </cell>
          <cell r="B288">
            <v>76.400000000000006</v>
          </cell>
          <cell r="D288">
            <v>4545</v>
          </cell>
          <cell r="E288">
            <v>13</v>
          </cell>
        </row>
        <row r="289">
          <cell r="A289">
            <v>35842</v>
          </cell>
          <cell r="B289">
            <v>76.38</v>
          </cell>
          <cell r="D289">
            <v>2385</v>
          </cell>
          <cell r="E289">
            <v>14</v>
          </cell>
        </row>
        <row r="290">
          <cell r="A290">
            <v>35843</v>
          </cell>
          <cell r="B290">
            <v>76.400000000000006</v>
          </cell>
          <cell r="D290">
            <v>5480</v>
          </cell>
          <cell r="E290">
            <v>14</v>
          </cell>
        </row>
        <row r="291">
          <cell r="A291">
            <v>35844</v>
          </cell>
          <cell r="B291">
            <v>76.400000000000006</v>
          </cell>
          <cell r="D291">
            <v>4000</v>
          </cell>
          <cell r="E291">
            <v>12</v>
          </cell>
        </row>
        <row r="292">
          <cell r="A292">
            <v>35845</v>
          </cell>
          <cell r="B292">
            <v>76.400000000000006</v>
          </cell>
          <cell r="D292">
            <v>1360</v>
          </cell>
          <cell r="E292">
            <v>17</v>
          </cell>
        </row>
        <row r="293">
          <cell r="A293">
            <v>35846</v>
          </cell>
          <cell r="B293">
            <v>76.347999999999999</v>
          </cell>
          <cell r="D293">
            <v>2055</v>
          </cell>
          <cell r="E293">
            <v>15</v>
          </cell>
        </row>
        <row r="294">
          <cell r="A294">
            <v>35849</v>
          </cell>
          <cell r="B294">
            <v>76.400000000000006</v>
          </cell>
          <cell r="D294">
            <v>8355</v>
          </cell>
          <cell r="E294">
            <v>15</v>
          </cell>
        </row>
        <row r="295">
          <cell r="A295">
            <v>35850</v>
          </cell>
          <cell r="B295">
            <v>76.400000000000006</v>
          </cell>
          <cell r="D295">
            <v>2955</v>
          </cell>
          <cell r="E295">
            <v>15</v>
          </cell>
        </row>
        <row r="296">
          <cell r="A296">
            <v>35851</v>
          </cell>
          <cell r="B296">
            <v>76.400000000000006</v>
          </cell>
          <cell r="D296">
            <v>5120</v>
          </cell>
          <cell r="E296">
            <v>15</v>
          </cell>
        </row>
        <row r="297">
          <cell r="A297">
            <v>35852</v>
          </cell>
          <cell r="B297">
            <v>76.400000000000006</v>
          </cell>
          <cell r="D297">
            <v>845</v>
          </cell>
          <cell r="E297">
            <v>11</v>
          </cell>
        </row>
        <row r="298">
          <cell r="A298">
            <v>35853</v>
          </cell>
          <cell r="B298">
            <v>76.37</v>
          </cell>
          <cell r="D298">
            <v>825</v>
          </cell>
          <cell r="E298">
            <v>15</v>
          </cell>
        </row>
        <row r="299">
          <cell r="A299">
            <v>35856</v>
          </cell>
          <cell r="B299">
            <v>76.400000000000006</v>
          </cell>
          <cell r="D299">
            <v>735</v>
          </cell>
          <cell r="E299">
            <v>14</v>
          </cell>
        </row>
        <row r="300">
          <cell r="A300">
            <v>35857</v>
          </cell>
          <cell r="B300">
            <v>76.37</v>
          </cell>
          <cell r="D300">
            <v>2635</v>
          </cell>
          <cell r="E300">
            <v>19</v>
          </cell>
        </row>
        <row r="301">
          <cell r="A301">
            <v>35858</v>
          </cell>
          <cell r="B301">
            <v>76.400000000000006</v>
          </cell>
          <cell r="D301">
            <v>1550</v>
          </cell>
          <cell r="E301">
            <v>16</v>
          </cell>
        </row>
        <row r="302">
          <cell r="A302">
            <v>35859</v>
          </cell>
          <cell r="B302">
            <v>76.405000000000001</v>
          </cell>
          <cell r="D302">
            <v>325</v>
          </cell>
          <cell r="E302">
            <v>15</v>
          </cell>
        </row>
        <row r="303">
          <cell r="A303">
            <v>35860</v>
          </cell>
          <cell r="B303">
            <v>76.411100000000005</v>
          </cell>
          <cell r="D303">
            <v>7855</v>
          </cell>
          <cell r="E303">
            <v>18</v>
          </cell>
        </row>
        <row r="304">
          <cell r="A304">
            <v>35863</v>
          </cell>
          <cell r="B304">
            <v>76.430000000000007</v>
          </cell>
          <cell r="D304">
            <v>7865</v>
          </cell>
          <cell r="E304">
            <v>15</v>
          </cell>
        </row>
        <row r="305">
          <cell r="A305">
            <v>35864</v>
          </cell>
          <cell r="B305">
            <v>76.430000000000007</v>
          </cell>
          <cell r="D305">
            <v>8435</v>
          </cell>
          <cell r="E305">
            <v>20</v>
          </cell>
        </row>
        <row r="306">
          <cell r="A306">
            <v>35865</v>
          </cell>
          <cell r="B306">
            <v>76.454899999999995</v>
          </cell>
          <cell r="D306">
            <v>3185</v>
          </cell>
          <cell r="E306">
            <v>16</v>
          </cell>
        </row>
        <row r="307">
          <cell r="A307">
            <v>35866</v>
          </cell>
          <cell r="B307">
            <v>76.56</v>
          </cell>
          <cell r="D307">
            <v>2040</v>
          </cell>
          <cell r="E307">
            <v>15</v>
          </cell>
        </row>
        <row r="308">
          <cell r="A308">
            <v>35867</v>
          </cell>
          <cell r="B308">
            <v>76.45</v>
          </cell>
          <cell r="D308">
            <v>22785</v>
          </cell>
          <cell r="E308">
            <v>20</v>
          </cell>
        </row>
        <row r="309">
          <cell r="A309">
            <v>35870</v>
          </cell>
          <cell r="B309">
            <v>76.5</v>
          </cell>
          <cell r="D309">
            <v>2620</v>
          </cell>
          <cell r="E309">
            <v>12</v>
          </cell>
        </row>
        <row r="310">
          <cell r="A310">
            <v>35871</v>
          </cell>
          <cell r="B310">
            <v>76.599900000000005</v>
          </cell>
          <cell r="D310">
            <v>3505</v>
          </cell>
          <cell r="E310">
            <v>14</v>
          </cell>
        </row>
        <row r="311">
          <cell r="A311">
            <v>35872</v>
          </cell>
          <cell r="B311">
            <v>76.59</v>
          </cell>
          <cell r="D311">
            <v>1690</v>
          </cell>
          <cell r="E311">
            <v>18</v>
          </cell>
        </row>
        <row r="312">
          <cell r="A312">
            <v>35873</v>
          </cell>
          <cell r="B312">
            <v>76.599999999999994</v>
          </cell>
          <cell r="D312">
            <v>720</v>
          </cell>
          <cell r="E312">
            <v>12</v>
          </cell>
        </row>
        <row r="313">
          <cell r="A313">
            <v>35874</v>
          </cell>
          <cell r="B313">
            <v>76.56</v>
          </cell>
          <cell r="D313">
            <v>1915</v>
          </cell>
          <cell r="E313">
            <v>17</v>
          </cell>
        </row>
        <row r="314">
          <cell r="A314">
            <v>35877</v>
          </cell>
          <cell r="B314">
            <v>76.599999999999994</v>
          </cell>
          <cell r="D314">
            <v>525</v>
          </cell>
          <cell r="E314">
            <v>15</v>
          </cell>
        </row>
        <row r="315">
          <cell r="A315">
            <v>35878</v>
          </cell>
          <cell r="B315">
            <v>76.569999999999993</v>
          </cell>
          <cell r="D315">
            <v>6310</v>
          </cell>
          <cell r="E315">
            <v>13</v>
          </cell>
        </row>
        <row r="316">
          <cell r="A316">
            <v>35879</v>
          </cell>
          <cell r="B316">
            <v>76.55</v>
          </cell>
          <cell r="D316">
            <v>1770</v>
          </cell>
          <cell r="E316">
            <v>15</v>
          </cell>
        </row>
        <row r="317">
          <cell r="A317">
            <v>35880</v>
          </cell>
          <cell r="B317">
            <v>76.56</v>
          </cell>
          <cell r="D317">
            <v>315</v>
          </cell>
          <cell r="E317">
            <v>17</v>
          </cell>
        </row>
        <row r="318">
          <cell r="A318">
            <v>35881</v>
          </cell>
          <cell r="B318">
            <v>76.599999999999994</v>
          </cell>
          <cell r="D318">
            <v>1000</v>
          </cell>
          <cell r="E318">
            <v>13</v>
          </cell>
        </row>
        <row r="319">
          <cell r="A319">
            <v>35884</v>
          </cell>
          <cell r="B319">
            <v>76.599999999999994</v>
          </cell>
          <cell r="D319">
            <v>2505</v>
          </cell>
          <cell r="E319">
            <v>20</v>
          </cell>
        </row>
        <row r="320">
          <cell r="A320">
            <v>35885</v>
          </cell>
          <cell r="B320">
            <v>76.7</v>
          </cell>
          <cell r="D320">
            <v>5380</v>
          </cell>
          <cell r="E320">
            <v>16</v>
          </cell>
        </row>
        <row r="321">
          <cell r="A321">
            <v>35886</v>
          </cell>
          <cell r="B321">
            <v>76.59</v>
          </cell>
          <cell r="D321">
            <v>5045</v>
          </cell>
          <cell r="E321">
            <v>17</v>
          </cell>
        </row>
        <row r="322">
          <cell r="A322">
            <v>35887</v>
          </cell>
          <cell r="B322">
            <v>76.58</v>
          </cell>
          <cell r="D322">
            <v>1065</v>
          </cell>
          <cell r="E322">
            <v>17</v>
          </cell>
        </row>
        <row r="323">
          <cell r="A323">
            <v>35888</v>
          </cell>
          <cell r="B323">
            <v>76.55</v>
          </cell>
          <cell r="D323">
            <v>1825</v>
          </cell>
          <cell r="E323">
            <v>12</v>
          </cell>
        </row>
        <row r="324">
          <cell r="A324">
            <v>35891</v>
          </cell>
          <cell r="B324">
            <v>76.584999999999994</v>
          </cell>
          <cell r="D324">
            <v>960</v>
          </cell>
          <cell r="E324">
            <v>15</v>
          </cell>
        </row>
        <row r="325">
          <cell r="A325">
            <v>35892</v>
          </cell>
          <cell r="B325">
            <v>76.58</v>
          </cell>
          <cell r="D325">
            <v>1505</v>
          </cell>
          <cell r="E325">
            <v>15</v>
          </cell>
        </row>
        <row r="326">
          <cell r="A326">
            <v>35893</v>
          </cell>
          <cell r="B326">
            <v>76.555000000000007</v>
          </cell>
          <cell r="D326">
            <v>390</v>
          </cell>
          <cell r="E326">
            <v>12</v>
          </cell>
        </row>
        <row r="327">
          <cell r="A327">
            <v>35894</v>
          </cell>
          <cell r="B327">
            <v>76.56</v>
          </cell>
          <cell r="D327">
            <v>215</v>
          </cell>
          <cell r="E327">
            <v>10</v>
          </cell>
        </row>
        <row r="328">
          <cell r="A328">
            <v>35895</v>
          </cell>
          <cell r="B328">
            <v>76.599999999999994</v>
          </cell>
          <cell r="D328">
            <v>520</v>
          </cell>
          <cell r="E328">
            <v>12</v>
          </cell>
        </row>
        <row r="329">
          <cell r="A329">
            <v>35898</v>
          </cell>
          <cell r="B329">
            <v>76.614999999999995</v>
          </cell>
          <cell r="D329">
            <v>535</v>
          </cell>
          <cell r="E329">
            <v>12</v>
          </cell>
        </row>
        <row r="330">
          <cell r="A330">
            <v>35899</v>
          </cell>
          <cell r="B330">
            <v>76.61</v>
          </cell>
          <cell r="D330">
            <v>2600</v>
          </cell>
          <cell r="E330">
            <v>14</v>
          </cell>
        </row>
        <row r="331">
          <cell r="A331">
            <v>35900</v>
          </cell>
          <cell r="B331">
            <v>76.489999999999995</v>
          </cell>
          <cell r="D331">
            <v>3845</v>
          </cell>
          <cell r="E331">
            <v>15</v>
          </cell>
        </row>
        <row r="332">
          <cell r="A332">
            <v>35901</v>
          </cell>
          <cell r="B332">
            <v>76.593999999999994</v>
          </cell>
          <cell r="D332">
            <v>1545</v>
          </cell>
          <cell r="E332">
            <v>14</v>
          </cell>
        </row>
        <row r="333">
          <cell r="A333">
            <v>35902</v>
          </cell>
          <cell r="B333">
            <v>76.599999999999994</v>
          </cell>
          <cell r="D333">
            <v>3755</v>
          </cell>
          <cell r="E333">
            <v>17</v>
          </cell>
        </row>
        <row r="334">
          <cell r="A334">
            <v>35905</v>
          </cell>
          <cell r="B334">
            <v>76.61</v>
          </cell>
          <cell r="D334">
            <v>1255</v>
          </cell>
          <cell r="E334">
            <v>14</v>
          </cell>
        </row>
        <row r="335">
          <cell r="A335">
            <v>35906</v>
          </cell>
          <cell r="B335">
            <v>76.625100000000003</v>
          </cell>
          <cell r="D335">
            <v>3510</v>
          </cell>
          <cell r="E335">
            <v>14</v>
          </cell>
        </row>
        <row r="336">
          <cell r="A336">
            <v>35907</v>
          </cell>
          <cell r="B336">
            <v>76.64</v>
          </cell>
          <cell r="D336">
            <v>1940</v>
          </cell>
          <cell r="E336">
            <v>16</v>
          </cell>
        </row>
        <row r="337">
          <cell r="A337">
            <v>35908</v>
          </cell>
          <cell r="B337">
            <v>76.649500000000003</v>
          </cell>
          <cell r="D337">
            <v>470</v>
          </cell>
          <cell r="E337">
            <v>14</v>
          </cell>
        </row>
        <row r="338">
          <cell r="A338">
            <v>35909</v>
          </cell>
          <cell r="B338">
            <v>76.66</v>
          </cell>
          <cell r="D338">
            <v>1370</v>
          </cell>
          <cell r="E338">
            <v>13</v>
          </cell>
        </row>
        <row r="339">
          <cell r="A339">
            <v>35912</v>
          </cell>
          <cell r="B339">
            <v>76.640299999999996</v>
          </cell>
          <cell r="D339">
            <v>1815</v>
          </cell>
          <cell r="E339">
            <v>11</v>
          </cell>
        </row>
        <row r="340">
          <cell r="A340">
            <v>35913</v>
          </cell>
          <cell r="B340">
            <v>76.590999999999994</v>
          </cell>
          <cell r="D340">
            <v>1265</v>
          </cell>
          <cell r="E340">
            <v>12</v>
          </cell>
        </row>
        <row r="341">
          <cell r="A341">
            <v>35914</v>
          </cell>
          <cell r="B341">
            <v>76.649900000000002</v>
          </cell>
          <cell r="D341">
            <v>695</v>
          </cell>
          <cell r="E341">
            <v>13</v>
          </cell>
        </row>
        <row r="342">
          <cell r="A342">
            <v>35915</v>
          </cell>
          <cell r="B342">
            <v>76.665000000000006</v>
          </cell>
          <cell r="D342">
            <v>1445</v>
          </cell>
          <cell r="E342">
            <v>11</v>
          </cell>
        </row>
        <row r="343">
          <cell r="A343">
            <v>35919</v>
          </cell>
          <cell r="B343">
            <v>76.680000000000007</v>
          </cell>
          <cell r="D343">
            <v>4000</v>
          </cell>
          <cell r="E343">
            <v>14</v>
          </cell>
        </row>
        <row r="344">
          <cell r="A344">
            <v>35920</v>
          </cell>
          <cell r="B344">
            <v>76.75</v>
          </cell>
          <cell r="D344">
            <v>3550</v>
          </cell>
          <cell r="E344">
            <v>15</v>
          </cell>
        </row>
        <row r="345">
          <cell r="A345">
            <v>35921</v>
          </cell>
          <cell r="B345">
            <v>76.84</v>
          </cell>
          <cell r="D345">
            <v>4345</v>
          </cell>
          <cell r="E345">
            <v>17</v>
          </cell>
        </row>
        <row r="346">
          <cell r="A346">
            <v>35922</v>
          </cell>
          <cell r="B346">
            <v>76.795000000000002</v>
          </cell>
          <cell r="D346">
            <v>10705</v>
          </cell>
          <cell r="E346">
            <v>18</v>
          </cell>
        </row>
        <row r="347">
          <cell r="A347">
            <v>35923</v>
          </cell>
          <cell r="B347">
            <v>76.819999999999993</v>
          </cell>
          <cell r="D347">
            <v>4740</v>
          </cell>
          <cell r="E347">
            <v>17</v>
          </cell>
        </row>
        <row r="348">
          <cell r="A348">
            <v>35926</v>
          </cell>
          <cell r="B348">
            <v>76.825000000000003</v>
          </cell>
          <cell r="D348">
            <v>1015</v>
          </cell>
          <cell r="E348">
            <v>11</v>
          </cell>
        </row>
        <row r="349">
          <cell r="A349">
            <v>35927</v>
          </cell>
          <cell r="B349">
            <v>76.849999999999994</v>
          </cell>
          <cell r="D349">
            <v>350</v>
          </cell>
          <cell r="E349">
            <v>8</v>
          </cell>
        </row>
        <row r="350">
          <cell r="A350">
            <v>35928</v>
          </cell>
          <cell r="B350">
            <v>76.849999999999994</v>
          </cell>
          <cell r="D350">
            <v>3385</v>
          </cell>
          <cell r="E350">
            <v>11</v>
          </cell>
        </row>
        <row r="351">
          <cell r="A351">
            <v>35929</v>
          </cell>
          <cell r="B351">
            <v>76.849999999999994</v>
          </cell>
          <cell r="D351">
            <v>625</v>
          </cell>
          <cell r="E351">
            <v>7</v>
          </cell>
        </row>
        <row r="352">
          <cell r="A352">
            <v>35930</v>
          </cell>
          <cell r="B352">
            <v>76.790000000000006</v>
          </cell>
          <cell r="D352">
            <v>3845</v>
          </cell>
          <cell r="E352">
            <v>16</v>
          </cell>
        </row>
        <row r="353">
          <cell r="A353">
            <v>35933</v>
          </cell>
          <cell r="B353">
            <v>76.849900000000005</v>
          </cell>
          <cell r="D353">
            <v>50</v>
          </cell>
          <cell r="E353">
            <v>11</v>
          </cell>
        </row>
        <row r="354">
          <cell r="A354">
            <v>35934</v>
          </cell>
          <cell r="B354">
            <v>76.829899999999995</v>
          </cell>
          <cell r="D354">
            <v>5335</v>
          </cell>
          <cell r="E354">
            <v>14</v>
          </cell>
        </row>
        <row r="355">
          <cell r="A355">
            <v>35935</v>
          </cell>
          <cell r="B355">
            <v>76.819999999999993</v>
          </cell>
          <cell r="D355">
            <v>640</v>
          </cell>
          <cell r="E355">
            <v>12</v>
          </cell>
        </row>
        <row r="356">
          <cell r="A356">
            <v>35936</v>
          </cell>
          <cell r="B356">
            <v>76.849999999999994</v>
          </cell>
          <cell r="D356">
            <v>1250</v>
          </cell>
          <cell r="E356">
            <v>11</v>
          </cell>
        </row>
        <row r="357">
          <cell r="A357">
            <v>35937</v>
          </cell>
          <cell r="B357">
            <v>76.849999999999994</v>
          </cell>
          <cell r="D357">
            <v>2040</v>
          </cell>
          <cell r="E357">
            <v>13</v>
          </cell>
        </row>
        <row r="358">
          <cell r="A358">
            <v>35940</v>
          </cell>
          <cell r="B358">
            <v>76.849000000000004</v>
          </cell>
          <cell r="D358">
            <v>495</v>
          </cell>
          <cell r="E358">
            <v>11</v>
          </cell>
        </row>
        <row r="359">
          <cell r="A359">
            <v>35941</v>
          </cell>
          <cell r="B359">
            <v>76.849999999999994</v>
          </cell>
          <cell r="D359">
            <v>1440</v>
          </cell>
          <cell r="E359">
            <v>17</v>
          </cell>
        </row>
        <row r="360">
          <cell r="A360">
            <v>35942</v>
          </cell>
          <cell r="B360">
            <v>76.84</v>
          </cell>
          <cell r="D360">
            <v>2185</v>
          </cell>
          <cell r="E360">
            <v>13</v>
          </cell>
        </row>
        <row r="361">
          <cell r="A361">
            <v>35943</v>
          </cell>
          <cell r="B361">
            <v>76.849999999999994</v>
          </cell>
          <cell r="D361">
            <v>4300</v>
          </cell>
          <cell r="E361">
            <v>13</v>
          </cell>
        </row>
        <row r="362">
          <cell r="A362">
            <v>35944</v>
          </cell>
          <cell r="B362">
            <v>76.849999999999994</v>
          </cell>
          <cell r="D362">
            <v>20400</v>
          </cell>
          <cell r="E362">
            <v>16</v>
          </cell>
        </row>
        <row r="363">
          <cell r="A363">
            <v>35947</v>
          </cell>
          <cell r="B363">
            <v>76.9499</v>
          </cell>
          <cell r="D363">
            <v>9115</v>
          </cell>
          <cell r="E363">
            <v>15</v>
          </cell>
        </row>
        <row r="364">
          <cell r="A364">
            <v>35948</v>
          </cell>
          <cell r="B364">
            <v>76.95</v>
          </cell>
          <cell r="D364">
            <v>1455</v>
          </cell>
          <cell r="E364">
            <v>12</v>
          </cell>
        </row>
        <row r="365">
          <cell r="A365">
            <v>35949</v>
          </cell>
          <cell r="B365">
            <v>76.95</v>
          </cell>
          <cell r="D365">
            <v>1155</v>
          </cell>
          <cell r="E365">
            <v>13</v>
          </cell>
        </row>
        <row r="366">
          <cell r="A366">
            <v>35950</v>
          </cell>
          <cell r="B366">
            <v>76.95</v>
          </cell>
          <cell r="D366">
            <v>340</v>
          </cell>
          <cell r="E366">
            <v>13</v>
          </cell>
        </row>
        <row r="367">
          <cell r="A367">
            <v>35951</v>
          </cell>
          <cell r="B367">
            <v>76.95</v>
          </cell>
          <cell r="D367">
            <v>2150</v>
          </cell>
          <cell r="E367">
            <v>15</v>
          </cell>
        </row>
        <row r="368">
          <cell r="A368">
            <v>35954</v>
          </cell>
          <cell r="B368">
            <v>76.95</v>
          </cell>
          <cell r="D368">
            <v>1375</v>
          </cell>
          <cell r="E368">
            <v>14</v>
          </cell>
        </row>
        <row r="369">
          <cell r="A369">
            <v>35955</v>
          </cell>
          <cell r="B369">
            <v>76.95</v>
          </cell>
          <cell r="D369">
            <v>3580</v>
          </cell>
          <cell r="E369">
            <v>0</v>
          </cell>
        </row>
        <row r="370">
          <cell r="A370">
            <v>35956</v>
          </cell>
          <cell r="B370">
            <v>76.95</v>
          </cell>
          <cell r="D370">
            <v>475</v>
          </cell>
          <cell r="E370">
            <v>15</v>
          </cell>
        </row>
        <row r="371">
          <cell r="A371">
            <v>35957</v>
          </cell>
          <cell r="B371">
            <v>76.9495</v>
          </cell>
          <cell r="D371">
            <v>820</v>
          </cell>
          <cell r="E371">
            <v>11</v>
          </cell>
        </row>
        <row r="372">
          <cell r="A372">
            <v>35958</v>
          </cell>
          <cell r="B372">
            <v>76.900000000000006</v>
          </cell>
          <cell r="D372">
            <v>1320</v>
          </cell>
          <cell r="E372">
            <v>17</v>
          </cell>
        </row>
        <row r="373">
          <cell r="A373">
            <v>35961</v>
          </cell>
          <cell r="B373">
            <v>76.95</v>
          </cell>
          <cell r="D373">
            <v>3250</v>
          </cell>
          <cell r="E373">
            <v>12</v>
          </cell>
        </row>
        <row r="374">
          <cell r="A374">
            <v>35962</v>
          </cell>
          <cell r="B374">
            <v>76.95</v>
          </cell>
          <cell r="D374">
            <v>5295</v>
          </cell>
          <cell r="E374">
            <v>17</v>
          </cell>
        </row>
        <row r="375">
          <cell r="A375">
            <v>35963</v>
          </cell>
          <cell r="B375">
            <v>76.97</v>
          </cell>
          <cell r="D375">
            <v>590</v>
          </cell>
          <cell r="E375">
            <v>11</v>
          </cell>
        </row>
        <row r="376">
          <cell r="A376">
            <v>35964</v>
          </cell>
          <cell r="B376">
            <v>76.97</v>
          </cell>
          <cell r="D376">
            <v>1290</v>
          </cell>
          <cell r="E376">
            <v>11</v>
          </cell>
        </row>
        <row r="377">
          <cell r="A377">
            <v>35965</v>
          </cell>
          <cell r="B377">
            <v>76.984999999999999</v>
          </cell>
          <cell r="D377">
            <v>1450</v>
          </cell>
          <cell r="E377">
            <v>12</v>
          </cell>
        </row>
        <row r="378">
          <cell r="A378">
            <v>35968</v>
          </cell>
          <cell r="B378">
            <v>77.05</v>
          </cell>
          <cell r="D378">
            <v>1550</v>
          </cell>
          <cell r="E378">
            <v>17</v>
          </cell>
        </row>
        <row r="379">
          <cell r="A379">
            <v>35969</v>
          </cell>
          <cell r="B379">
            <v>77.05</v>
          </cell>
          <cell r="D379">
            <v>9440</v>
          </cell>
          <cell r="E379">
            <v>20</v>
          </cell>
        </row>
        <row r="380">
          <cell r="A380">
            <v>35970</v>
          </cell>
          <cell r="B380">
            <v>77.150000000000006</v>
          </cell>
          <cell r="D380">
            <v>4945</v>
          </cell>
          <cell r="E380">
            <v>19</v>
          </cell>
        </row>
        <row r="381">
          <cell r="A381">
            <v>35971</v>
          </cell>
          <cell r="B381">
            <v>77.150000000000006</v>
          </cell>
          <cell r="D381">
            <v>5205</v>
          </cell>
          <cell r="E381">
            <v>15</v>
          </cell>
        </row>
        <row r="382">
          <cell r="A382">
            <v>35972</v>
          </cell>
          <cell r="B382">
            <v>77.150000000000006</v>
          </cell>
          <cell r="D382">
            <v>1300</v>
          </cell>
          <cell r="E382">
            <v>10</v>
          </cell>
        </row>
        <row r="383">
          <cell r="A383">
            <v>35975</v>
          </cell>
          <cell r="B383">
            <v>77.16</v>
          </cell>
          <cell r="D383">
            <v>2155</v>
          </cell>
          <cell r="E383">
            <v>10</v>
          </cell>
        </row>
        <row r="384">
          <cell r="A384">
            <v>35976</v>
          </cell>
          <cell r="B384">
            <v>77.2</v>
          </cell>
          <cell r="D384">
            <v>4010</v>
          </cell>
          <cell r="E384">
            <v>13</v>
          </cell>
        </row>
        <row r="385">
          <cell r="A385">
            <v>35977</v>
          </cell>
          <cell r="B385">
            <v>77.2</v>
          </cell>
          <cell r="D385">
            <v>3935</v>
          </cell>
          <cell r="E385">
            <v>13</v>
          </cell>
        </row>
        <row r="386">
          <cell r="A386">
            <v>35978</v>
          </cell>
          <cell r="B386">
            <v>77.2</v>
          </cell>
          <cell r="D386">
            <v>1300</v>
          </cell>
          <cell r="E386">
            <v>12</v>
          </cell>
        </row>
        <row r="387">
          <cell r="A387">
            <v>35979</v>
          </cell>
          <cell r="B387">
            <v>77.2</v>
          </cell>
          <cell r="D387">
            <v>6210</v>
          </cell>
          <cell r="E387">
            <v>10</v>
          </cell>
        </row>
        <row r="388">
          <cell r="A388">
            <v>35982</v>
          </cell>
          <cell r="B388">
            <v>77.25</v>
          </cell>
          <cell r="D388">
            <v>1175</v>
          </cell>
          <cell r="E388">
            <v>12</v>
          </cell>
        </row>
        <row r="389">
          <cell r="A389">
            <v>35983</v>
          </cell>
          <cell r="B389">
            <v>77.249899999999997</v>
          </cell>
          <cell r="D389">
            <v>5290</v>
          </cell>
          <cell r="E389">
            <v>15</v>
          </cell>
        </row>
        <row r="390">
          <cell r="A390">
            <v>35984</v>
          </cell>
          <cell r="B390">
            <v>77.25</v>
          </cell>
          <cell r="D390">
            <v>2565</v>
          </cell>
          <cell r="E390">
            <v>11</v>
          </cell>
        </row>
        <row r="391">
          <cell r="A391">
            <v>35985</v>
          </cell>
          <cell r="B391">
            <v>77.25</v>
          </cell>
          <cell r="D391">
            <v>2875</v>
          </cell>
          <cell r="E391">
            <v>16</v>
          </cell>
        </row>
        <row r="392">
          <cell r="A392">
            <v>35986</v>
          </cell>
          <cell r="B392">
            <v>77.25</v>
          </cell>
          <cell r="D392">
            <v>10130</v>
          </cell>
          <cell r="E392">
            <v>18</v>
          </cell>
        </row>
        <row r="393">
          <cell r="A393">
            <v>35989</v>
          </cell>
          <cell r="B393">
            <v>77.349999999999994</v>
          </cell>
          <cell r="D393">
            <v>8695</v>
          </cell>
          <cell r="E393">
            <v>13</v>
          </cell>
        </row>
        <row r="394">
          <cell r="A394">
            <v>35990</v>
          </cell>
          <cell r="B394">
            <v>77.349999999999994</v>
          </cell>
          <cell r="D394">
            <v>4780</v>
          </cell>
          <cell r="E394">
            <v>15</v>
          </cell>
        </row>
        <row r="395">
          <cell r="A395">
            <v>35991</v>
          </cell>
          <cell r="B395">
            <v>77.349999999999994</v>
          </cell>
          <cell r="D395">
            <v>1645</v>
          </cell>
          <cell r="E395">
            <v>11</v>
          </cell>
        </row>
        <row r="396">
          <cell r="A396">
            <v>35992</v>
          </cell>
          <cell r="B396">
            <v>77.319999999999993</v>
          </cell>
          <cell r="D396">
            <v>600</v>
          </cell>
          <cell r="E396">
            <v>12</v>
          </cell>
        </row>
        <row r="397">
          <cell r="A397">
            <v>35993</v>
          </cell>
          <cell r="B397">
            <v>77.349999999999994</v>
          </cell>
          <cell r="D397">
            <v>1300</v>
          </cell>
          <cell r="E397">
            <v>9</v>
          </cell>
        </row>
        <row r="398">
          <cell r="A398">
            <v>35996</v>
          </cell>
          <cell r="B398">
            <v>77.45</v>
          </cell>
          <cell r="D398">
            <v>2705</v>
          </cell>
          <cell r="E398">
            <v>14</v>
          </cell>
        </row>
        <row r="399">
          <cell r="A399">
            <v>35997</v>
          </cell>
          <cell r="B399">
            <v>77.449799999999996</v>
          </cell>
          <cell r="D399">
            <v>300</v>
          </cell>
          <cell r="E399">
            <v>10</v>
          </cell>
        </row>
        <row r="400">
          <cell r="A400">
            <v>35998</v>
          </cell>
          <cell r="B400">
            <v>77.4499</v>
          </cell>
          <cell r="D400">
            <v>4960</v>
          </cell>
          <cell r="E400">
            <v>14</v>
          </cell>
        </row>
        <row r="401">
          <cell r="A401">
            <v>35999</v>
          </cell>
          <cell r="B401">
            <v>77.45</v>
          </cell>
          <cell r="D401">
            <v>2310</v>
          </cell>
          <cell r="E401">
            <v>10</v>
          </cell>
        </row>
        <row r="402">
          <cell r="A402">
            <v>36000</v>
          </cell>
          <cell r="B402">
            <v>77.499499999999998</v>
          </cell>
          <cell r="D402">
            <v>3980</v>
          </cell>
          <cell r="E402">
            <v>15</v>
          </cell>
        </row>
        <row r="403">
          <cell r="A403">
            <v>36003</v>
          </cell>
          <cell r="B403">
            <v>77.5</v>
          </cell>
          <cell r="D403">
            <v>5605</v>
          </cell>
          <cell r="E403">
            <v>14</v>
          </cell>
        </row>
        <row r="404">
          <cell r="A404">
            <v>36004</v>
          </cell>
          <cell r="B404">
            <v>77.55</v>
          </cell>
          <cell r="D404">
            <v>3640</v>
          </cell>
          <cell r="E404">
            <v>16</v>
          </cell>
        </row>
        <row r="405">
          <cell r="A405">
            <v>36005</v>
          </cell>
          <cell r="B405">
            <v>77.55</v>
          </cell>
          <cell r="D405">
            <v>2215</v>
          </cell>
          <cell r="E405">
            <v>11</v>
          </cell>
        </row>
        <row r="406">
          <cell r="A406">
            <v>36006</v>
          </cell>
          <cell r="B406">
            <v>77.55</v>
          </cell>
          <cell r="D406">
            <v>6340</v>
          </cell>
          <cell r="E406">
            <v>14</v>
          </cell>
        </row>
        <row r="407">
          <cell r="A407">
            <v>36007</v>
          </cell>
          <cell r="B407">
            <v>77.599999999999994</v>
          </cell>
          <cell r="D407">
            <v>6850</v>
          </cell>
          <cell r="E407">
            <v>17</v>
          </cell>
        </row>
        <row r="408">
          <cell r="A408">
            <v>36010</v>
          </cell>
          <cell r="B408">
            <v>77.61</v>
          </cell>
          <cell r="D408">
            <v>595</v>
          </cell>
          <cell r="E408">
            <v>12</v>
          </cell>
        </row>
        <row r="409">
          <cell r="A409">
            <v>36011</v>
          </cell>
          <cell r="B409">
            <v>77.599999999999994</v>
          </cell>
          <cell r="D409">
            <v>280</v>
          </cell>
          <cell r="E409">
            <v>13</v>
          </cell>
        </row>
        <row r="410">
          <cell r="A410">
            <v>36012</v>
          </cell>
          <cell r="B410">
            <v>77.650199999999998</v>
          </cell>
          <cell r="D410">
            <v>120</v>
          </cell>
          <cell r="E410">
            <v>14</v>
          </cell>
        </row>
        <row r="411">
          <cell r="A411">
            <v>36013</v>
          </cell>
          <cell r="B411">
            <v>77.69</v>
          </cell>
          <cell r="D411">
            <v>430</v>
          </cell>
          <cell r="E411">
            <v>14</v>
          </cell>
        </row>
        <row r="412">
          <cell r="A412">
            <v>36014</v>
          </cell>
          <cell r="B412">
            <v>77.8</v>
          </cell>
          <cell r="D412">
            <v>775</v>
          </cell>
          <cell r="E412">
            <v>14</v>
          </cell>
        </row>
        <row r="413">
          <cell r="A413">
            <v>36017</v>
          </cell>
          <cell r="B413">
            <v>77.849999999999994</v>
          </cell>
          <cell r="D413">
            <v>1210</v>
          </cell>
          <cell r="E413">
            <v>14</v>
          </cell>
        </row>
        <row r="414">
          <cell r="A414">
            <v>36018</v>
          </cell>
          <cell r="B414">
            <v>77.849999999999994</v>
          </cell>
          <cell r="D414">
            <v>3600</v>
          </cell>
          <cell r="E414">
            <v>11</v>
          </cell>
        </row>
        <row r="415">
          <cell r="A415">
            <v>36019</v>
          </cell>
          <cell r="B415">
            <v>77.900000000000006</v>
          </cell>
          <cell r="D415">
            <v>3175</v>
          </cell>
          <cell r="E415">
            <v>14</v>
          </cell>
        </row>
        <row r="416">
          <cell r="A416">
            <v>36020</v>
          </cell>
          <cell r="B416">
            <v>78</v>
          </cell>
          <cell r="D416">
            <v>1270</v>
          </cell>
          <cell r="E416">
            <v>15</v>
          </cell>
        </row>
        <row r="417">
          <cell r="A417">
            <v>36021</v>
          </cell>
          <cell r="B417">
            <v>78.3</v>
          </cell>
          <cell r="D417">
            <v>6610</v>
          </cell>
          <cell r="E417">
            <v>20</v>
          </cell>
        </row>
        <row r="418">
          <cell r="A418">
            <v>36024</v>
          </cell>
          <cell r="B418">
            <v>78.3</v>
          </cell>
          <cell r="D418">
            <v>7240</v>
          </cell>
          <cell r="E418">
            <v>16</v>
          </cell>
        </row>
        <row r="419">
          <cell r="A419">
            <v>36025</v>
          </cell>
          <cell r="B419">
            <v>78.3</v>
          </cell>
          <cell r="D419">
            <v>9250</v>
          </cell>
          <cell r="E419">
            <v>16</v>
          </cell>
        </row>
        <row r="420">
          <cell r="A420">
            <v>36026</v>
          </cell>
          <cell r="B420">
            <v>78.5</v>
          </cell>
          <cell r="D420">
            <v>3235</v>
          </cell>
          <cell r="E420">
            <v>17</v>
          </cell>
        </row>
        <row r="421">
          <cell r="A421">
            <v>36027</v>
          </cell>
          <cell r="B421">
            <v>78.5</v>
          </cell>
          <cell r="D421">
            <v>10840</v>
          </cell>
          <cell r="E421">
            <v>15</v>
          </cell>
        </row>
        <row r="422">
          <cell r="A422">
            <v>36028</v>
          </cell>
          <cell r="B422">
            <v>78.5</v>
          </cell>
          <cell r="D422">
            <v>3390</v>
          </cell>
          <cell r="E422">
            <v>10</v>
          </cell>
        </row>
        <row r="423">
          <cell r="A423">
            <v>36031</v>
          </cell>
          <cell r="B423">
            <v>78.5</v>
          </cell>
          <cell r="D423">
            <v>4380</v>
          </cell>
          <cell r="E423">
            <v>14</v>
          </cell>
        </row>
        <row r="424">
          <cell r="A424">
            <v>36032</v>
          </cell>
          <cell r="B424">
            <v>78.5</v>
          </cell>
          <cell r="D424">
            <v>4295</v>
          </cell>
          <cell r="E424">
            <v>15</v>
          </cell>
        </row>
        <row r="425">
          <cell r="A425">
            <v>36033</v>
          </cell>
          <cell r="B425">
            <v>78.5</v>
          </cell>
          <cell r="D425">
            <v>6370</v>
          </cell>
          <cell r="E425">
            <v>15</v>
          </cell>
        </row>
        <row r="426">
          <cell r="A426">
            <v>36034</v>
          </cell>
          <cell r="B426">
            <v>78.7</v>
          </cell>
          <cell r="D426">
            <v>1065</v>
          </cell>
          <cell r="E426">
            <v>12</v>
          </cell>
        </row>
        <row r="427">
          <cell r="A427">
            <v>36035</v>
          </cell>
          <cell r="B427">
            <v>78.8</v>
          </cell>
          <cell r="D427">
            <v>10695</v>
          </cell>
          <cell r="E427">
            <v>15</v>
          </cell>
        </row>
        <row r="428">
          <cell r="A428">
            <v>36038</v>
          </cell>
          <cell r="B428">
            <v>78.8</v>
          </cell>
          <cell r="D428">
            <v>6170</v>
          </cell>
          <cell r="E428">
            <v>15</v>
          </cell>
        </row>
        <row r="429">
          <cell r="A429">
            <v>36039</v>
          </cell>
          <cell r="B429">
            <v>78.900000000000006</v>
          </cell>
          <cell r="D429">
            <v>5815</v>
          </cell>
          <cell r="E429">
            <v>17</v>
          </cell>
        </row>
        <row r="430">
          <cell r="A430">
            <v>36040</v>
          </cell>
          <cell r="B430">
            <v>78.900000000000006</v>
          </cell>
          <cell r="D430">
            <v>9405</v>
          </cell>
          <cell r="E430">
            <v>15</v>
          </cell>
        </row>
        <row r="431">
          <cell r="A431">
            <v>36041</v>
          </cell>
          <cell r="B431">
            <v>78.900000000000006</v>
          </cell>
          <cell r="D431">
            <v>14495</v>
          </cell>
          <cell r="E431">
            <v>13</v>
          </cell>
        </row>
        <row r="432">
          <cell r="A432">
            <v>36042</v>
          </cell>
          <cell r="B432">
            <v>79</v>
          </cell>
          <cell r="D432">
            <v>11150</v>
          </cell>
          <cell r="E432">
            <v>18</v>
          </cell>
        </row>
        <row r="433">
          <cell r="A433">
            <v>36045</v>
          </cell>
          <cell r="B433">
            <v>79.2</v>
          </cell>
          <cell r="D433">
            <v>3500</v>
          </cell>
          <cell r="E433">
            <v>14</v>
          </cell>
        </row>
        <row r="434">
          <cell r="A434">
            <v>36046</v>
          </cell>
          <cell r="B434">
            <v>79.3</v>
          </cell>
          <cell r="D434">
            <v>14990</v>
          </cell>
          <cell r="E434">
            <v>16</v>
          </cell>
        </row>
        <row r="435">
          <cell r="A435">
            <v>36047</v>
          </cell>
          <cell r="B435">
            <v>79.799899999999994</v>
          </cell>
          <cell r="D435">
            <v>905</v>
          </cell>
          <cell r="E435">
            <v>15</v>
          </cell>
        </row>
        <row r="436">
          <cell r="A436">
            <v>36048</v>
          </cell>
          <cell r="B436">
            <v>80</v>
          </cell>
          <cell r="D436">
            <v>14800</v>
          </cell>
          <cell r="E436">
            <v>21</v>
          </cell>
        </row>
        <row r="437">
          <cell r="A437">
            <v>36049</v>
          </cell>
          <cell r="B437">
            <v>80</v>
          </cell>
          <cell r="D437">
            <v>9705</v>
          </cell>
          <cell r="E437">
            <v>22</v>
          </cell>
        </row>
        <row r="438">
          <cell r="A438">
            <v>36052</v>
          </cell>
          <cell r="B438">
            <v>79.98</v>
          </cell>
          <cell r="D438">
            <v>2130</v>
          </cell>
          <cell r="E438">
            <v>16</v>
          </cell>
        </row>
        <row r="439">
          <cell r="A439">
            <v>36053</v>
          </cell>
          <cell r="B439">
            <v>79.7</v>
          </cell>
          <cell r="D439">
            <v>4215</v>
          </cell>
          <cell r="E439">
            <v>15</v>
          </cell>
        </row>
        <row r="440">
          <cell r="A440">
            <v>36054</v>
          </cell>
          <cell r="B440">
            <v>79.8</v>
          </cell>
          <cell r="D440">
            <v>255</v>
          </cell>
          <cell r="E440">
            <v>14</v>
          </cell>
        </row>
        <row r="441">
          <cell r="A441">
            <v>36055</v>
          </cell>
          <cell r="B441">
            <v>79.95</v>
          </cell>
          <cell r="D441">
            <v>2135</v>
          </cell>
          <cell r="E441">
            <v>17</v>
          </cell>
        </row>
        <row r="442">
          <cell r="A442">
            <v>36056</v>
          </cell>
          <cell r="B442">
            <v>79.98</v>
          </cell>
          <cell r="D442">
            <v>890</v>
          </cell>
          <cell r="E442">
            <v>17</v>
          </cell>
        </row>
        <row r="443">
          <cell r="A443">
            <v>36059</v>
          </cell>
          <cell r="B443">
            <v>80.2</v>
          </cell>
          <cell r="D443">
            <v>360</v>
          </cell>
          <cell r="E443">
            <v>12</v>
          </cell>
        </row>
        <row r="444">
          <cell r="A444">
            <v>36060</v>
          </cell>
          <cell r="B444">
            <v>80.200100000000006</v>
          </cell>
          <cell r="D444">
            <v>2350</v>
          </cell>
          <cell r="E444">
            <v>14</v>
          </cell>
        </row>
        <row r="445">
          <cell r="A445">
            <v>36061</v>
          </cell>
          <cell r="B445">
            <v>80.400000000000006</v>
          </cell>
          <cell r="D445">
            <v>12195</v>
          </cell>
          <cell r="E445">
            <v>14</v>
          </cell>
        </row>
        <row r="446">
          <cell r="A446">
            <v>36062</v>
          </cell>
          <cell r="B446">
            <v>80.400000000000006</v>
          </cell>
          <cell r="D446">
            <v>6385</v>
          </cell>
          <cell r="E446">
            <v>13</v>
          </cell>
        </row>
        <row r="447">
          <cell r="A447">
            <v>36063</v>
          </cell>
          <cell r="B447">
            <v>80.400000000000006</v>
          </cell>
          <cell r="D447">
            <v>4300</v>
          </cell>
          <cell r="E447">
            <v>12</v>
          </cell>
        </row>
        <row r="448">
          <cell r="A448">
            <v>36066</v>
          </cell>
          <cell r="B448">
            <v>80.403999999999996</v>
          </cell>
          <cell r="D448">
            <v>5520</v>
          </cell>
          <cell r="E448">
            <v>14</v>
          </cell>
        </row>
        <row r="449">
          <cell r="A449">
            <v>36067</v>
          </cell>
          <cell r="B449">
            <v>80.430300000000003</v>
          </cell>
          <cell r="D449">
            <v>1115</v>
          </cell>
          <cell r="E449">
            <v>12</v>
          </cell>
        </row>
        <row r="450">
          <cell r="A450">
            <v>36068</v>
          </cell>
          <cell r="B450">
            <v>80.5</v>
          </cell>
          <cell r="D450">
            <v>3470</v>
          </cell>
          <cell r="E450">
            <v>15</v>
          </cell>
        </row>
        <row r="451">
          <cell r="A451">
            <v>36069</v>
          </cell>
          <cell r="B451">
            <v>80.67</v>
          </cell>
          <cell r="D451">
            <v>30</v>
          </cell>
          <cell r="E451">
            <v>14</v>
          </cell>
        </row>
        <row r="452">
          <cell r="A452">
            <v>36070</v>
          </cell>
          <cell r="B452">
            <v>80.709999999999994</v>
          </cell>
          <cell r="D452">
            <v>6380</v>
          </cell>
          <cell r="E452">
            <v>16</v>
          </cell>
        </row>
        <row r="453">
          <cell r="A453">
            <v>36073</v>
          </cell>
          <cell r="B453">
            <v>80.900000000000006</v>
          </cell>
          <cell r="D453">
            <v>790</v>
          </cell>
          <cell r="E453">
            <v>18</v>
          </cell>
        </row>
        <row r="454">
          <cell r="A454">
            <v>36074</v>
          </cell>
          <cell r="B454">
            <v>80.95</v>
          </cell>
          <cell r="D454">
            <v>2315</v>
          </cell>
          <cell r="E454">
            <v>15</v>
          </cell>
        </row>
        <row r="455">
          <cell r="A455">
            <v>36075</v>
          </cell>
          <cell r="B455">
            <v>81.099999999999994</v>
          </cell>
          <cell r="D455">
            <v>3525</v>
          </cell>
          <cell r="E455">
            <v>18</v>
          </cell>
        </row>
        <row r="456">
          <cell r="A456">
            <v>36076</v>
          </cell>
          <cell r="B456">
            <v>81.2</v>
          </cell>
          <cell r="D456">
            <v>4575</v>
          </cell>
          <cell r="E456">
            <v>14</v>
          </cell>
        </row>
        <row r="457">
          <cell r="A457">
            <v>36077</v>
          </cell>
          <cell r="B457">
            <v>81.25</v>
          </cell>
          <cell r="D457">
            <v>12530</v>
          </cell>
          <cell r="E457">
            <v>17</v>
          </cell>
        </row>
        <row r="458">
          <cell r="A458">
            <v>36080</v>
          </cell>
          <cell r="B458">
            <v>81.400000000000006</v>
          </cell>
          <cell r="D458">
            <v>2735</v>
          </cell>
          <cell r="E458">
            <v>17</v>
          </cell>
        </row>
        <row r="459">
          <cell r="A459">
            <v>36081</v>
          </cell>
          <cell r="B459">
            <v>81.55</v>
          </cell>
          <cell r="D459">
            <v>14600</v>
          </cell>
          <cell r="E459">
            <v>18</v>
          </cell>
        </row>
        <row r="460">
          <cell r="A460">
            <v>36082</v>
          </cell>
          <cell r="B460">
            <v>81.5</v>
          </cell>
          <cell r="D460">
            <v>10500</v>
          </cell>
          <cell r="E460">
            <v>18</v>
          </cell>
        </row>
        <row r="461">
          <cell r="A461">
            <v>36083</v>
          </cell>
          <cell r="B461">
            <v>81.499899999999997</v>
          </cell>
          <cell r="D461">
            <v>4620</v>
          </cell>
          <cell r="E461">
            <v>14</v>
          </cell>
        </row>
        <row r="462">
          <cell r="A462">
            <v>36084</v>
          </cell>
          <cell r="B462">
            <v>81.5</v>
          </cell>
          <cell r="D462">
            <v>6565</v>
          </cell>
          <cell r="E462">
            <v>14</v>
          </cell>
        </row>
        <row r="463">
          <cell r="A463">
            <v>36087</v>
          </cell>
          <cell r="B463">
            <v>81.5</v>
          </cell>
          <cell r="D463">
            <v>3140</v>
          </cell>
          <cell r="E463">
            <v>18</v>
          </cell>
        </row>
        <row r="464">
          <cell r="A464">
            <v>36088</v>
          </cell>
          <cell r="B464">
            <v>81.5</v>
          </cell>
          <cell r="D464">
            <v>4575</v>
          </cell>
          <cell r="E464">
            <v>20</v>
          </cell>
        </row>
        <row r="465">
          <cell r="A465">
            <v>36089</v>
          </cell>
          <cell r="B465">
            <v>81.5</v>
          </cell>
          <cell r="D465">
            <v>4970</v>
          </cell>
          <cell r="E465">
            <v>15</v>
          </cell>
        </row>
        <row r="466">
          <cell r="A466">
            <v>36090</v>
          </cell>
          <cell r="B466">
            <v>81.500299999999996</v>
          </cell>
          <cell r="D466">
            <v>8800</v>
          </cell>
          <cell r="E466">
            <v>15</v>
          </cell>
        </row>
        <row r="467">
          <cell r="A467">
            <v>36091</v>
          </cell>
          <cell r="B467">
            <v>81.599999999999994</v>
          </cell>
          <cell r="D467">
            <v>4980</v>
          </cell>
          <cell r="E467">
            <v>14</v>
          </cell>
        </row>
        <row r="468">
          <cell r="A468">
            <v>36094</v>
          </cell>
          <cell r="B468">
            <v>81.8</v>
          </cell>
          <cell r="D468">
            <v>730</v>
          </cell>
          <cell r="E468">
            <v>14</v>
          </cell>
        </row>
        <row r="469">
          <cell r="A469">
            <v>36095</v>
          </cell>
          <cell r="B469">
            <v>81.900000000000006</v>
          </cell>
          <cell r="D469">
            <v>10995</v>
          </cell>
          <cell r="E469">
            <v>20</v>
          </cell>
        </row>
        <row r="470">
          <cell r="A470">
            <v>36096</v>
          </cell>
          <cell r="B470">
            <v>81.8506</v>
          </cell>
          <cell r="D470">
            <v>6015</v>
          </cell>
          <cell r="E470">
            <v>15</v>
          </cell>
        </row>
        <row r="471">
          <cell r="A471">
            <v>36097</v>
          </cell>
          <cell r="B471">
            <v>81.900000000000006</v>
          </cell>
          <cell r="D471">
            <v>6205</v>
          </cell>
          <cell r="E471">
            <v>16</v>
          </cell>
        </row>
        <row r="472">
          <cell r="A472">
            <v>36098</v>
          </cell>
          <cell r="B472">
            <v>81.87</v>
          </cell>
          <cell r="D472">
            <v>6135</v>
          </cell>
          <cell r="E472">
            <v>17</v>
          </cell>
        </row>
        <row r="473">
          <cell r="A473">
            <v>36101</v>
          </cell>
          <cell r="B473">
            <v>82</v>
          </cell>
          <cell r="D473">
            <v>4885</v>
          </cell>
          <cell r="E473">
            <v>15</v>
          </cell>
        </row>
        <row r="474">
          <cell r="A474">
            <v>36102</v>
          </cell>
          <cell r="B474">
            <v>82.1</v>
          </cell>
          <cell r="D474">
            <v>5030</v>
          </cell>
          <cell r="E474">
            <v>15</v>
          </cell>
        </row>
        <row r="475">
          <cell r="A475">
            <v>36103</v>
          </cell>
          <cell r="B475">
            <v>82.1</v>
          </cell>
          <cell r="D475">
            <v>5610</v>
          </cell>
          <cell r="E475">
            <v>15</v>
          </cell>
        </row>
        <row r="476">
          <cell r="A476">
            <v>36104</v>
          </cell>
          <cell r="B476">
            <v>82.2</v>
          </cell>
          <cell r="D476">
            <v>7880</v>
          </cell>
          <cell r="E476">
            <v>16</v>
          </cell>
        </row>
        <row r="477">
          <cell r="A477">
            <v>36105</v>
          </cell>
          <cell r="B477">
            <v>82.200100000000006</v>
          </cell>
          <cell r="D477">
            <v>10125</v>
          </cell>
          <cell r="E477">
            <v>16</v>
          </cell>
        </row>
        <row r="478">
          <cell r="A478">
            <v>36108</v>
          </cell>
          <cell r="B478">
            <v>82.3</v>
          </cell>
          <cell r="D478">
            <v>5545</v>
          </cell>
          <cell r="E478">
            <v>16</v>
          </cell>
        </row>
        <row r="479">
          <cell r="A479">
            <v>36109</v>
          </cell>
          <cell r="B479">
            <v>82.3</v>
          </cell>
          <cell r="C479">
            <v>82.302124242424256</v>
          </cell>
          <cell r="D479">
            <v>3300</v>
          </cell>
          <cell r="E479">
            <v>15</v>
          </cell>
        </row>
        <row r="480">
          <cell r="A480">
            <v>36110</v>
          </cell>
          <cell r="B480">
            <v>82.3</v>
          </cell>
          <cell r="C480">
            <v>82.322046888888877</v>
          </cell>
          <cell r="D480">
            <v>4500</v>
          </cell>
          <cell r="E480">
            <v>18</v>
          </cell>
        </row>
        <row r="481">
          <cell r="A481">
            <v>36111</v>
          </cell>
          <cell r="B481">
            <v>82.43</v>
          </cell>
          <cell r="C481">
            <v>82.400491803278697</v>
          </cell>
          <cell r="D481">
            <v>610</v>
          </cell>
          <cell r="E481">
            <v>18</v>
          </cell>
        </row>
        <row r="482">
          <cell r="A482">
            <v>36112</v>
          </cell>
          <cell r="B482">
            <v>82.400499999999994</v>
          </cell>
          <cell r="C482">
            <v>82.444934318817431</v>
          </cell>
          <cell r="D482">
            <v>12515</v>
          </cell>
          <cell r="E482">
            <v>21</v>
          </cell>
        </row>
        <row r="483">
          <cell r="A483">
            <v>36115</v>
          </cell>
          <cell r="B483">
            <v>82.55</v>
          </cell>
          <cell r="C483">
            <v>82.580474034620494</v>
          </cell>
          <cell r="D483">
            <v>3755</v>
          </cell>
          <cell r="E483">
            <v>11</v>
          </cell>
        </row>
        <row r="484">
          <cell r="A484">
            <v>36116</v>
          </cell>
          <cell r="B484">
            <v>82.55</v>
          </cell>
          <cell r="C484">
            <v>82.584464939024372</v>
          </cell>
          <cell r="D484">
            <v>3280</v>
          </cell>
          <cell r="E484">
            <v>16</v>
          </cell>
        </row>
        <row r="485">
          <cell r="A485">
            <v>36117</v>
          </cell>
          <cell r="B485">
            <v>82.63</v>
          </cell>
          <cell r="C485">
            <v>82.582221496005786</v>
          </cell>
          <cell r="D485">
            <v>6885</v>
          </cell>
          <cell r="E485">
            <v>16</v>
          </cell>
        </row>
        <row r="486">
          <cell r="A486">
            <v>36118</v>
          </cell>
          <cell r="B486">
            <v>82.700100000000006</v>
          </cell>
          <cell r="C486">
            <v>82.721645983086674</v>
          </cell>
          <cell r="D486">
            <v>14190</v>
          </cell>
          <cell r="E486">
            <v>20</v>
          </cell>
        </row>
        <row r="487">
          <cell r="A487">
            <v>36119</v>
          </cell>
          <cell r="B487">
            <v>82.8</v>
          </cell>
          <cell r="C487">
            <v>82.799955069878081</v>
          </cell>
          <cell r="D487">
            <v>16815</v>
          </cell>
          <cell r="E487">
            <v>21</v>
          </cell>
          <cell r="F487">
            <v>16815</v>
          </cell>
        </row>
        <row r="488">
          <cell r="A488">
            <v>36122</v>
          </cell>
          <cell r="B488">
            <v>82.85</v>
          </cell>
          <cell r="C488">
            <v>82.850151668351913</v>
          </cell>
          <cell r="D488">
            <v>9890</v>
          </cell>
          <cell r="E488">
            <v>20</v>
          </cell>
          <cell r="F488">
            <v>9890</v>
          </cell>
        </row>
        <row r="489">
          <cell r="A489">
            <v>36123</v>
          </cell>
          <cell r="B489">
            <v>82.85</v>
          </cell>
          <cell r="C489">
            <v>82.878285134037384</v>
          </cell>
          <cell r="D489">
            <v>12310</v>
          </cell>
          <cell r="E489">
            <v>21</v>
          </cell>
          <cell r="F489">
            <v>12310</v>
          </cell>
        </row>
        <row r="490">
          <cell r="A490">
            <v>36124</v>
          </cell>
          <cell r="B490">
            <v>82.9</v>
          </cell>
          <cell r="C490">
            <v>82.9</v>
          </cell>
          <cell r="D490">
            <v>8840</v>
          </cell>
          <cell r="E490">
            <v>20</v>
          </cell>
          <cell r="F490">
            <v>8840</v>
          </cell>
        </row>
        <row r="491">
          <cell r="A491">
            <v>36125</v>
          </cell>
          <cell r="B491">
            <v>82.9</v>
          </cell>
          <cell r="C491">
            <v>82.902628085106386</v>
          </cell>
          <cell r="D491">
            <v>5875</v>
          </cell>
          <cell r="E491">
            <v>20</v>
          </cell>
          <cell r="F491">
            <v>5875</v>
          </cell>
        </row>
        <row r="492">
          <cell r="A492">
            <v>36126</v>
          </cell>
          <cell r="B492">
            <v>82.95</v>
          </cell>
          <cell r="C492">
            <v>82.950075726842456</v>
          </cell>
          <cell r="D492">
            <v>7395</v>
          </cell>
          <cell r="E492">
            <v>20</v>
          </cell>
          <cell r="F492">
            <v>7395</v>
          </cell>
        </row>
        <row r="493">
          <cell r="A493">
            <v>36129</v>
          </cell>
          <cell r="B493">
            <v>83</v>
          </cell>
          <cell r="C493">
            <v>83.000961940610651</v>
          </cell>
          <cell r="D493">
            <v>11955</v>
          </cell>
          <cell r="E493">
            <v>18</v>
          </cell>
          <cell r="F493">
            <v>11955</v>
          </cell>
        </row>
        <row r="494">
          <cell r="A494">
            <v>36130</v>
          </cell>
          <cell r="B494">
            <v>83.1</v>
          </cell>
          <cell r="C494">
            <v>83.1</v>
          </cell>
          <cell r="D494">
            <v>4745</v>
          </cell>
          <cell r="E494">
            <v>14</v>
          </cell>
          <cell r="F494">
            <v>3400</v>
          </cell>
        </row>
        <row r="495">
          <cell r="A495">
            <v>36131</v>
          </cell>
          <cell r="B495">
            <v>83.1</v>
          </cell>
          <cell r="C495">
            <v>83.113892870662468</v>
          </cell>
          <cell r="D495">
            <v>7925</v>
          </cell>
          <cell r="E495">
            <v>21</v>
          </cell>
          <cell r="F495">
            <v>7925</v>
          </cell>
        </row>
        <row r="496">
          <cell r="A496">
            <v>36132</v>
          </cell>
          <cell r="B496">
            <v>83.15</v>
          </cell>
          <cell r="C496">
            <v>83.150026881720436</v>
          </cell>
          <cell r="D496">
            <v>3720</v>
          </cell>
          <cell r="E496">
            <v>17</v>
          </cell>
          <cell r="F496">
            <v>3700</v>
          </cell>
        </row>
        <row r="497">
          <cell r="A497">
            <v>36133</v>
          </cell>
          <cell r="B497">
            <v>83.2</v>
          </cell>
          <cell r="C497">
            <v>83.2</v>
          </cell>
          <cell r="D497">
            <v>5105</v>
          </cell>
          <cell r="E497">
            <v>14</v>
          </cell>
          <cell r="F497">
            <v>3700</v>
          </cell>
        </row>
        <row r="498">
          <cell r="A498">
            <v>36136</v>
          </cell>
          <cell r="B498">
            <v>83.25</v>
          </cell>
          <cell r="C498">
            <v>83.260163411619288</v>
          </cell>
          <cell r="D498">
            <v>4045</v>
          </cell>
          <cell r="E498">
            <v>18</v>
          </cell>
          <cell r="F498">
            <v>2145</v>
          </cell>
        </row>
        <row r="499">
          <cell r="A499">
            <v>36137</v>
          </cell>
          <cell r="B499">
            <v>83.251000000000005</v>
          </cell>
          <cell r="C499">
            <v>83.255130373831776</v>
          </cell>
          <cell r="D499">
            <v>1070</v>
          </cell>
          <cell r="E499">
            <v>15</v>
          </cell>
          <cell r="F499">
            <v>770</v>
          </cell>
        </row>
        <row r="500">
          <cell r="A500">
            <v>36138</v>
          </cell>
          <cell r="B500">
            <v>83.239900000000006</v>
          </cell>
          <cell r="C500">
            <v>83.241604600484294</v>
          </cell>
          <cell r="D500">
            <v>4130</v>
          </cell>
          <cell r="E500">
            <v>16</v>
          </cell>
          <cell r="F500">
            <v>-900</v>
          </cell>
        </row>
        <row r="501">
          <cell r="A501">
            <v>36139</v>
          </cell>
          <cell r="B501">
            <v>83.25</v>
          </cell>
          <cell r="C501">
            <v>83.250276008492577</v>
          </cell>
          <cell r="D501">
            <v>2355</v>
          </cell>
          <cell r="E501">
            <v>16</v>
          </cell>
          <cell r="F501">
            <v>2355</v>
          </cell>
        </row>
        <row r="502">
          <cell r="A502">
            <v>36140</v>
          </cell>
          <cell r="B502">
            <v>83.3</v>
          </cell>
          <cell r="C502">
            <v>83.300332326283979</v>
          </cell>
          <cell r="D502">
            <v>4965</v>
          </cell>
          <cell r="E502">
            <v>14</v>
          </cell>
          <cell r="F502">
            <v>4965</v>
          </cell>
        </row>
        <row r="503">
          <cell r="A503">
            <v>36143</v>
          </cell>
          <cell r="B503">
            <v>83.4</v>
          </cell>
          <cell r="C503">
            <v>83.400456140350869</v>
          </cell>
          <cell r="D503">
            <v>4275</v>
          </cell>
          <cell r="E503">
            <v>16</v>
          </cell>
          <cell r="F503">
            <v>3700</v>
          </cell>
        </row>
        <row r="504">
          <cell r="A504">
            <v>36144</v>
          </cell>
          <cell r="B504">
            <v>83.5</v>
          </cell>
          <cell r="C504">
            <v>83.501866452131949</v>
          </cell>
          <cell r="D504">
            <v>6215</v>
          </cell>
          <cell r="E504">
            <v>15</v>
          </cell>
          <cell r="F504">
            <v>6000</v>
          </cell>
        </row>
        <row r="505">
          <cell r="A505">
            <v>36146</v>
          </cell>
          <cell r="B505">
            <v>83.55</v>
          </cell>
          <cell r="C505">
            <v>83.569643818849414</v>
          </cell>
          <cell r="D505">
            <v>8170</v>
          </cell>
          <cell r="E505">
            <v>16</v>
          </cell>
          <cell r="F505">
            <v>8170</v>
          </cell>
        </row>
        <row r="506">
          <cell r="A506">
            <v>36147</v>
          </cell>
          <cell r="B506">
            <v>83.6</v>
          </cell>
          <cell r="C506">
            <v>83.6</v>
          </cell>
          <cell r="D506">
            <v>9500</v>
          </cell>
          <cell r="E506">
            <v>19</v>
          </cell>
          <cell r="F506">
            <v>9500</v>
          </cell>
        </row>
        <row r="507">
          <cell r="A507">
            <v>36150</v>
          </cell>
          <cell r="B507">
            <v>83.700100000000006</v>
          </cell>
          <cell r="C507">
            <v>83.702553235162881</v>
          </cell>
          <cell r="D507">
            <v>11205</v>
          </cell>
          <cell r="E507">
            <v>18</v>
          </cell>
          <cell r="F507">
            <v>11000</v>
          </cell>
        </row>
        <row r="508">
          <cell r="A508">
            <v>36151</v>
          </cell>
          <cell r="B508">
            <v>83.72</v>
          </cell>
          <cell r="C508">
            <v>83.73661150592217</v>
          </cell>
          <cell r="D508">
            <v>14775</v>
          </cell>
          <cell r="E508">
            <v>19</v>
          </cell>
          <cell r="F508">
            <v>14770</v>
          </cell>
        </row>
        <row r="509">
          <cell r="A509">
            <v>36152</v>
          </cell>
          <cell r="B509">
            <v>83.8</v>
          </cell>
          <cell r="C509">
            <v>83.8</v>
          </cell>
          <cell r="D509">
            <v>3270</v>
          </cell>
          <cell r="E509">
            <v>14</v>
          </cell>
          <cell r="F509">
            <v>3270</v>
          </cell>
        </row>
        <row r="510">
          <cell r="A510">
            <v>36153</v>
          </cell>
          <cell r="B510">
            <v>83.85</v>
          </cell>
          <cell r="C510">
            <v>83.850923361034162</v>
          </cell>
          <cell r="D510">
            <v>10830</v>
          </cell>
          <cell r="E510">
            <v>18</v>
          </cell>
          <cell r="F510">
            <v>10700</v>
          </cell>
        </row>
        <row r="511">
          <cell r="A511">
            <v>36154</v>
          </cell>
          <cell r="B511">
            <v>83.9</v>
          </cell>
          <cell r="C511">
            <v>83.899886712095437</v>
          </cell>
          <cell r="D511">
            <v>8805</v>
          </cell>
          <cell r="E511">
            <v>16</v>
          </cell>
          <cell r="F511">
            <v>8500</v>
          </cell>
        </row>
        <row r="512">
          <cell r="A512">
            <v>36157</v>
          </cell>
          <cell r="B512">
            <v>83.98</v>
          </cell>
          <cell r="C512">
            <v>84.005130903328038</v>
          </cell>
          <cell r="D512">
            <v>15775</v>
          </cell>
          <cell r="E512">
            <v>16</v>
          </cell>
          <cell r="F512">
            <v>15775</v>
          </cell>
        </row>
        <row r="513">
          <cell r="A513">
            <v>36158</v>
          </cell>
          <cell r="B513">
            <v>84</v>
          </cell>
          <cell r="C513">
            <v>84</v>
          </cell>
          <cell r="D513">
            <v>8900</v>
          </cell>
          <cell r="E513">
            <v>16</v>
          </cell>
          <cell r="F513">
            <v>8500</v>
          </cell>
        </row>
        <row r="514">
          <cell r="A514">
            <v>36159</v>
          </cell>
          <cell r="B514">
            <v>84</v>
          </cell>
          <cell r="C514">
            <v>84</v>
          </cell>
          <cell r="D514">
            <v>6215</v>
          </cell>
          <cell r="E514">
            <v>14</v>
          </cell>
          <cell r="F514">
            <v>5400</v>
          </cell>
        </row>
        <row r="515">
          <cell r="A515">
            <v>36160</v>
          </cell>
          <cell r="B515">
            <v>84</v>
          </cell>
          <cell r="C515">
            <v>84</v>
          </cell>
          <cell r="D515">
            <v>25230</v>
          </cell>
          <cell r="E515">
            <v>20</v>
          </cell>
          <cell r="F515">
            <v>25230</v>
          </cell>
        </row>
        <row r="516">
          <cell r="A516">
            <v>36164</v>
          </cell>
          <cell r="B516">
            <v>84.2</v>
          </cell>
          <cell r="C516">
            <v>84.200040355125083</v>
          </cell>
          <cell r="D516">
            <v>12390</v>
          </cell>
          <cell r="E516">
            <v>16</v>
          </cell>
          <cell r="F516">
            <v>10300</v>
          </cell>
        </row>
        <row r="517">
          <cell r="A517">
            <v>36165</v>
          </cell>
          <cell r="B517">
            <v>84.200100000000006</v>
          </cell>
          <cell r="C517">
            <v>84.235901304347834</v>
          </cell>
          <cell r="D517">
            <v>12650</v>
          </cell>
          <cell r="E517">
            <v>18</v>
          </cell>
          <cell r="F517">
            <v>12650</v>
          </cell>
        </row>
        <row r="518">
          <cell r="A518">
            <v>36166</v>
          </cell>
          <cell r="B518">
            <v>84.25</v>
          </cell>
          <cell r="C518">
            <v>84.271116785079954</v>
          </cell>
          <cell r="D518">
            <v>11260</v>
          </cell>
          <cell r="E518">
            <v>18</v>
          </cell>
          <cell r="F518">
            <v>11000</v>
          </cell>
        </row>
        <row r="519">
          <cell r="A519">
            <v>36167</v>
          </cell>
          <cell r="B519">
            <v>84.35</v>
          </cell>
          <cell r="C519">
            <v>84.35</v>
          </cell>
          <cell r="D519">
            <v>3600</v>
          </cell>
          <cell r="E519">
            <v>14</v>
          </cell>
          <cell r="F519">
            <v>3600</v>
          </cell>
        </row>
        <row r="520">
          <cell r="A520">
            <v>36168</v>
          </cell>
          <cell r="B520">
            <v>84.35</v>
          </cell>
          <cell r="C520">
            <v>84.362403680276003</v>
          </cell>
          <cell r="D520">
            <v>8695</v>
          </cell>
          <cell r="E520">
            <v>18</v>
          </cell>
          <cell r="F520">
            <v>8600</v>
          </cell>
        </row>
        <row r="521">
          <cell r="A521">
            <v>36171</v>
          </cell>
          <cell r="B521">
            <v>84.5</v>
          </cell>
          <cell r="C521">
            <v>84.500482248520711</v>
          </cell>
          <cell r="D521">
            <v>11830</v>
          </cell>
          <cell r="E521">
            <v>18</v>
          </cell>
          <cell r="F521">
            <v>11500</v>
          </cell>
        </row>
        <row r="522">
          <cell r="A522">
            <v>36172</v>
          </cell>
          <cell r="B522">
            <v>84.5</v>
          </cell>
          <cell r="C522">
            <v>84.563455830950105</v>
          </cell>
          <cell r="D522">
            <v>15735</v>
          </cell>
          <cell r="E522">
            <v>20</v>
          </cell>
          <cell r="F522">
            <v>15500</v>
          </cell>
        </row>
        <row r="523">
          <cell r="A523">
            <v>36173</v>
          </cell>
          <cell r="B523">
            <v>84.6</v>
          </cell>
          <cell r="C523">
            <v>84.601981904351589</v>
          </cell>
          <cell r="D523">
            <v>11605</v>
          </cell>
          <cell r="E523">
            <v>17</v>
          </cell>
          <cell r="F523">
            <v>11605</v>
          </cell>
        </row>
        <row r="524">
          <cell r="A524">
            <v>36174</v>
          </cell>
          <cell r="B524">
            <v>84.65</v>
          </cell>
          <cell r="C524">
            <v>84.65004460303301</v>
          </cell>
          <cell r="D524">
            <v>11210</v>
          </cell>
          <cell r="E524">
            <v>17</v>
          </cell>
          <cell r="F524">
            <v>11210</v>
          </cell>
        </row>
        <row r="525">
          <cell r="A525">
            <v>36175</v>
          </cell>
          <cell r="B525">
            <v>84.65</v>
          </cell>
          <cell r="C525">
            <v>84.653297297297314</v>
          </cell>
          <cell r="D525">
            <v>4625</v>
          </cell>
          <cell r="E525">
            <v>15</v>
          </cell>
          <cell r="F525">
            <v>4625</v>
          </cell>
        </row>
        <row r="526">
          <cell r="A526">
            <v>36178</v>
          </cell>
          <cell r="B526">
            <v>84.7</v>
          </cell>
          <cell r="C526">
            <v>84.7</v>
          </cell>
          <cell r="D526">
            <v>2820</v>
          </cell>
          <cell r="E526">
            <v>10</v>
          </cell>
          <cell r="F526">
            <v>2820</v>
          </cell>
        </row>
        <row r="527">
          <cell r="A527">
            <v>36179</v>
          </cell>
          <cell r="B527">
            <v>84.8</v>
          </cell>
          <cell r="C527">
            <v>84.758695384615407</v>
          </cell>
          <cell r="D527">
            <v>8125</v>
          </cell>
          <cell r="E527">
            <v>16</v>
          </cell>
          <cell r="F527">
            <v>5625</v>
          </cell>
        </row>
        <row r="528">
          <cell r="A528">
            <v>36181</v>
          </cell>
          <cell r="B528">
            <v>84.95</v>
          </cell>
          <cell r="C528">
            <v>84.938529376498806</v>
          </cell>
          <cell r="D528">
            <v>8340</v>
          </cell>
          <cell r="E528">
            <v>18</v>
          </cell>
          <cell r="F528">
            <v>5400</v>
          </cell>
        </row>
        <row r="529">
          <cell r="A529">
            <v>36182</v>
          </cell>
          <cell r="B529">
            <v>84.98</v>
          </cell>
          <cell r="C529">
            <v>84.996526237989656</v>
          </cell>
          <cell r="D529">
            <v>6765</v>
          </cell>
          <cell r="E529">
            <v>15</v>
          </cell>
          <cell r="F529">
            <v>6765</v>
          </cell>
        </row>
        <row r="530">
          <cell r="A530">
            <v>36185</v>
          </cell>
          <cell r="B530">
            <v>85.1</v>
          </cell>
          <cell r="C530">
            <v>85.1</v>
          </cell>
          <cell r="D530">
            <v>5430</v>
          </cell>
          <cell r="E530">
            <v>12</v>
          </cell>
          <cell r="F530">
            <v>5430</v>
          </cell>
        </row>
        <row r="531">
          <cell r="A531">
            <v>36186</v>
          </cell>
          <cell r="B531">
            <v>85.15</v>
          </cell>
          <cell r="C531">
            <v>85.111428571428547</v>
          </cell>
          <cell r="D531">
            <v>1400</v>
          </cell>
          <cell r="E531">
            <v>12</v>
          </cell>
          <cell r="F531">
            <v>0</v>
          </cell>
        </row>
        <row r="532">
          <cell r="A532">
            <v>36187</v>
          </cell>
          <cell r="B532">
            <v>85.15</v>
          </cell>
          <cell r="C532">
            <v>85.158727034120759</v>
          </cell>
          <cell r="D532">
            <v>3810</v>
          </cell>
          <cell r="E532">
            <v>12</v>
          </cell>
          <cell r="F532">
            <v>3810</v>
          </cell>
        </row>
        <row r="533">
          <cell r="A533">
            <v>36188</v>
          </cell>
          <cell r="B533">
            <v>85.1</v>
          </cell>
          <cell r="C533">
            <v>85.143356164383562</v>
          </cell>
          <cell r="D533">
            <v>730</v>
          </cell>
          <cell r="E533">
            <v>11</v>
          </cell>
          <cell r="F533">
            <v>700</v>
          </cell>
        </row>
        <row r="534">
          <cell r="A534">
            <v>36189</v>
          </cell>
          <cell r="B534">
            <v>85.1</v>
          </cell>
          <cell r="C534">
            <v>85.12</v>
          </cell>
          <cell r="D534">
            <v>190</v>
          </cell>
          <cell r="E534">
            <v>12</v>
          </cell>
          <cell r="F534">
            <v>5</v>
          </cell>
        </row>
        <row r="535">
          <cell r="A535">
            <v>36192</v>
          </cell>
          <cell r="B535">
            <v>85.09</v>
          </cell>
          <cell r="C535">
            <v>85.086574999999996</v>
          </cell>
          <cell r="D535">
            <v>320</v>
          </cell>
          <cell r="E535">
            <v>15</v>
          </cell>
          <cell r="F535">
            <v>-25</v>
          </cell>
        </row>
        <row r="536">
          <cell r="A536">
            <v>36193</v>
          </cell>
          <cell r="B536">
            <v>85.09</v>
          </cell>
          <cell r="C536">
            <v>85.068666666666658</v>
          </cell>
          <cell r="D536">
            <v>150</v>
          </cell>
          <cell r="E536">
            <v>14</v>
          </cell>
          <cell r="F536">
            <v>-5</v>
          </cell>
        </row>
        <row r="537">
          <cell r="A537">
            <v>36194</v>
          </cell>
          <cell r="B537">
            <v>85.1</v>
          </cell>
          <cell r="C537">
            <v>85.091999999999999</v>
          </cell>
          <cell r="D537">
            <v>25</v>
          </cell>
          <cell r="E537">
            <v>9</v>
          </cell>
          <cell r="F537">
            <v>0</v>
          </cell>
        </row>
        <row r="538">
          <cell r="A538">
            <v>36195</v>
          </cell>
          <cell r="B538">
            <v>85.15</v>
          </cell>
          <cell r="C538">
            <v>85.173179190751441</v>
          </cell>
          <cell r="D538">
            <v>4325</v>
          </cell>
          <cell r="E538">
            <v>13</v>
          </cell>
          <cell r="F538">
            <v>4325</v>
          </cell>
        </row>
        <row r="539">
          <cell r="A539">
            <v>36196</v>
          </cell>
          <cell r="B539">
            <v>85.25</v>
          </cell>
          <cell r="C539">
            <v>85.249945578231305</v>
          </cell>
          <cell r="D539">
            <v>735</v>
          </cell>
          <cell r="E539">
            <v>13</v>
          </cell>
          <cell r="F539">
            <v>635</v>
          </cell>
        </row>
        <row r="540">
          <cell r="A540">
            <v>36199</v>
          </cell>
          <cell r="B540">
            <v>85.4</v>
          </cell>
          <cell r="C540">
            <v>85.343925233644853</v>
          </cell>
          <cell r="D540">
            <v>535</v>
          </cell>
          <cell r="E540">
            <v>12</v>
          </cell>
          <cell r="F540">
            <v>335</v>
          </cell>
        </row>
        <row r="541">
          <cell r="A541">
            <v>36200</v>
          </cell>
          <cell r="B541">
            <v>85.43</v>
          </cell>
          <cell r="C541">
            <v>85.412000000000006</v>
          </cell>
          <cell r="D541">
            <v>50</v>
          </cell>
          <cell r="E541">
            <v>0</v>
          </cell>
          <cell r="F541">
            <v>20</v>
          </cell>
        </row>
        <row r="542">
          <cell r="A542">
            <v>36201</v>
          </cell>
          <cell r="B542">
            <v>85.100099999999998</v>
          </cell>
          <cell r="C542">
            <v>85.216326086956514</v>
          </cell>
          <cell r="D542">
            <v>460</v>
          </cell>
          <cell r="E542">
            <v>14</v>
          </cell>
          <cell r="F542">
            <v>-100</v>
          </cell>
        </row>
        <row r="543">
          <cell r="A543">
            <v>36202</v>
          </cell>
          <cell r="B543">
            <v>85.4</v>
          </cell>
          <cell r="C543">
            <v>85.399997435897433</v>
          </cell>
          <cell r="D543">
            <v>195</v>
          </cell>
          <cell r="E543">
            <v>11</v>
          </cell>
          <cell r="F543">
            <v>5</v>
          </cell>
        </row>
        <row r="544">
          <cell r="A544">
            <v>36203</v>
          </cell>
          <cell r="B544">
            <v>85.5</v>
          </cell>
          <cell r="C544">
            <v>85.492500000000007</v>
          </cell>
          <cell r="D544">
            <v>70</v>
          </cell>
          <cell r="E544">
            <v>9</v>
          </cell>
          <cell r="F544">
            <v>60</v>
          </cell>
        </row>
        <row r="545">
          <cell r="A545">
            <v>36206</v>
          </cell>
          <cell r="B545">
            <v>85.5</v>
          </cell>
          <cell r="C545">
            <v>85.5</v>
          </cell>
          <cell r="D545">
            <v>5</v>
          </cell>
          <cell r="E545">
            <v>9</v>
          </cell>
          <cell r="F545">
            <v>0</v>
          </cell>
        </row>
        <row r="546">
          <cell r="A546">
            <v>36207</v>
          </cell>
          <cell r="B546">
            <v>85.4</v>
          </cell>
          <cell r="C546">
            <v>85.4</v>
          </cell>
          <cell r="D546">
            <v>10</v>
          </cell>
          <cell r="E546">
            <v>9</v>
          </cell>
          <cell r="F546">
            <v>0</v>
          </cell>
        </row>
        <row r="547">
          <cell r="A547">
            <v>36208</v>
          </cell>
          <cell r="B547">
            <v>85.27</v>
          </cell>
          <cell r="C547">
            <v>85.337727272727264</v>
          </cell>
          <cell r="D547">
            <v>330</v>
          </cell>
          <cell r="E547">
            <v>13</v>
          </cell>
          <cell r="F547">
            <v>-75</v>
          </cell>
        </row>
        <row r="548">
          <cell r="A548">
            <v>36209</v>
          </cell>
          <cell r="B548">
            <v>85.58</v>
          </cell>
          <cell r="C548">
            <v>85.584761904761919</v>
          </cell>
          <cell r="D548">
            <v>1050</v>
          </cell>
          <cell r="E548">
            <v>15</v>
          </cell>
          <cell r="F548">
            <v>700</v>
          </cell>
        </row>
        <row r="549">
          <cell r="A549">
            <v>36210</v>
          </cell>
          <cell r="B549">
            <v>85.7</v>
          </cell>
          <cell r="C549">
            <v>85.690526315789484</v>
          </cell>
          <cell r="D549">
            <v>190</v>
          </cell>
          <cell r="E549">
            <v>13</v>
          </cell>
          <cell r="F549">
            <v>10</v>
          </cell>
        </row>
        <row r="550">
          <cell r="A550">
            <v>36213</v>
          </cell>
          <cell r="B550">
            <v>85.8</v>
          </cell>
          <cell r="C550">
            <v>85.8</v>
          </cell>
          <cell r="D550">
            <v>25</v>
          </cell>
          <cell r="E550">
            <v>9</v>
          </cell>
          <cell r="F550">
            <v>0</v>
          </cell>
        </row>
        <row r="551">
          <cell r="A551">
            <v>36214</v>
          </cell>
          <cell r="B551">
            <v>86</v>
          </cell>
          <cell r="C551">
            <v>85.992114754098324</v>
          </cell>
          <cell r="D551">
            <v>3050</v>
          </cell>
          <cell r="E551">
            <v>13</v>
          </cell>
          <cell r="F551">
            <v>2600</v>
          </cell>
        </row>
        <row r="552">
          <cell r="A552">
            <v>36215</v>
          </cell>
          <cell r="B552">
            <v>86.2</v>
          </cell>
          <cell r="C552">
            <v>86.164168350168353</v>
          </cell>
          <cell r="D552">
            <v>1485</v>
          </cell>
          <cell r="E552">
            <v>11</v>
          </cell>
          <cell r="F552">
            <v>70</v>
          </cell>
        </row>
        <row r="553">
          <cell r="A553">
            <v>36216</v>
          </cell>
          <cell r="B553">
            <v>86.3</v>
          </cell>
          <cell r="C553">
            <v>86.294883720930244</v>
          </cell>
          <cell r="D553">
            <v>215</v>
          </cell>
          <cell r="E553">
            <v>11</v>
          </cell>
          <cell r="F553">
            <v>0</v>
          </cell>
        </row>
        <row r="554">
          <cell r="A554">
            <v>36217</v>
          </cell>
          <cell r="B554">
            <v>86.45</v>
          </cell>
          <cell r="C554">
            <v>86.448819444444439</v>
          </cell>
          <cell r="D554">
            <v>2880</v>
          </cell>
          <cell r="E554">
            <v>11</v>
          </cell>
          <cell r="F554">
            <v>2000</v>
          </cell>
        </row>
        <row r="555">
          <cell r="A555">
            <v>36220</v>
          </cell>
          <cell r="B555">
            <v>86.7</v>
          </cell>
          <cell r="C555">
            <v>86.699865951742638</v>
          </cell>
          <cell r="D555">
            <v>7460</v>
          </cell>
          <cell r="E555">
            <v>15</v>
          </cell>
          <cell r="F555">
            <v>7460</v>
          </cell>
        </row>
        <row r="556">
          <cell r="A556">
            <v>36221</v>
          </cell>
          <cell r="B556">
            <v>86.8</v>
          </cell>
          <cell r="C556">
            <v>86.780075896580485</v>
          </cell>
          <cell r="D556">
            <v>5995</v>
          </cell>
          <cell r="E556">
            <v>15</v>
          </cell>
          <cell r="F556">
            <v>5500</v>
          </cell>
        </row>
        <row r="557">
          <cell r="A557">
            <v>36222</v>
          </cell>
          <cell r="B557">
            <v>86.75</v>
          </cell>
          <cell r="C557">
            <v>86.81707678381261</v>
          </cell>
          <cell r="D557">
            <v>4695</v>
          </cell>
          <cell r="E557">
            <v>16</v>
          </cell>
          <cell r="F557">
            <v>4500</v>
          </cell>
        </row>
        <row r="558">
          <cell r="A558">
            <v>36223</v>
          </cell>
          <cell r="B558">
            <v>86.81</v>
          </cell>
          <cell r="C558">
            <v>86.81046136363635</v>
          </cell>
          <cell r="D558">
            <v>1320</v>
          </cell>
          <cell r="E558">
            <v>16</v>
          </cell>
          <cell r="F558">
            <v>1300</v>
          </cell>
        </row>
        <row r="559">
          <cell r="A559">
            <v>36224</v>
          </cell>
          <cell r="B559">
            <v>87</v>
          </cell>
          <cell r="C559">
            <v>86.921891891891903</v>
          </cell>
          <cell r="D559">
            <v>1110</v>
          </cell>
          <cell r="E559">
            <v>12</v>
          </cell>
          <cell r="F559">
            <v>550</v>
          </cell>
        </row>
        <row r="560">
          <cell r="A560">
            <v>36228</v>
          </cell>
          <cell r="B560">
            <v>87</v>
          </cell>
          <cell r="C560">
            <v>87.052197757847523</v>
          </cell>
          <cell r="D560">
            <v>1115</v>
          </cell>
          <cell r="E560">
            <v>11</v>
          </cell>
          <cell r="F560">
            <v>1100</v>
          </cell>
        </row>
        <row r="561">
          <cell r="A561">
            <v>36229</v>
          </cell>
          <cell r="B561">
            <v>87</v>
          </cell>
          <cell r="C561">
            <v>87.109623430962344</v>
          </cell>
          <cell r="D561">
            <v>1195</v>
          </cell>
          <cell r="E561">
            <v>9</v>
          </cell>
          <cell r="F561">
            <v>1195</v>
          </cell>
        </row>
        <row r="562">
          <cell r="A562">
            <v>36230</v>
          </cell>
          <cell r="B562">
            <v>87.144999999999996</v>
          </cell>
          <cell r="C562">
            <v>87.056637301587273</v>
          </cell>
          <cell r="D562">
            <v>630</v>
          </cell>
          <cell r="E562">
            <v>14</v>
          </cell>
          <cell r="F562">
            <v>0</v>
          </cell>
        </row>
        <row r="563">
          <cell r="A563">
            <v>36231</v>
          </cell>
          <cell r="B563">
            <v>87.3</v>
          </cell>
          <cell r="C563">
            <v>87.302240784313724</v>
          </cell>
          <cell r="D563">
            <v>2550</v>
          </cell>
          <cell r="E563">
            <v>16</v>
          </cell>
          <cell r="F563">
            <v>2550</v>
          </cell>
        </row>
        <row r="564">
          <cell r="A564">
            <v>36234</v>
          </cell>
          <cell r="B564">
            <v>87.400099999999995</v>
          </cell>
          <cell r="C564">
            <v>87.4603463768116</v>
          </cell>
          <cell r="D564">
            <v>9315</v>
          </cell>
          <cell r="E564">
            <v>14</v>
          </cell>
          <cell r="F564">
            <v>9315</v>
          </cell>
        </row>
        <row r="565">
          <cell r="A565">
            <v>36235</v>
          </cell>
          <cell r="B565">
            <v>87.45</v>
          </cell>
          <cell r="C565">
            <v>87.450289795918366</v>
          </cell>
          <cell r="D565">
            <v>1225</v>
          </cell>
          <cell r="E565">
            <v>14</v>
          </cell>
          <cell r="F565">
            <v>180</v>
          </cell>
        </row>
        <row r="566">
          <cell r="A566">
            <v>36236</v>
          </cell>
          <cell r="B566">
            <v>87.500100000000003</v>
          </cell>
          <cell r="C566">
            <v>87.510966215301295</v>
          </cell>
          <cell r="D566">
            <v>7385</v>
          </cell>
          <cell r="E566">
            <v>17</v>
          </cell>
          <cell r="F566">
            <v>7385</v>
          </cell>
        </row>
        <row r="567">
          <cell r="A567">
            <v>36237</v>
          </cell>
          <cell r="B567">
            <v>87.500100000000003</v>
          </cell>
          <cell r="C567">
            <v>87.526967418899844</v>
          </cell>
          <cell r="D567">
            <v>3545</v>
          </cell>
          <cell r="E567">
            <v>13</v>
          </cell>
          <cell r="F567">
            <v>3545</v>
          </cell>
        </row>
        <row r="568">
          <cell r="A568">
            <v>36238</v>
          </cell>
          <cell r="B568">
            <v>87.52</v>
          </cell>
          <cell r="C568">
            <v>87.542550980392136</v>
          </cell>
          <cell r="D568">
            <v>1020</v>
          </cell>
          <cell r="E568">
            <v>14</v>
          </cell>
          <cell r="F568">
            <v>650</v>
          </cell>
        </row>
        <row r="569">
          <cell r="A569">
            <v>36242</v>
          </cell>
          <cell r="B569">
            <v>87.55</v>
          </cell>
          <cell r="C569">
            <v>87.581398932112904</v>
          </cell>
          <cell r="D569">
            <v>6555</v>
          </cell>
          <cell r="E569">
            <v>16</v>
          </cell>
          <cell r="F569">
            <v>6555</v>
          </cell>
        </row>
        <row r="570">
          <cell r="A570">
            <v>36243</v>
          </cell>
          <cell r="B570">
            <v>87.6</v>
          </cell>
          <cell r="C570">
            <v>87.580418750000007</v>
          </cell>
          <cell r="D570">
            <v>2880</v>
          </cell>
          <cell r="E570">
            <v>20</v>
          </cell>
          <cell r="F570">
            <v>1250</v>
          </cell>
        </row>
        <row r="571">
          <cell r="A571">
            <v>36244</v>
          </cell>
          <cell r="B571">
            <v>87.7</v>
          </cell>
          <cell r="C571">
            <v>87.700275132275152</v>
          </cell>
          <cell r="D571">
            <v>4725</v>
          </cell>
          <cell r="E571">
            <v>18</v>
          </cell>
          <cell r="F571">
            <v>4725</v>
          </cell>
        </row>
        <row r="572">
          <cell r="A572">
            <v>36245</v>
          </cell>
          <cell r="B572">
            <v>87.8</v>
          </cell>
          <cell r="C572">
            <v>87.799660810810806</v>
          </cell>
          <cell r="D572">
            <v>3700</v>
          </cell>
          <cell r="E572">
            <v>11</v>
          </cell>
          <cell r="F572">
            <v>3700</v>
          </cell>
        </row>
        <row r="573">
          <cell r="A573">
            <v>36248</v>
          </cell>
          <cell r="B573">
            <v>87.9</v>
          </cell>
          <cell r="C573">
            <v>87.900503101309454</v>
          </cell>
          <cell r="D573">
            <v>7255</v>
          </cell>
          <cell r="E573">
            <v>18</v>
          </cell>
          <cell r="F573">
            <v>7000</v>
          </cell>
        </row>
        <row r="574">
          <cell r="A574">
            <v>36249</v>
          </cell>
          <cell r="B574">
            <v>87.95</v>
          </cell>
          <cell r="C574">
            <v>87.993642211055274</v>
          </cell>
          <cell r="D574">
            <v>3980</v>
          </cell>
          <cell r="E574">
            <v>15</v>
          </cell>
          <cell r="F574">
            <v>2000</v>
          </cell>
        </row>
        <row r="575">
          <cell r="A575">
            <v>36250</v>
          </cell>
          <cell r="B575">
            <v>88.1</v>
          </cell>
          <cell r="C575">
            <v>88.102602150537621</v>
          </cell>
          <cell r="D575">
            <v>4650</v>
          </cell>
          <cell r="E575">
            <v>13</v>
          </cell>
          <cell r="F575">
            <v>4650</v>
          </cell>
        </row>
        <row r="576">
          <cell r="A576">
            <v>36251</v>
          </cell>
          <cell r="B576">
            <v>88.100200000000001</v>
          </cell>
          <cell r="C576">
            <v>88.136330758620673</v>
          </cell>
          <cell r="D576">
            <v>3625</v>
          </cell>
          <cell r="E576">
            <v>13</v>
          </cell>
          <cell r="F576">
            <v>3500</v>
          </cell>
        </row>
        <row r="577">
          <cell r="A577">
            <v>36252</v>
          </cell>
          <cell r="B577">
            <v>88.3</v>
          </cell>
          <cell r="C577">
            <v>88.30274684684683</v>
          </cell>
          <cell r="D577">
            <v>1110</v>
          </cell>
          <cell r="E577">
            <v>14</v>
          </cell>
          <cell r="F577">
            <v>1100</v>
          </cell>
        </row>
        <row r="578">
          <cell r="A578">
            <v>36255</v>
          </cell>
          <cell r="B578">
            <v>100.02</v>
          </cell>
          <cell r="C578">
            <v>100.01</v>
          </cell>
          <cell r="D578">
            <v>200</v>
          </cell>
          <cell r="E578">
            <v>15</v>
          </cell>
        </row>
        <row r="579">
          <cell r="A579">
            <v>36256</v>
          </cell>
          <cell r="B579">
            <v>150</v>
          </cell>
          <cell r="C579">
            <v>138.46833095577747</v>
          </cell>
          <cell r="D579">
            <v>3505</v>
          </cell>
          <cell r="E579">
            <v>22</v>
          </cell>
        </row>
        <row r="580">
          <cell r="A580">
            <v>36257</v>
          </cell>
          <cell r="B580">
            <v>118</v>
          </cell>
          <cell r="C580">
            <v>118.155587628866</v>
          </cell>
          <cell r="D580">
            <v>2425</v>
          </cell>
          <cell r="E580">
            <v>20</v>
          </cell>
        </row>
        <row r="581">
          <cell r="A581">
            <v>36258</v>
          </cell>
          <cell r="B581">
            <v>110</v>
          </cell>
          <cell r="C581">
            <v>112.78720409469</v>
          </cell>
          <cell r="D581">
            <v>7815</v>
          </cell>
          <cell r="E581">
            <v>22</v>
          </cell>
        </row>
        <row r="582">
          <cell r="A582">
            <v>36259</v>
          </cell>
          <cell r="B582">
            <v>115.7</v>
          </cell>
          <cell r="C582">
            <v>113.69</v>
          </cell>
          <cell r="D582">
            <v>5330</v>
          </cell>
          <cell r="E582">
            <v>18</v>
          </cell>
        </row>
        <row r="583">
          <cell r="A583">
            <v>36262</v>
          </cell>
          <cell r="B583">
            <v>113.85</v>
          </cell>
          <cell r="C583">
            <v>113.77904839586699</v>
          </cell>
          <cell r="D583">
            <v>9195</v>
          </cell>
          <cell r="E583">
            <v>21</v>
          </cell>
        </row>
        <row r="584">
          <cell r="A584">
            <v>36263</v>
          </cell>
          <cell r="B584">
            <v>113.5</v>
          </cell>
          <cell r="C584">
            <v>113.203701075761</v>
          </cell>
          <cell r="D584">
            <v>21845</v>
          </cell>
          <cell r="E584">
            <v>18</v>
          </cell>
        </row>
        <row r="585">
          <cell r="A585">
            <v>36264</v>
          </cell>
          <cell r="B585">
            <v>113.08</v>
          </cell>
          <cell r="C585">
            <v>113.14106451612901</v>
          </cell>
          <cell r="D585">
            <v>10850</v>
          </cell>
          <cell r="E585">
            <v>20</v>
          </cell>
        </row>
        <row r="586">
          <cell r="A586">
            <v>36265</v>
          </cell>
          <cell r="B586">
            <v>113.35</v>
          </cell>
          <cell r="C586">
            <v>113.274309099663</v>
          </cell>
          <cell r="D586">
            <v>10385</v>
          </cell>
          <cell r="E586">
            <v>21</v>
          </cell>
        </row>
        <row r="587">
          <cell r="A587">
            <v>36266</v>
          </cell>
          <cell r="B587">
            <v>113.6</v>
          </cell>
          <cell r="C587">
            <v>113.550611620795</v>
          </cell>
          <cell r="D587">
            <v>3270</v>
          </cell>
          <cell r="E587">
            <v>20</v>
          </cell>
        </row>
        <row r="588">
          <cell r="A588">
            <v>36269</v>
          </cell>
          <cell r="B588">
            <v>113.55</v>
          </cell>
          <cell r="C588">
            <v>113.662997416021</v>
          </cell>
          <cell r="D588">
            <v>3870</v>
          </cell>
          <cell r="E588">
            <v>19</v>
          </cell>
        </row>
        <row r="589">
          <cell r="A589">
            <v>36270</v>
          </cell>
          <cell r="B589">
            <v>113.55</v>
          </cell>
          <cell r="C589">
            <v>113.527758308157</v>
          </cell>
          <cell r="D589">
            <v>8275</v>
          </cell>
          <cell r="E589">
            <v>22</v>
          </cell>
        </row>
        <row r="590">
          <cell r="A590">
            <v>36271</v>
          </cell>
          <cell r="B590">
            <v>113.62</v>
          </cell>
          <cell r="C590">
            <v>113.566666666667</v>
          </cell>
          <cell r="D590">
            <v>8805</v>
          </cell>
          <cell r="E590">
            <v>21</v>
          </cell>
        </row>
        <row r="591">
          <cell r="A591">
            <v>36272</v>
          </cell>
          <cell r="B591">
            <v>113.8</v>
          </cell>
          <cell r="C591">
            <v>113.68226016260201</v>
          </cell>
          <cell r="D591">
            <v>9225</v>
          </cell>
          <cell r="E591">
            <v>21</v>
          </cell>
        </row>
        <row r="592">
          <cell r="A592">
            <v>36273</v>
          </cell>
          <cell r="B592">
            <v>114.51</v>
          </cell>
          <cell r="C592">
            <v>114.504769114307</v>
          </cell>
          <cell r="D592">
            <v>6605</v>
          </cell>
          <cell r="E592">
            <v>20</v>
          </cell>
        </row>
        <row r="593">
          <cell r="A593">
            <v>36276</v>
          </cell>
          <cell r="B593">
            <v>114.85</v>
          </cell>
          <cell r="C593">
            <v>115.616282167726</v>
          </cell>
          <cell r="D593">
            <v>16515</v>
          </cell>
          <cell r="E593">
            <v>24</v>
          </cell>
        </row>
        <row r="594">
          <cell r="A594">
            <v>36277</v>
          </cell>
          <cell r="B594">
            <v>114.5</v>
          </cell>
          <cell r="C594">
            <v>114.91222546729</v>
          </cell>
          <cell r="D594">
            <v>8560</v>
          </cell>
          <cell r="E594">
            <v>24</v>
          </cell>
        </row>
        <row r="595">
          <cell r="A595">
            <v>36278</v>
          </cell>
          <cell r="B595">
            <v>114.37</v>
          </cell>
          <cell r="C595">
            <v>114.09369565217401</v>
          </cell>
          <cell r="D595">
            <v>5980</v>
          </cell>
          <cell r="E595">
            <v>21</v>
          </cell>
        </row>
        <row r="596">
          <cell r="A596">
            <v>36279</v>
          </cell>
          <cell r="B596">
            <v>114.63</v>
          </cell>
          <cell r="C596">
            <v>114.599049153908</v>
          </cell>
          <cell r="D596">
            <v>12410</v>
          </cell>
          <cell r="E596">
            <v>24</v>
          </cell>
        </row>
        <row r="597">
          <cell r="A597">
            <v>36280</v>
          </cell>
          <cell r="B597">
            <v>114.83</v>
          </cell>
          <cell r="C597">
            <v>114.80077542372899</v>
          </cell>
          <cell r="D597">
            <v>11800</v>
          </cell>
          <cell r="E597">
            <v>22</v>
          </cell>
        </row>
        <row r="598">
          <cell r="A598">
            <v>36283</v>
          </cell>
          <cell r="B598">
            <v>115.28</v>
          </cell>
          <cell r="C598">
            <v>115.19361974405901</v>
          </cell>
          <cell r="D598">
            <v>8205</v>
          </cell>
          <cell r="E598">
            <v>24</v>
          </cell>
        </row>
        <row r="599">
          <cell r="A599">
            <v>36284</v>
          </cell>
          <cell r="B599">
            <v>115.9</v>
          </cell>
          <cell r="C599">
            <v>115.846860143726</v>
          </cell>
          <cell r="D599">
            <v>9045</v>
          </cell>
          <cell r="E599">
            <v>23</v>
          </cell>
          <cell r="F599">
            <v>115</v>
          </cell>
        </row>
        <row r="600">
          <cell r="A600">
            <v>36285</v>
          </cell>
          <cell r="B600">
            <v>116.2</v>
          </cell>
          <cell r="C600">
            <v>116.405219465649</v>
          </cell>
          <cell r="D600">
            <v>10480</v>
          </cell>
          <cell r="E600">
            <v>24</v>
          </cell>
          <cell r="F600">
            <v>115.5</v>
          </cell>
        </row>
        <row r="601">
          <cell r="A601">
            <v>36286</v>
          </cell>
          <cell r="B601">
            <v>117.35</v>
          </cell>
          <cell r="C601">
            <v>117.261695842451</v>
          </cell>
          <cell r="D601">
            <v>13710</v>
          </cell>
          <cell r="E601">
            <v>23</v>
          </cell>
          <cell r="F601">
            <v>116</v>
          </cell>
        </row>
        <row r="602">
          <cell r="A602">
            <v>36287</v>
          </cell>
          <cell r="B602">
            <v>116.45</v>
          </cell>
          <cell r="C602">
            <v>118.109562649935</v>
          </cell>
          <cell r="D602">
            <v>27095</v>
          </cell>
          <cell r="E602">
            <v>27</v>
          </cell>
          <cell r="F602">
            <v>117</v>
          </cell>
        </row>
        <row r="603">
          <cell r="A603">
            <v>36290</v>
          </cell>
          <cell r="B603">
            <v>116.8</v>
          </cell>
          <cell r="C603">
            <v>116.96031568722699</v>
          </cell>
          <cell r="D603">
            <v>10295</v>
          </cell>
          <cell r="E603">
            <v>26</v>
          </cell>
          <cell r="F603">
            <v>117</v>
          </cell>
        </row>
        <row r="604">
          <cell r="A604">
            <v>36291</v>
          </cell>
          <cell r="B604">
            <v>116.85</v>
          </cell>
          <cell r="C604">
            <v>116.760523002421</v>
          </cell>
          <cell r="D604">
            <v>10325</v>
          </cell>
          <cell r="E604">
            <v>24</v>
          </cell>
          <cell r="F604">
            <v>116.9</v>
          </cell>
        </row>
        <row r="605">
          <cell r="A605">
            <v>36292</v>
          </cell>
          <cell r="B605">
            <v>116.78</v>
          </cell>
          <cell r="C605">
            <v>116.57881293764601</v>
          </cell>
          <cell r="D605">
            <v>14995</v>
          </cell>
          <cell r="E605">
            <v>23</v>
          </cell>
          <cell r="F605">
            <v>116.75</v>
          </cell>
        </row>
        <row r="606">
          <cell r="A606">
            <v>36293</v>
          </cell>
          <cell r="B606">
            <v>117.13</v>
          </cell>
          <cell r="C606">
            <v>117.08110169491501</v>
          </cell>
          <cell r="D606">
            <v>12980</v>
          </cell>
          <cell r="E606">
            <v>24</v>
          </cell>
          <cell r="F606">
            <v>116.75</v>
          </cell>
        </row>
        <row r="607">
          <cell r="A607">
            <v>36294</v>
          </cell>
          <cell r="B607">
            <v>117.69</v>
          </cell>
          <cell r="C607">
            <v>117.575295663601</v>
          </cell>
          <cell r="D607">
            <v>7610</v>
          </cell>
          <cell r="E607">
            <v>26</v>
          </cell>
          <cell r="F607">
            <v>117</v>
          </cell>
        </row>
        <row r="608">
          <cell r="A608">
            <v>36297</v>
          </cell>
          <cell r="B608">
            <v>118.18</v>
          </cell>
          <cell r="C608">
            <v>118.04304285714301</v>
          </cell>
          <cell r="D608">
            <v>3500</v>
          </cell>
          <cell r="E608">
            <v>24</v>
          </cell>
          <cell r="F608">
            <v>117.5</v>
          </cell>
        </row>
        <row r="609">
          <cell r="A609">
            <v>36298</v>
          </cell>
          <cell r="B609">
            <v>118.21</v>
          </cell>
          <cell r="C609">
            <v>118.216792035398</v>
          </cell>
          <cell r="D609">
            <v>6780</v>
          </cell>
          <cell r="E609">
            <v>24</v>
          </cell>
          <cell r="F609">
            <v>117.9</v>
          </cell>
        </row>
        <row r="610">
          <cell r="A610">
            <v>36299</v>
          </cell>
          <cell r="B610">
            <v>118.55</v>
          </cell>
          <cell r="C610">
            <v>118.473</v>
          </cell>
          <cell r="D610">
            <v>12100</v>
          </cell>
          <cell r="E610">
            <v>24</v>
          </cell>
          <cell r="F610">
            <v>118.1</v>
          </cell>
        </row>
        <row r="611">
          <cell r="A611">
            <v>36300</v>
          </cell>
          <cell r="B611">
            <v>118.81</v>
          </cell>
          <cell r="C611">
            <v>118.68801355578699</v>
          </cell>
          <cell r="D611">
            <v>9590</v>
          </cell>
          <cell r="E611">
            <v>23</v>
          </cell>
          <cell r="F611">
            <v>118.4</v>
          </cell>
        </row>
        <row r="612">
          <cell r="A612">
            <v>36301</v>
          </cell>
          <cell r="B612">
            <v>119.23</v>
          </cell>
          <cell r="C612">
            <v>119.2</v>
          </cell>
          <cell r="D612">
            <v>7475</v>
          </cell>
          <cell r="E612">
            <v>25</v>
          </cell>
          <cell r="F612">
            <v>118.5</v>
          </cell>
        </row>
        <row r="613">
          <cell r="A613">
            <v>36304</v>
          </cell>
          <cell r="B613">
            <v>119.8</v>
          </cell>
          <cell r="C613">
            <v>119.753121254034</v>
          </cell>
          <cell r="D613">
            <v>10845</v>
          </cell>
          <cell r="E613">
            <v>27</v>
          </cell>
          <cell r="F613">
            <v>119</v>
          </cell>
        </row>
        <row r="614">
          <cell r="A614">
            <v>36305</v>
          </cell>
          <cell r="B614">
            <v>120.63</v>
          </cell>
          <cell r="C614">
            <v>120.591039046989</v>
          </cell>
          <cell r="D614">
            <v>7555</v>
          </cell>
          <cell r="E614">
            <v>27</v>
          </cell>
          <cell r="F614">
            <v>119.5</v>
          </cell>
        </row>
        <row r="615">
          <cell r="A615">
            <v>36306</v>
          </cell>
          <cell r="B615">
            <v>122.55</v>
          </cell>
          <cell r="C615">
            <v>121.85170833333299</v>
          </cell>
          <cell r="D615">
            <v>4800</v>
          </cell>
          <cell r="E615">
            <v>22</v>
          </cell>
          <cell r="F615">
            <v>120.5</v>
          </cell>
        </row>
        <row r="616">
          <cell r="A616">
            <v>36307</v>
          </cell>
          <cell r="B616">
            <v>134.49</v>
          </cell>
          <cell r="C616">
            <v>131.40899888765301</v>
          </cell>
          <cell r="D616">
            <v>4495</v>
          </cell>
          <cell r="E616">
            <v>28</v>
          </cell>
          <cell r="F616">
            <v>121.85</v>
          </cell>
        </row>
        <row r="617">
          <cell r="A617">
            <v>36308</v>
          </cell>
          <cell r="B617">
            <v>129.69</v>
          </cell>
          <cell r="C617">
            <v>129.53724086129199</v>
          </cell>
          <cell r="D617">
            <v>9985</v>
          </cell>
          <cell r="E617">
            <v>27</v>
          </cell>
          <cell r="F617">
            <v>126.5</v>
          </cell>
        </row>
        <row r="618">
          <cell r="A618">
            <v>36309</v>
          </cell>
          <cell r="B618">
            <v>129.69</v>
          </cell>
          <cell r="D618">
            <v>0</v>
          </cell>
          <cell r="F618">
            <v>128</v>
          </cell>
        </row>
        <row r="619">
          <cell r="A619">
            <v>36311</v>
          </cell>
          <cell r="B619">
            <v>129</v>
          </cell>
          <cell r="C619">
            <v>129.02737100737099</v>
          </cell>
          <cell r="D619">
            <v>10175</v>
          </cell>
          <cell r="E619">
            <v>24</v>
          </cell>
          <cell r="F619">
            <v>128</v>
          </cell>
        </row>
        <row r="620">
          <cell r="A620">
            <v>36312</v>
          </cell>
          <cell r="B620">
            <v>129.37</v>
          </cell>
          <cell r="C620">
            <v>129.29368910782699</v>
          </cell>
          <cell r="D620">
            <v>9135</v>
          </cell>
          <cell r="E620">
            <v>28</v>
          </cell>
          <cell r="F620">
            <v>128</v>
          </cell>
        </row>
        <row r="621">
          <cell r="A621">
            <v>36313</v>
          </cell>
          <cell r="B621">
            <v>131.19999999999999</v>
          </cell>
          <cell r="C621">
            <v>130.69823788546299</v>
          </cell>
          <cell r="D621">
            <v>4540</v>
          </cell>
          <cell r="E621">
            <v>26</v>
          </cell>
          <cell r="F621">
            <v>129</v>
          </cell>
        </row>
        <row r="622">
          <cell r="A622">
            <v>36314</v>
          </cell>
          <cell r="B622">
            <v>131.51</v>
          </cell>
          <cell r="C622">
            <v>131.721199270406</v>
          </cell>
          <cell r="D622">
            <v>10965</v>
          </cell>
          <cell r="E622">
            <v>29</v>
          </cell>
          <cell r="F622">
            <v>129</v>
          </cell>
        </row>
        <row r="623">
          <cell r="A623">
            <v>36315</v>
          </cell>
          <cell r="B623">
            <v>130.13</v>
          </cell>
          <cell r="C623">
            <v>130.197042253521</v>
          </cell>
          <cell r="D623">
            <v>6390</v>
          </cell>
          <cell r="E623">
            <v>28</v>
          </cell>
          <cell r="F623">
            <v>130</v>
          </cell>
        </row>
        <row r="624">
          <cell r="A624">
            <v>36318</v>
          </cell>
          <cell r="B624">
            <v>131.4</v>
          </cell>
          <cell r="C624">
            <v>131.61756689483499</v>
          </cell>
          <cell r="D624">
            <v>8035</v>
          </cell>
          <cell r="E624">
            <v>27</v>
          </cell>
          <cell r="F624">
            <v>130</v>
          </cell>
        </row>
        <row r="625">
          <cell r="A625">
            <v>36319</v>
          </cell>
          <cell r="B625">
            <v>130.76</v>
          </cell>
          <cell r="C625">
            <v>130.88965925925899</v>
          </cell>
          <cell r="D625">
            <v>10125</v>
          </cell>
          <cell r="E625">
            <v>28</v>
          </cell>
          <cell r="F625">
            <v>130</v>
          </cell>
        </row>
        <row r="626">
          <cell r="A626">
            <v>36320</v>
          </cell>
          <cell r="B626">
            <v>131.30000000000001</v>
          </cell>
          <cell r="C626">
            <v>131.581390186916</v>
          </cell>
          <cell r="D626">
            <v>8560</v>
          </cell>
          <cell r="E626">
            <v>26</v>
          </cell>
          <cell r="F626">
            <v>130</v>
          </cell>
        </row>
        <row r="627">
          <cell r="A627">
            <v>36321</v>
          </cell>
          <cell r="B627">
            <v>131.47999999999999</v>
          </cell>
          <cell r="C627">
            <v>131.320731376975</v>
          </cell>
          <cell r="D627">
            <v>11075</v>
          </cell>
          <cell r="E627">
            <v>27</v>
          </cell>
          <cell r="F627">
            <v>130</v>
          </cell>
        </row>
        <row r="628">
          <cell r="A628">
            <v>36322</v>
          </cell>
          <cell r="B628">
            <v>131.69999999999999</v>
          </cell>
          <cell r="C628">
            <v>131.29696351267799</v>
          </cell>
          <cell r="D628">
            <v>8085</v>
          </cell>
          <cell r="E628">
            <v>26</v>
          </cell>
          <cell r="F628">
            <v>130</v>
          </cell>
        </row>
        <row r="629">
          <cell r="A629">
            <v>36325</v>
          </cell>
          <cell r="B629">
            <v>132.1</v>
          </cell>
          <cell r="C629">
            <v>132.183186925434</v>
          </cell>
          <cell r="D629">
            <v>9790</v>
          </cell>
          <cell r="E629">
            <v>27</v>
          </cell>
          <cell r="F629">
            <v>130</v>
          </cell>
        </row>
        <row r="630">
          <cell r="A630">
            <v>36326</v>
          </cell>
          <cell r="B630">
            <v>132.68</v>
          </cell>
          <cell r="C630">
            <v>132.51447172619001</v>
          </cell>
          <cell r="D630">
            <v>6720</v>
          </cell>
          <cell r="E630">
            <v>29</v>
          </cell>
          <cell r="F630">
            <v>131</v>
          </cell>
        </row>
        <row r="631">
          <cell r="A631">
            <v>36327</v>
          </cell>
          <cell r="B631">
            <v>132.06</v>
          </cell>
          <cell r="C631">
            <v>132.06</v>
          </cell>
          <cell r="D631">
            <v>7950</v>
          </cell>
          <cell r="E631">
            <v>25</v>
          </cell>
          <cell r="F631">
            <v>131</v>
          </cell>
        </row>
        <row r="632">
          <cell r="A632">
            <v>36328</v>
          </cell>
          <cell r="B632">
            <v>132.4</v>
          </cell>
          <cell r="C632">
            <v>132.374851973684</v>
          </cell>
          <cell r="D632">
            <v>6080</v>
          </cell>
          <cell r="E632">
            <v>25</v>
          </cell>
          <cell r="F632">
            <v>131</v>
          </cell>
        </row>
        <row r="633">
          <cell r="A633">
            <v>36329</v>
          </cell>
          <cell r="B633">
            <v>132.44</v>
          </cell>
          <cell r="C633">
            <v>132.41218539616801</v>
          </cell>
          <cell r="D633">
            <v>9655</v>
          </cell>
          <cell r="E633">
            <v>27</v>
          </cell>
          <cell r="F633">
            <v>131</v>
          </cell>
        </row>
        <row r="634">
          <cell r="A634">
            <v>36332</v>
          </cell>
          <cell r="B634">
            <v>132.47</v>
          </cell>
          <cell r="C634">
            <v>132.471864046734</v>
          </cell>
          <cell r="D634">
            <v>9415</v>
          </cell>
          <cell r="E634">
            <v>28</v>
          </cell>
          <cell r="F634">
            <v>131</v>
          </cell>
        </row>
        <row r="635">
          <cell r="A635">
            <v>36333</v>
          </cell>
          <cell r="B635">
            <v>132.49</v>
          </cell>
          <cell r="C635">
            <v>132.47213787085499</v>
          </cell>
          <cell r="D635">
            <v>11460</v>
          </cell>
          <cell r="E635">
            <v>26</v>
          </cell>
          <cell r="F635">
            <v>131</v>
          </cell>
        </row>
        <row r="636">
          <cell r="A636">
            <v>36334</v>
          </cell>
          <cell r="B636">
            <v>132.49</v>
          </cell>
          <cell r="C636">
            <v>132.448455852156</v>
          </cell>
          <cell r="D636">
            <v>12175</v>
          </cell>
          <cell r="E636">
            <v>25</v>
          </cell>
          <cell r="F636">
            <v>131</v>
          </cell>
        </row>
        <row r="637">
          <cell r="A637">
            <v>36335</v>
          </cell>
          <cell r="B637">
            <v>132.5</v>
          </cell>
          <cell r="C637">
            <v>132.459214795587</v>
          </cell>
          <cell r="D637">
            <v>15410</v>
          </cell>
          <cell r="E637">
            <v>26</v>
          </cell>
          <cell r="F637">
            <v>131</v>
          </cell>
        </row>
        <row r="638">
          <cell r="A638">
            <v>36336</v>
          </cell>
          <cell r="B638">
            <v>132.61000000000001</v>
          </cell>
          <cell r="C638">
            <v>132.57958997722099</v>
          </cell>
          <cell r="D638">
            <v>8780</v>
          </cell>
          <cell r="E638">
            <v>25</v>
          </cell>
          <cell r="F638">
            <v>131</v>
          </cell>
        </row>
        <row r="639">
          <cell r="A639">
            <v>36339</v>
          </cell>
          <cell r="B639">
            <v>132.44999999999999</v>
          </cell>
          <cell r="C639">
            <v>132.435092513521</v>
          </cell>
          <cell r="D639">
            <v>17565</v>
          </cell>
          <cell r="E639">
            <v>25</v>
          </cell>
          <cell r="F639">
            <v>131</v>
          </cell>
        </row>
        <row r="640">
          <cell r="A640">
            <v>36340</v>
          </cell>
          <cell r="B640">
            <v>132.31</v>
          </cell>
          <cell r="C640">
            <v>132.30777178796001</v>
          </cell>
          <cell r="D640">
            <v>5565</v>
          </cell>
          <cell r="E640">
            <v>25</v>
          </cell>
          <cell r="F640">
            <v>131</v>
          </cell>
        </row>
        <row r="641">
          <cell r="A641">
            <v>36341</v>
          </cell>
          <cell r="B641">
            <v>132.33000000000001</v>
          </cell>
          <cell r="C641">
            <v>132.309770053476</v>
          </cell>
          <cell r="D641">
            <v>9350</v>
          </cell>
          <cell r="E641">
            <v>23</v>
          </cell>
          <cell r="F641">
            <v>131</v>
          </cell>
        </row>
        <row r="642">
          <cell r="A642">
            <v>36342</v>
          </cell>
          <cell r="B642">
            <v>132.63999999999999</v>
          </cell>
          <cell r="C642">
            <v>132.616161335188</v>
          </cell>
          <cell r="D642">
            <v>7190</v>
          </cell>
          <cell r="E642">
            <v>26</v>
          </cell>
          <cell r="F642">
            <v>132</v>
          </cell>
        </row>
        <row r="643">
          <cell r="A643">
            <v>36343</v>
          </cell>
          <cell r="B643">
            <v>132.66999999999999</v>
          </cell>
          <cell r="C643">
            <v>132.64878513145999</v>
          </cell>
          <cell r="D643">
            <v>5515</v>
          </cell>
          <cell r="E643">
            <v>26</v>
          </cell>
          <cell r="F643">
            <v>132</v>
          </cell>
        </row>
        <row r="644">
          <cell r="A644">
            <v>36346</v>
          </cell>
          <cell r="B644">
            <v>132.66999999999999</v>
          </cell>
          <cell r="C644">
            <v>132.64372268907599</v>
          </cell>
          <cell r="D644">
            <v>5950</v>
          </cell>
          <cell r="E644">
            <v>23</v>
          </cell>
          <cell r="F644">
            <v>132</v>
          </cell>
        </row>
        <row r="645">
          <cell r="A645">
            <v>36347</v>
          </cell>
          <cell r="B645">
            <v>132.69999999999999</v>
          </cell>
          <cell r="C645">
            <v>132.71519977168899</v>
          </cell>
          <cell r="D645">
            <v>8760</v>
          </cell>
          <cell r="E645">
            <v>24</v>
          </cell>
          <cell r="F645">
            <v>132</v>
          </cell>
        </row>
        <row r="646">
          <cell r="A646">
            <v>36349</v>
          </cell>
          <cell r="B646">
            <v>132.62</v>
          </cell>
          <cell r="C646">
            <v>132.63526243093901</v>
          </cell>
          <cell r="D646">
            <v>7240</v>
          </cell>
          <cell r="E646">
            <v>26</v>
          </cell>
          <cell r="F646">
            <v>132</v>
          </cell>
        </row>
        <row r="647">
          <cell r="A647">
            <v>36350</v>
          </cell>
          <cell r="B647">
            <v>132.53</v>
          </cell>
          <cell r="C647">
            <v>132.53084983100001</v>
          </cell>
          <cell r="D647">
            <v>10355</v>
          </cell>
          <cell r="E647">
            <v>24</v>
          </cell>
          <cell r="F647">
            <v>132</v>
          </cell>
        </row>
        <row r="648">
          <cell r="A648">
            <v>36353</v>
          </cell>
          <cell r="B648">
            <v>132.57</v>
          </cell>
          <cell r="C648">
            <v>132.642720430108</v>
          </cell>
          <cell r="D648">
            <v>4650</v>
          </cell>
          <cell r="E648">
            <v>21</v>
          </cell>
          <cell r="F648">
            <v>132.30000000000001</v>
          </cell>
        </row>
        <row r="649">
          <cell r="A649">
            <v>36354</v>
          </cell>
          <cell r="B649">
            <v>132.55000000000001</v>
          </cell>
          <cell r="C649">
            <v>132.53602265575799</v>
          </cell>
          <cell r="D649">
            <v>15890</v>
          </cell>
          <cell r="E649">
            <v>24</v>
          </cell>
          <cell r="F649">
            <v>132.30000000000001</v>
          </cell>
        </row>
        <row r="650">
          <cell r="A650">
            <v>36355</v>
          </cell>
          <cell r="B650">
            <v>132.6</v>
          </cell>
          <cell r="C650">
            <v>132.62073945025199</v>
          </cell>
          <cell r="D650">
            <v>12915</v>
          </cell>
          <cell r="E650">
            <v>26</v>
          </cell>
          <cell r="F650">
            <v>132.30000000000001</v>
          </cell>
        </row>
        <row r="651">
          <cell r="A651">
            <v>36356</v>
          </cell>
          <cell r="B651">
            <v>132.54</v>
          </cell>
          <cell r="C651">
            <v>132.56107741059299</v>
          </cell>
          <cell r="D651">
            <v>11045</v>
          </cell>
          <cell r="E651">
            <v>25</v>
          </cell>
          <cell r="F651">
            <v>132.30000000000001</v>
          </cell>
        </row>
        <row r="652">
          <cell r="A652">
            <v>36357</v>
          </cell>
          <cell r="B652">
            <v>132.56</v>
          </cell>
          <cell r="C652">
            <v>132.60364470842299</v>
          </cell>
          <cell r="D652">
            <v>9260</v>
          </cell>
          <cell r="E652">
            <v>26</v>
          </cell>
          <cell r="F652">
            <v>132.30000000000001</v>
          </cell>
        </row>
        <row r="653">
          <cell r="A653">
            <v>36360</v>
          </cell>
          <cell r="B653">
            <v>132.58000000000001</v>
          </cell>
          <cell r="C653">
            <v>132.577571174377</v>
          </cell>
          <cell r="D653">
            <v>5620</v>
          </cell>
          <cell r="E653">
            <v>23</v>
          </cell>
          <cell r="F653">
            <v>132.30000000000001</v>
          </cell>
        </row>
        <row r="654">
          <cell r="A654">
            <v>36361</v>
          </cell>
          <cell r="B654">
            <v>132.55000000000001</v>
          </cell>
          <cell r="C654">
            <v>132.53942262186499</v>
          </cell>
          <cell r="D654">
            <v>10565</v>
          </cell>
          <cell r="E654">
            <v>26</v>
          </cell>
          <cell r="F654">
            <v>132.30000000000001</v>
          </cell>
        </row>
        <row r="655">
          <cell r="A655">
            <v>36363</v>
          </cell>
          <cell r="B655">
            <v>132.5</v>
          </cell>
          <cell r="C655">
            <v>132.48784477945301</v>
          </cell>
          <cell r="D655">
            <v>8955</v>
          </cell>
          <cell r="E655">
            <v>25</v>
          </cell>
          <cell r="F655">
            <v>132.30000000000001</v>
          </cell>
        </row>
        <row r="656">
          <cell r="A656">
            <v>36364</v>
          </cell>
          <cell r="B656">
            <v>132.41</v>
          </cell>
          <cell r="C656">
            <v>132.413984410821</v>
          </cell>
          <cell r="D656">
            <v>10905</v>
          </cell>
          <cell r="E656">
            <v>25</v>
          </cell>
          <cell r="F656">
            <v>132.30000000000001</v>
          </cell>
        </row>
        <row r="657">
          <cell r="A657">
            <v>36367</v>
          </cell>
          <cell r="B657">
            <v>132.26</v>
          </cell>
          <cell r="C657">
            <v>132.26526595744701</v>
          </cell>
          <cell r="D657">
            <v>10340</v>
          </cell>
          <cell r="E657">
            <v>21</v>
          </cell>
          <cell r="F657">
            <v>132.30000000000001</v>
          </cell>
        </row>
        <row r="658">
          <cell r="A658">
            <v>36368</v>
          </cell>
          <cell r="B658">
            <v>132.22</v>
          </cell>
          <cell r="C658">
            <v>132.18826287978899</v>
          </cell>
          <cell r="D658">
            <v>7570</v>
          </cell>
          <cell r="E658">
            <v>26</v>
          </cell>
          <cell r="F658">
            <v>132.30000000000001</v>
          </cell>
        </row>
        <row r="659">
          <cell r="A659">
            <v>36369</v>
          </cell>
          <cell r="B659">
            <v>132.13</v>
          </cell>
          <cell r="C659">
            <v>132.127358659886</v>
          </cell>
          <cell r="D659">
            <v>16715</v>
          </cell>
          <cell r="E659">
            <v>23</v>
          </cell>
          <cell r="F659">
            <v>132.30000000000001</v>
          </cell>
        </row>
        <row r="660">
          <cell r="A660">
            <v>36370</v>
          </cell>
          <cell r="B660">
            <v>131.97</v>
          </cell>
          <cell r="C660">
            <v>131.937240065324</v>
          </cell>
          <cell r="D660">
            <v>9185</v>
          </cell>
          <cell r="E660">
            <v>24</v>
          </cell>
          <cell r="F660">
            <v>132.19999999999999</v>
          </cell>
        </row>
        <row r="661">
          <cell r="A661">
            <v>36371</v>
          </cell>
          <cell r="B661">
            <v>131.91999999999999</v>
          </cell>
          <cell r="C661">
            <v>131.907834437086</v>
          </cell>
          <cell r="D661">
            <v>7550</v>
          </cell>
          <cell r="E661">
            <v>24</v>
          </cell>
          <cell r="F661">
            <v>132.19999999999999</v>
          </cell>
        </row>
        <row r="662">
          <cell r="A662">
            <v>36374</v>
          </cell>
          <cell r="B662">
            <v>131.9</v>
          </cell>
          <cell r="C662">
            <v>131.878274547188</v>
          </cell>
          <cell r="D662">
            <v>10490</v>
          </cell>
          <cell r="E662">
            <v>24</v>
          </cell>
          <cell r="F662">
            <v>132.19999999999999</v>
          </cell>
        </row>
        <row r="663">
          <cell r="A663">
            <v>36375</v>
          </cell>
          <cell r="B663">
            <v>131.84</v>
          </cell>
          <cell r="C663">
            <v>131.83425066062699</v>
          </cell>
          <cell r="D663">
            <v>13245</v>
          </cell>
          <cell r="E663">
            <v>28</v>
          </cell>
          <cell r="F663">
            <v>132.1</v>
          </cell>
        </row>
        <row r="664">
          <cell r="A664">
            <v>36376</v>
          </cell>
          <cell r="B664">
            <v>131.76</v>
          </cell>
          <cell r="C664">
            <v>131.75975950783001</v>
          </cell>
          <cell r="D664">
            <v>8940</v>
          </cell>
          <cell r="E664">
            <v>25</v>
          </cell>
          <cell r="F664">
            <v>132.1</v>
          </cell>
        </row>
        <row r="665">
          <cell r="A665">
            <v>36377</v>
          </cell>
          <cell r="B665">
            <v>131.75</v>
          </cell>
          <cell r="C665">
            <v>131.742801643631</v>
          </cell>
          <cell r="D665">
            <v>13385</v>
          </cell>
          <cell r="E665">
            <v>24</v>
          </cell>
          <cell r="F665">
            <v>132.1</v>
          </cell>
        </row>
        <row r="666">
          <cell r="A666">
            <v>36378</v>
          </cell>
          <cell r="B666">
            <v>131.63999999999999</v>
          </cell>
          <cell r="C666">
            <v>131.67483931240699</v>
          </cell>
          <cell r="D666">
            <v>13380</v>
          </cell>
          <cell r="E666">
            <v>24</v>
          </cell>
          <cell r="F666">
            <v>132</v>
          </cell>
        </row>
        <row r="667">
          <cell r="A667">
            <v>36381</v>
          </cell>
          <cell r="B667">
            <v>131.6</v>
          </cell>
          <cell r="C667">
            <v>131.50875289754299</v>
          </cell>
          <cell r="D667">
            <v>10785</v>
          </cell>
          <cell r="E667">
            <v>19</v>
          </cell>
          <cell r="F667">
            <v>132</v>
          </cell>
        </row>
        <row r="668">
          <cell r="A668">
            <v>36382</v>
          </cell>
          <cell r="B668">
            <v>131.58000000000001</v>
          </cell>
          <cell r="C668">
            <v>131.57405106707299</v>
          </cell>
          <cell r="D668">
            <v>13120</v>
          </cell>
          <cell r="E668">
            <v>22</v>
          </cell>
          <cell r="F668">
            <v>132</v>
          </cell>
        </row>
        <row r="669">
          <cell r="A669">
            <v>36383</v>
          </cell>
          <cell r="B669">
            <v>131.6</v>
          </cell>
          <cell r="C669">
            <v>131.595776972625</v>
          </cell>
          <cell r="D669">
            <v>12420</v>
          </cell>
          <cell r="E669">
            <v>27</v>
          </cell>
          <cell r="F669">
            <v>132</v>
          </cell>
        </row>
        <row r="670">
          <cell r="A670">
            <v>36384</v>
          </cell>
          <cell r="B670">
            <v>131.6</v>
          </cell>
          <cell r="C670">
            <v>131.598155339806</v>
          </cell>
          <cell r="D670">
            <v>6695</v>
          </cell>
          <cell r="E670">
            <v>22</v>
          </cell>
          <cell r="F670">
            <v>131.9</v>
          </cell>
        </row>
        <row r="671">
          <cell r="A671">
            <v>36385</v>
          </cell>
          <cell r="B671">
            <v>132.02000000000001</v>
          </cell>
          <cell r="C671">
            <v>131.88649572649601</v>
          </cell>
          <cell r="D671">
            <v>5850</v>
          </cell>
          <cell r="E671">
            <v>22</v>
          </cell>
          <cell r="F671">
            <v>131.9</v>
          </cell>
        </row>
        <row r="672">
          <cell r="A672">
            <v>36388</v>
          </cell>
          <cell r="B672">
            <v>131.96</v>
          </cell>
          <cell r="C672">
            <v>132.02078379568499</v>
          </cell>
          <cell r="D672">
            <v>11355</v>
          </cell>
          <cell r="E672">
            <v>24</v>
          </cell>
          <cell r="F672">
            <v>131.9</v>
          </cell>
        </row>
        <row r="673">
          <cell r="A673">
            <v>36389</v>
          </cell>
          <cell r="B673">
            <v>132.05000000000001</v>
          </cell>
          <cell r="C673">
            <v>132.049496355202</v>
          </cell>
          <cell r="D673">
            <v>7545</v>
          </cell>
          <cell r="E673">
            <v>24</v>
          </cell>
          <cell r="F673">
            <v>131.9</v>
          </cell>
        </row>
        <row r="674">
          <cell r="A674">
            <v>36390</v>
          </cell>
          <cell r="B674">
            <v>132.16</v>
          </cell>
          <cell r="C674">
            <v>132.15008503401401</v>
          </cell>
          <cell r="D674">
            <v>8820</v>
          </cell>
          <cell r="E674">
            <v>21</v>
          </cell>
          <cell r="F674">
            <v>131.9</v>
          </cell>
        </row>
        <row r="675">
          <cell r="A675">
            <v>36391</v>
          </cell>
          <cell r="B675">
            <v>131.91999999999999</v>
          </cell>
          <cell r="C675">
            <v>131.92201696712601</v>
          </cell>
          <cell r="D675">
            <v>23575</v>
          </cell>
          <cell r="E675">
            <v>26</v>
          </cell>
          <cell r="F675">
            <v>131.9</v>
          </cell>
        </row>
        <row r="676">
          <cell r="A676">
            <v>36392</v>
          </cell>
          <cell r="B676">
            <v>131.83000000000001</v>
          </cell>
          <cell r="C676">
            <v>131.83830810628999</v>
          </cell>
          <cell r="D676">
            <v>14865</v>
          </cell>
          <cell r="E676">
            <v>23</v>
          </cell>
          <cell r="F676">
            <v>131.9</v>
          </cell>
        </row>
        <row r="677">
          <cell r="A677">
            <v>36395</v>
          </cell>
          <cell r="B677">
            <v>131.59</v>
          </cell>
          <cell r="C677">
            <v>131.601727959698</v>
          </cell>
          <cell r="D677">
            <v>9925</v>
          </cell>
          <cell r="E677">
            <v>22</v>
          </cell>
          <cell r="F677">
            <v>131.9</v>
          </cell>
        </row>
        <row r="678">
          <cell r="A678">
            <v>36396</v>
          </cell>
          <cell r="B678">
            <v>131.63</v>
          </cell>
          <cell r="C678">
            <v>131.57200207468901</v>
          </cell>
          <cell r="D678">
            <v>14460</v>
          </cell>
          <cell r="E678">
            <v>22</v>
          </cell>
          <cell r="F678">
            <v>131.80000000000001</v>
          </cell>
        </row>
        <row r="679">
          <cell r="A679">
            <v>36397</v>
          </cell>
          <cell r="B679">
            <v>131.66</v>
          </cell>
          <cell r="C679">
            <v>131.64642156862701</v>
          </cell>
          <cell r="D679">
            <v>8160</v>
          </cell>
          <cell r="E679">
            <v>26</v>
          </cell>
          <cell r="F679">
            <v>131.80000000000001</v>
          </cell>
        </row>
        <row r="680">
          <cell r="A680">
            <v>36398</v>
          </cell>
          <cell r="B680">
            <v>131.9</v>
          </cell>
          <cell r="C680">
            <v>131.912438897556</v>
          </cell>
          <cell r="D680">
            <v>9615</v>
          </cell>
          <cell r="E680">
            <v>23</v>
          </cell>
          <cell r="F680">
            <v>131.80000000000001</v>
          </cell>
        </row>
        <row r="681">
          <cell r="A681">
            <v>36399</v>
          </cell>
          <cell r="B681">
            <v>131.94999999999999</v>
          </cell>
          <cell r="C681">
            <v>131.926271186441</v>
          </cell>
          <cell r="D681">
            <v>16225</v>
          </cell>
          <cell r="E681">
            <v>25</v>
          </cell>
          <cell r="F681">
            <v>131.80000000000001</v>
          </cell>
        </row>
        <row r="682">
          <cell r="A682">
            <v>36403</v>
          </cell>
          <cell r="B682">
            <v>132.30000000000001</v>
          </cell>
          <cell r="C682">
            <v>132.26345363179499</v>
          </cell>
          <cell r="D682">
            <v>10945</v>
          </cell>
          <cell r="E682">
            <v>21</v>
          </cell>
          <cell r="F682">
            <v>132</v>
          </cell>
        </row>
        <row r="683">
          <cell r="A683">
            <v>36404</v>
          </cell>
          <cell r="B683">
            <v>132.19</v>
          </cell>
          <cell r="C683">
            <v>132.122065217391</v>
          </cell>
          <cell r="D683">
            <v>25300</v>
          </cell>
          <cell r="E683">
            <v>23</v>
          </cell>
          <cell r="F683">
            <v>132</v>
          </cell>
        </row>
        <row r="684">
          <cell r="A684">
            <v>36405</v>
          </cell>
          <cell r="B684">
            <v>132.30000000000001</v>
          </cell>
          <cell r="C684">
            <v>132.293560557342</v>
          </cell>
          <cell r="D684">
            <v>23325</v>
          </cell>
          <cell r="E684">
            <v>24</v>
          </cell>
          <cell r="F684">
            <v>132</v>
          </cell>
        </row>
        <row r="685">
          <cell r="A685">
            <v>36406</v>
          </cell>
          <cell r="B685">
            <v>132.58000000000001</v>
          </cell>
          <cell r="C685">
            <v>132.55831891223701</v>
          </cell>
          <cell r="D685">
            <v>12135</v>
          </cell>
          <cell r="E685">
            <v>24</v>
          </cell>
          <cell r="F685">
            <v>132.19999999999999</v>
          </cell>
        </row>
        <row r="686">
          <cell r="A686">
            <v>36409</v>
          </cell>
          <cell r="B686">
            <v>132.85</v>
          </cell>
          <cell r="C686">
            <v>132.633509406657</v>
          </cell>
          <cell r="D686">
            <v>6910</v>
          </cell>
          <cell r="E686">
            <v>23</v>
          </cell>
          <cell r="F686">
            <v>132.19999999999999</v>
          </cell>
        </row>
        <row r="687">
          <cell r="A687">
            <v>36410</v>
          </cell>
          <cell r="B687">
            <v>133.6</v>
          </cell>
          <cell r="C687">
            <v>133.44060895084399</v>
          </cell>
          <cell r="D687">
            <v>6815</v>
          </cell>
          <cell r="E687">
            <v>23</v>
          </cell>
          <cell r="F687">
            <v>132.19999999999999</v>
          </cell>
        </row>
        <row r="688">
          <cell r="A688">
            <v>36411</v>
          </cell>
          <cell r="B688">
            <v>135.28</v>
          </cell>
          <cell r="C688">
            <v>135.12621501272301</v>
          </cell>
          <cell r="D688">
            <v>15720</v>
          </cell>
          <cell r="E688">
            <v>21</v>
          </cell>
          <cell r="F688">
            <v>133</v>
          </cell>
        </row>
        <row r="689">
          <cell r="A689">
            <v>36412</v>
          </cell>
          <cell r="B689">
            <v>135.44999999999999</v>
          </cell>
          <cell r="C689">
            <v>135.68300268096499</v>
          </cell>
          <cell r="D689">
            <v>22380</v>
          </cell>
          <cell r="E689">
            <v>24</v>
          </cell>
          <cell r="F689">
            <v>135</v>
          </cell>
        </row>
        <row r="690">
          <cell r="A690">
            <v>36413</v>
          </cell>
          <cell r="B690">
            <v>135.44</v>
          </cell>
          <cell r="C690">
            <v>135.30928127772901</v>
          </cell>
          <cell r="D690">
            <v>5635</v>
          </cell>
          <cell r="E690">
            <v>24</v>
          </cell>
          <cell r="F690">
            <v>135</v>
          </cell>
        </row>
        <row r="691">
          <cell r="A691">
            <v>36416</v>
          </cell>
          <cell r="B691">
            <v>135.47999999999999</v>
          </cell>
          <cell r="C691">
            <v>135.46407962160001</v>
          </cell>
          <cell r="D691">
            <v>12685</v>
          </cell>
          <cell r="E691">
            <v>23</v>
          </cell>
          <cell r="F691">
            <v>135</v>
          </cell>
        </row>
        <row r="692">
          <cell r="A692">
            <v>36417</v>
          </cell>
          <cell r="B692">
            <v>135.52000000000001</v>
          </cell>
          <cell r="C692">
            <v>135.518453873353</v>
          </cell>
          <cell r="D692">
            <v>15555</v>
          </cell>
          <cell r="E692">
            <v>25</v>
          </cell>
          <cell r="F692">
            <v>135</v>
          </cell>
        </row>
        <row r="693">
          <cell r="A693">
            <v>36418</v>
          </cell>
          <cell r="B693">
            <v>135.69999999999999</v>
          </cell>
          <cell r="C693">
            <v>135.68940205543399</v>
          </cell>
          <cell r="D693">
            <v>16055</v>
          </cell>
          <cell r="E693">
            <v>24</v>
          </cell>
          <cell r="F693">
            <v>135</v>
          </cell>
        </row>
        <row r="694">
          <cell r="A694">
            <v>36419</v>
          </cell>
          <cell r="B694">
            <v>135.69999999999999</v>
          </cell>
          <cell r="C694">
            <v>135.69753518821599</v>
          </cell>
          <cell r="D694">
            <v>15275</v>
          </cell>
          <cell r="E694">
            <v>25</v>
          </cell>
          <cell r="F694">
            <v>135</v>
          </cell>
        </row>
        <row r="695">
          <cell r="A695">
            <v>36420</v>
          </cell>
          <cell r="B695">
            <v>135.88999999999999</v>
          </cell>
          <cell r="C695">
            <v>135.88999999999999</v>
          </cell>
          <cell r="D695">
            <v>14030</v>
          </cell>
          <cell r="E695">
            <v>26</v>
          </cell>
          <cell r="F695">
            <v>135</v>
          </cell>
        </row>
        <row r="696">
          <cell r="A696">
            <v>36423</v>
          </cell>
          <cell r="B696">
            <v>136.06</v>
          </cell>
          <cell r="C696">
            <v>136.081086261981</v>
          </cell>
          <cell r="D696">
            <v>6260</v>
          </cell>
          <cell r="E696">
            <v>25</v>
          </cell>
          <cell r="F696">
            <v>135</v>
          </cell>
        </row>
        <row r="697">
          <cell r="A697">
            <v>36424</v>
          </cell>
          <cell r="B697">
            <v>136.4</v>
          </cell>
          <cell r="C697">
            <v>136.327435277874</v>
          </cell>
          <cell r="D697">
            <v>14485</v>
          </cell>
          <cell r="E697">
            <v>23</v>
          </cell>
          <cell r="F697">
            <v>135.5</v>
          </cell>
        </row>
        <row r="698">
          <cell r="A698">
            <v>36425</v>
          </cell>
          <cell r="B698">
            <v>136.88</v>
          </cell>
          <cell r="C698">
            <v>136.80550812064999</v>
          </cell>
          <cell r="D698">
            <v>10775</v>
          </cell>
          <cell r="E698">
            <v>23</v>
          </cell>
          <cell r="F698">
            <v>135.5</v>
          </cell>
        </row>
        <row r="699">
          <cell r="A699">
            <v>36426</v>
          </cell>
          <cell r="B699">
            <v>137.5</v>
          </cell>
          <cell r="C699">
            <v>137.46255788906799</v>
          </cell>
          <cell r="D699">
            <v>9285</v>
          </cell>
          <cell r="E699">
            <v>22</v>
          </cell>
          <cell r="F699">
            <v>135.5</v>
          </cell>
        </row>
        <row r="700">
          <cell r="A700">
            <v>36427</v>
          </cell>
          <cell r="B700">
            <v>138.80000000000001</v>
          </cell>
          <cell r="C700">
            <v>139.06013998250199</v>
          </cell>
          <cell r="D700">
            <v>5715</v>
          </cell>
          <cell r="E700">
            <v>23</v>
          </cell>
          <cell r="F700">
            <v>137</v>
          </cell>
        </row>
        <row r="701">
          <cell r="A701">
            <v>36430</v>
          </cell>
          <cell r="B701">
            <v>140</v>
          </cell>
          <cell r="C701">
            <v>139.55981147540999</v>
          </cell>
          <cell r="D701">
            <v>6100</v>
          </cell>
          <cell r="E701">
            <v>27</v>
          </cell>
          <cell r="F701">
            <v>138</v>
          </cell>
        </row>
        <row r="702">
          <cell r="A702">
            <v>36431</v>
          </cell>
          <cell r="B702">
            <v>141</v>
          </cell>
          <cell r="C702">
            <v>141.08889646464601</v>
          </cell>
          <cell r="D702">
            <v>19800</v>
          </cell>
          <cell r="E702">
            <v>26</v>
          </cell>
          <cell r="F702">
            <v>139.5</v>
          </cell>
        </row>
        <row r="703">
          <cell r="A703">
            <v>36432</v>
          </cell>
          <cell r="B703">
            <v>140.51</v>
          </cell>
          <cell r="C703">
            <v>140.523920745921</v>
          </cell>
          <cell r="D703">
            <v>10725</v>
          </cell>
          <cell r="E703">
            <v>25</v>
          </cell>
          <cell r="F703">
            <v>140</v>
          </cell>
        </row>
        <row r="704">
          <cell r="A704">
            <v>36433</v>
          </cell>
          <cell r="B704">
            <v>139.86000000000001</v>
          </cell>
          <cell r="C704">
            <v>140.109775641026</v>
          </cell>
          <cell r="D704">
            <v>9360</v>
          </cell>
          <cell r="E704">
            <v>23</v>
          </cell>
          <cell r="F704">
            <v>140</v>
          </cell>
        </row>
        <row r="705">
          <cell r="A705">
            <v>36434</v>
          </cell>
          <cell r="B705">
            <v>141.30000000000001</v>
          </cell>
          <cell r="C705">
            <v>141.10146292585199</v>
          </cell>
          <cell r="D705">
            <v>14970</v>
          </cell>
          <cell r="E705">
            <v>23</v>
          </cell>
          <cell r="F705">
            <v>140</v>
          </cell>
        </row>
        <row r="706">
          <cell r="A706">
            <v>36437</v>
          </cell>
          <cell r="B706">
            <v>142</v>
          </cell>
          <cell r="C706">
            <v>141.58736088283601</v>
          </cell>
          <cell r="D706">
            <v>21295</v>
          </cell>
          <cell r="E706">
            <v>24</v>
          </cell>
          <cell r="F706">
            <v>140</v>
          </cell>
        </row>
        <row r="707">
          <cell r="A707">
            <v>36438</v>
          </cell>
          <cell r="B707">
            <v>141.75</v>
          </cell>
          <cell r="C707">
            <v>142.21267276422799</v>
          </cell>
          <cell r="D707">
            <v>19680</v>
          </cell>
          <cell r="E707">
            <v>25</v>
          </cell>
          <cell r="F707">
            <v>141</v>
          </cell>
        </row>
        <row r="708">
          <cell r="A708">
            <v>36439</v>
          </cell>
          <cell r="B708">
            <v>142.19</v>
          </cell>
          <cell r="C708">
            <v>141.89853379152299</v>
          </cell>
          <cell r="D708">
            <v>17460</v>
          </cell>
          <cell r="E708">
            <v>25</v>
          </cell>
          <cell r="F708">
            <v>141</v>
          </cell>
        </row>
        <row r="709">
          <cell r="A709">
            <v>36440</v>
          </cell>
          <cell r="B709">
            <v>141.83000000000001</v>
          </cell>
          <cell r="C709">
            <v>141.81228620541501</v>
          </cell>
          <cell r="D709">
            <v>11635</v>
          </cell>
          <cell r="E709">
            <v>26</v>
          </cell>
          <cell r="F709">
            <v>141</v>
          </cell>
        </row>
        <row r="710">
          <cell r="A710">
            <v>36441</v>
          </cell>
          <cell r="B710">
            <v>142.07</v>
          </cell>
          <cell r="C710">
            <v>142.079008106819</v>
          </cell>
          <cell r="D710">
            <v>10485</v>
          </cell>
          <cell r="E710">
            <v>25</v>
          </cell>
          <cell r="F710">
            <v>141</v>
          </cell>
        </row>
        <row r="711">
          <cell r="A711">
            <v>36444</v>
          </cell>
          <cell r="B711">
            <v>141.72999999999999</v>
          </cell>
          <cell r="C711">
            <v>141.77158257713199</v>
          </cell>
          <cell r="D711">
            <v>13775</v>
          </cell>
          <cell r="E711">
            <v>22</v>
          </cell>
          <cell r="F711">
            <v>141</v>
          </cell>
        </row>
        <row r="712">
          <cell r="A712">
            <v>36445</v>
          </cell>
          <cell r="B712">
            <v>141.94999999999999</v>
          </cell>
          <cell r="C712">
            <v>141.97425903614501</v>
          </cell>
          <cell r="D712">
            <v>8300</v>
          </cell>
          <cell r="E712">
            <v>27</v>
          </cell>
          <cell r="F712">
            <v>141</v>
          </cell>
        </row>
        <row r="713">
          <cell r="A713">
            <v>36446</v>
          </cell>
          <cell r="B713">
            <v>141.5</v>
          </cell>
          <cell r="C713">
            <v>141.63370512065899</v>
          </cell>
          <cell r="D713">
            <v>16990</v>
          </cell>
          <cell r="E713">
            <v>24</v>
          </cell>
          <cell r="F713">
            <v>141</v>
          </cell>
        </row>
        <row r="714">
          <cell r="A714">
            <v>36447</v>
          </cell>
          <cell r="B714">
            <v>140.94999999999999</v>
          </cell>
          <cell r="C714">
            <v>140.95249999999999</v>
          </cell>
          <cell r="D714">
            <v>12780</v>
          </cell>
          <cell r="E714">
            <v>24</v>
          </cell>
          <cell r="F714">
            <v>141</v>
          </cell>
        </row>
        <row r="715">
          <cell r="A715">
            <v>36448</v>
          </cell>
          <cell r="B715">
            <v>140.83000000000001</v>
          </cell>
          <cell r="C715">
            <v>140.83960484957299</v>
          </cell>
          <cell r="D715">
            <v>11135</v>
          </cell>
          <cell r="E715">
            <v>23</v>
          </cell>
          <cell r="F715">
            <v>141</v>
          </cell>
        </row>
        <row r="716">
          <cell r="A716">
            <v>36451</v>
          </cell>
          <cell r="B716">
            <v>140.6</v>
          </cell>
          <cell r="C716">
            <v>140.577273972603</v>
          </cell>
          <cell r="D716">
            <v>7300</v>
          </cell>
          <cell r="E716">
            <v>25</v>
          </cell>
          <cell r="F716">
            <v>141</v>
          </cell>
        </row>
        <row r="717">
          <cell r="A717">
            <v>36452</v>
          </cell>
          <cell r="B717">
            <v>140.71</v>
          </cell>
          <cell r="C717">
            <v>140.800478402229</v>
          </cell>
          <cell r="D717">
            <v>10765</v>
          </cell>
          <cell r="E717">
            <v>22</v>
          </cell>
          <cell r="F717">
            <v>141</v>
          </cell>
        </row>
        <row r="718">
          <cell r="A718">
            <v>36453</v>
          </cell>
          <cell r="B718">
            <v>140.44</v>
          </cell>
          <cell r="C718">
            <v>140.47954390451801</v>
          </cell>
          <cell r="D718">
            <v>11730</v>
          </cell>
          <cell r="E718">
            <v>23</v>
          </cell>
          <cell r="F718">
            <v>141</v>
          </cell>
        </row>
        <row r="719">
          <cell r="A719">
            <v>36454</v>
          </cell>
          <cell r="B719">
            <v>140.59</v>
          </cell>
          <cell r="C719">
            <v>140.51508842849901</v>
          </cell>
          <cell r="D719">
            <v>9895</v>
          </cell>
          <cell r="E719">
            <v>24</v>
          </cell>
          <cell r="F719">
            <v>141</v>
          </cell>
        </row>
        <row r="720">
          <cell r="A720">
            <v>36455</v>
          </cell>
          <cell r="B720">
            <v>140.57</v>
          </cell>
          <cell r="C720">
            <v>140.559872231687</v>
          </cell>
          <cell r="D720">
            <v>11740</v>
          </cell>
          <cell r="E720">
            <v>24</v>
          </cell>
          <cell r="F720">
            <v>141</v>
          </cell>
        </row>
        <row r="721">
          <cell r="A721">
            <v>36459</v>
          </cell>
          <cell r="B721">
            <v>140.53</v>
          </cell>
          <cell r="C721">
            <v>140.53268163804501</v>
          </cell>
          <cell r="D721">
            <v>7570</v>
          </cell>
          <cell r="E721">
            <v>20</v>
          </cell>
          <cell r="F721">
            <v>141</v>
          </cell>
        </row>
        <row r="722">
          <cell r="A722">
            <v>36460</v>
          </cell>
          <cell r="B722">
            <v>140.31</v>
          </cell>
          <cell r="C722">
            <v>140.32038349796599</v>
          </cell>
          <cell r="D722">
            <v>8605</v>
          </cell>
          <cell r="E722">
            <v>25</v>
          </cell>
          <cell r="F722">
            <v>140.80000000000001</v>
          </cell>
        </row>
        <row r="723">
          <cell r="A723">
            <v>36461</v>
          </cell>
          <cell r="B723">
            <v>140.34</v>
          </cell>
          <cell r="C723">
            <v>140.14950623202299</v>
          </cell>
          <cell r="D723">
            <v>10430</v>
          </cell>
          <cell r="E723">
            <v>23</v>
          </cell>
          <cell r="F723">
            <v>140.80000000000001</v>
          </cell>
        </row>
        <row r="724">
          <cell r="A724">
            <v>36462</v>
          </cell>
          <cell r="B724">
            <v>140.07</v>
          </cell>
          <cell r="C724">
            <v>140.223926161175</v>
          </cell>
          <cell r="D724">
            <v>12595</v>
          </cell>
          <cell r="E724">
            <v>26</v>
          </cell>
          <cell r="F724">
            <v>140.80000000000001</v>
          </cell>
        </row>
        <row r="725">
          <cell r="A725">
            <v>36465</v>
          </cell>
          <cell r="B725">
            <v>140.07</v>
          </cell>
          <cell r="C725">
            <v>140.028614215467</v>
          </cell>
          <cell r="D725">
            <v>11185</v>
          </cell>
          <cell r="E725">
            <v>22</v>
          </cell>
          <cell r="F725">
            <v>140.6</v>
          </cell>
        </row>
        <row r="726">
          <cell r="A726">
            <v>36466</v>
          </cell>
          <cell r="B726">
            <v>140</v>
          </cell>
          <cell r="C726">
            <v>139.956147783251</v>
          </cell>
          <cell r="D726">
            <v>20300</v>
          </cell>
          <cell r="E726">
            <v>26</v>
          </cell>
          <cell r="F726">
            <v>140.6</v>
          </cell>
        </row>
        <row r="727">
          <cell r="A727">
            <v>36467</v>
          </cell>
          <cell r="B727">
            <v>139.91</v>
          </cell>
          <cell r="C727">
            <v>140.057458279846</v>
          </cell>
          <cell r="D727">
            <v>7790</v>
          </cell>
          <cell r="E727">
            <v>22</v>
          </cell>
          <cell r="F727">
            <v>140.4</v>
          </cell>
        </row>
        <row r="728">
          <cell r="A728">
            <v>36468</v>
          </cell>
          <cell r="B728">
            <v>140.16999999999999</v>
          </cell>
          <cell r="C728">
            <v>140.11000000000001</v>
          </cell>
          <cell r="D728">
            <v>11535</v>
          </cell>
          <cell r="E728">
            <v>24</v>
          </cell>
          <cell r="F728">
            <v>140.4</v>
          </cell>
        </row>
        <row r="729">
          <cell r="A729">
            <v>36469</v>
          </cell>
          <cell r="B729">
            <v>140.21</v>
          </cell>
          <cell r="C729">
            <v>140.352349448685</v>
          </cell>
          <cell r="D729">
            <v>11790</v>
          </cell>
          <cell r="E729">
            <v>25</v>
          </cell>
          <cell r="F729">
            <v>140.4</v>
          </cell>
        </row>
        <row r="730">
          <cell r="A730">
            <v>36472</v>
          </cell>
          <cell r="B730">
            <v>139.91</v>
          </cell>
          <cell r="C730">
            <v>139.96821658615099</v>
          </cell>
          <cell r="D730">
            <v>12420</v>
          </cell>
          <cell r="E730">
            <v>22</v>
          </cell>
          <cell r="F730">
            <v>140.4</v>
          </cell>
        </row>
        <row r="731">
          <cell r="A731">
            <v>36473</v>
          </cell>
          <cell r="B731">
            <v>139.91999999999999</v>
          </cell>
          <cell r="C731">
            <v>139.93000337952</v>
          </cell>
          <cell r="D731">
            <v>14795</v>
          </cell>
          <cell r="E731">
            <v>24</v>
          </cell>
          <cell r="F731">
            <v>140.4</v>
          </cell>
        </row>
        <row r="732">
          <cell r="A732">
            <v>36474</v>
          </cell>
          <cell r="B732">
            <v>139.9</v>
          </cell>
          <cell r="C732">
            <v>139.920034013605</v>
          </cell>
          <cell r="D732">
            <v>10290</v>
          </cell>
          <cell r="E732">
            <v>26</v>
          </cell>
          <cell r="F732">
            <v>140.19999999999999</v>
          </cell>
        </row>
        <row r="733">
          <cell r="A733">
            <v>36475</v>
          </cell>
          <cell r="B733">
            <v>139.76</v>
          </cell>
          <cell r="C733">
            <v>139.447611940299</v>
          </cell>
          <cell r="D733">
            <v>13400</v>
          </cell>
          <cell r="E733">
            <v>23</v>
          </cell>
          <cell r="F733">
            <v>140.19999999999999</v>
          </cell>
        </row>
        <row r="734">
          <cell r="A734">
            <v>36476</v>
          </cell>
          <cell r="B734">
            <v>139.57</v>
          </cell>
          <cell r="C734">
            <v>139.61348560700901</v>
          </cell>
          <cell r="D734">
            <v>7990</v>
          </cell>
          <cell r="E734">
            <v>25</v>
          </cell>
          <cell r="F734">
            <v>140.19999999999999</v>
          </cell>
        </row>
        <row r="735">
          <cell r="A735">
            <v>36479</v>
          </cell>
          <cell r="B735">
            <v>139.16</v>
          </cell>
          <cell r="C735">
            <v>139.102857572115</v>
          </cell>
          <cell r="D735">
            <v>16640</v>
          </cell>
          <cell r="E735">
            <v>24</v>
          </cell>
          <cell r="F735">
            <v>140</v>
          </cell>
        </row>
        <row r="736">
          <cell r="A736">
            <v>36480</v>
          </cell>
          <cell r="B736">
            <v>139.08000000000001</v>
          </cell>
          <cell r="C736">
            <v>139.11401360544201</v>
          </cell>
          <cell r="D736">
            <v>6615</v>
          </cell>
          <cell r="E736">
            <v>25</v>
          </cell>
          <cell r="F736">
            <v>140</v>
          </cell>
        </row>
        <row r="737">
          <cell r="A737">
            <v>36481</v>
          </cell>
          <cell r="B737">
            <v>138.87</v>
          </cell>
          <cell r="C737">
            <v>138.715216</v>
          </cell>
          <cell r="D737">
            <v>12500</v>
          </cell>
          <cell r="E737">
            <v>24</v>
          </cell>
          <cell r="F737">
            <v>139.80000000000001</v>
          </cell>
        </row>
        <row r="738">
          <cell r="A738">
            <v>36482</v>
          </cell>
          <cell r="B738">
            <v>138.4</v>
          </cell>
          <cell r="C738">
            <v>138.39951952662699</v>
          </cell>
          <cell r="D738">
            <v>21125</v>
          </cell>
          <cell r="E738">
            <v>21</v>
          </cell>
          <cell r="F738">
            <v>139.80000000000001</v>
          </cell>
        </row>
        <row r="739">
          <cell r="A739">
            <v>36483</v>
          </cell>
          <cell r="B739">
            <v>138.11000000000001</v>
          </cell>
          <cell r="C739">
            <v>138.22176470588263</v>
          </cell>
          <cell r="D739">
            <v>6970</v>
          </cell>
          <cell r="E739">
            <v>17</v>
          </cell>
          <cell r="F739">
            <v>139.80000000000001</v>
          </cell>
        </row>
        <row r="740">
          <cell r="A740">
            <v>36486</v>
          </cell>
          <cell r="B740">
            <v>137.84</v>
          </cell>
          <cell r="C740">
            <v>137.81573731626401</v>
          </cell>
          <cell r="D740">
            <v>10545</v>
          </cell>
          <cell r="E740">
            <v>19</v>
          </cell>
          <cell r="F740">
            <v>139</v>
          </cell>
        </row>
        <row r="741">
          <cell r="A741">
            <v>36487</v>
          </cell>
          <cell r="B741">
            <v>137.6</v>
          </cell>
          <cell r="C741">
            <v>137.58041150223099</v>
          </cell>
          <cell r="D741">
            <v>20170</v>
          </cell>
          <cell r="E741">
            <v>21</v>
          </cell>
          <cell r="F741">
            <v>139</v>
          </cell>
        </row>
        <row r="742">
          <cell r="A742">
            <v>36488</v>
          </cell>
          <cell r="B742">
            <v>137.6</v>
          </cell>
          <cell r="C742">
            <v>137.58041150223099</v>
          </cell>
          <cell r="D742">
            <v>20170</v>
          </cell>
          <cell r="E742">
            <v>21</v>
          </cell>
          <cell r="F742">
            <v>138.19999999999999</v>
          </cell>
        </row>
        <row r="743">
          <cell r="A743">
            <v>36489</v>
          </cell>
          <cell r="B743">
            <v>137.78</v>
          </cell>
          <cell r="C743">
            <v>137.78058997050201</v>
          </cell>
          <cell r="D743">
            <v>4995</v>
          </cell>
          <cell r="E743">
            <v>21</v>
          </cell>
          <cell r="F743">
            <v>138.19999999999999</v>
          </cell>
        </row>
        <row r="744">
          <cell r="A744">
            <v>36490</v>
          </cell>
          <cell r="B744">
            <v>137.69</v>
          </cell>
          <cell r="C744">
            <v>137.670086355786</v>
          </cell>
          <cell r="D744">
            <v>2895</v>
          </cell>
          <cell r="E744">
            <v>18</v>
          </cell>
          <cell r="F744">
            <v>138.19999999999999</v>
          </cell>
        </row>
        <row r="745">
          <cell r="A745">
            <v>36493</v>
          </cell>
          <cell r="B745">
            <v>137.75</v>
          </cell>
          <cell r="C745">
            <v>137.72632352941201</v>
          </cell>
          <cell r="D745">
            <v>340</v>
          </cell>
          <cell r="E745">
            <v>16</v>
          </cell>
          <cell r="F745">
            <v>138</v>
          </cell>
        </row>
        <row r="746">
          <cell r="A746">
            <v>36494</v>
          </cell>
          <cell r="B746">
            <v>137.91999999999999</v>
          </cell>
          <cell r="C746">
            <v>137.90101694915299</v>
          </cell>
          <cell r="D746">
            <v>6195</v>
          </cell>
          <cell r="E746">
            <v>21</v>
          </cell>
          <cell r="F746">
            <v>138</v>
          </cell>
        </row>
        <row r="747">
          <cell r="A747">
            <v>36495</v>
          </cell>
          <cell r="B747">
            <v>138.04</v>
          </cell>
          <cell r="C747">
            <v>138.048995283019</v>
          </cell>
          <cell r="D747">
            <v>10600</v>
          </cell>
          <cell r="E747">
            <v>18</v>
          </cell>
          <cell r="F747">
            <v>138</v>
          </cell>
        </row>
        <row r="748">
          <cell r="A748">
            <v>36496</v>
          </cell>
          <cell r="B748">
            <v>138.15</v>
          </cell>
          <cell r="C748">
            <v>138.07460829493101</v>
          </cell>
          <cell r="D748">
            <v>1085</v>
          </cell>
          <cell r="E748">
            <v>21</v>
          </cell>
          <cell r="F748">
            <v>138</v>
          </cell>
        </row>
        <row r="749">
          <cell r="A749">
            <v>36497</v>
          </cell>
          <cell r="B749">
            <v>138.19</v>
          </cell>
          <cell r="C749">
            <v>138.1825</v>
          </cell>
          <cell r="D749">
            <v>820</v>
          </cell>
          <cell r="E749">
            <v>21</v>
          </cell>
          <cell r="F749">
            <v>138</v>
          </cell>
        </row>
        <row r="750">
          <cell r="A750">
            <v>36500</v>
          </cell>
          <cell r="B750">
            <v>138.33000000000001</v>
          </cell>
          <cell r="C750">
            <v>138.33974530271399</v>
          </cell>
          <cell r="D750">
            <v>11975</v>
          </cell>
          <cell r="E750">
            <v>22</v>
          </cell>
          <cell r="F750">
            <v>138.19999999999999</v>
          </cell>
        </row>
        <row r="751">
          <cell r="A751">
            <v>36501</v>
          </cell>
          <cell r="B751">
            <v>138.38</v>
          </cell>
          <cell r="C751">
            <v>138.36335628227201</v>
          </cell>
          <cell r="D751">
            <v>2905</v>
          </cell>
          <cell r="E751">
            <v>20</v>
          </cell>
          <cell r="F751">
            <v>138.19999999999999</v>
          </cell>
        </row>
        <row r="752">
          <cell r="A752">
            <v>36502</v>
          </cell>
          <cell r="B752">
            <v>138.38</v>
          </cell>
          <cell r="C752">
            <v>138.36715311004801</v>
          </cell>
          <cell r="D752">
            <v>2090</v>
          </cell>
          <cell r="E752">
            <v>20</v>
          </cell>
          <cell r="F752">
            <v>138.35</v>
          </cell>
        </row>
        <row r="753">
          <cell r="A753">
            <v>36503</v>
          </cell>
          <cell r="B753">
            <v>138.29</v>
          </cell>
          <cell r="C753">
            <v>138.31308855291601</v>
          </cell>
          <cell r="D753">
            <v>2315</v>
          </cell>
          <cell r="E753">
            <v>19</v>
          </cell>
          <cell r="F753">
            <v>138.35</v>
          </cell>
        </row>
        <row r="754">
          <cell r="A754">
            <v>36504</v>
          </cell>
          <cell r="B754">
            <v>138.25</v>
          </cell>
          <cell r="C754">
            <v>138.23976915005201</v>
          </cell>
          <cell r="D754">
            <v>4765</v>
          </cell>
          <cell r="E754">
            <v>21</v>
          </cell>
          <cell r="F754">
            <v>138.35</v>
          </cell>
        </row>
        <row r="755">
          <cell r="A755">
            <v>36507</v>
          </cell>
          <cell r="B755">
            <v>138.16999999999999</v>
          </cell>
          <cell r="C755">
            <v>138.16983585029499</v>
          </cell>
          <cell r="D755">
            <v>7615</v>
          </cell>
          <cell r="E755">
            <v>20</v>
          </cell>
          <cell r="F755">
            <v>138.35</v>
          </cell>
        </row>
        <row r="756">
          <cell r="A756">
            <v>36508</v>
          </cell>
          <cell r="B756">
            <v>138.1</v>
          </cell>
          <cell r="C756">
            <v>138.07582608695699</v>
          </cell>
          <cell r="D756">
            <v>575</v>
          </cell>
          <cell r="E756">
            <v>18</v>
          </cell>
          <cell r="F756">
            <v>138.35</v>
          </cell>
        </row>
        <row r="757">
          <cell r="A757">
            <v>36509</v>
          </cell>
          <cell r="B757">
            <v>138.04</v>
          </cell>
          <cell r="C757">
            <v>138.053846153846</v>
          </cell>
          <cell r="D757">
            <v>325</v>
          </cell>
          <cell r="E757">
            <v>16</v>
          </cell>
          <cell r="F757">
            <v>138.25</v>
          </cell>
        </row>
        <row r="758">
          <cell r="A758">
            <v>36513</v>
          </cell>
          <cell r="B758">
            <v>138.02000000000001</v>
          </cell>
          <cell r="C758">
            <v>138.01052803129099</v>
          </cell>
          <cell r="D758">
            <v>7670</v>
          </cell>
          <cell r="E758">
            <v>11</v>
          </cell>
          <cell r="F758">
            <v>138.25</v>
          </cell>
        </row>
        <row r="759">
          <cell r="A759">
            <v>36514</v>
          </cell>
          <cell r="B759">
            <v>137.99</v>
          </cell>
          <cell r="C759">
            <v>137.990905292479</v>
          </cell>
          <cell r="D759">
            <v>3590</v>
          </cell>
          <cell r="E759">
            <v>17</v>
          </cell>
          <cell r="F759">
            <v>138.25</v>
          </cell>
        </row>
        <row r="760">
          <cell r="A760">
            <v>36515</v>
          </cell>
          <cell r="B760">
            <v>138.11000000000001</v>
          </cell>
          <cell r="C760">
            <v>138.11862244898001</v>
          </cell>
          <cell r="D760">
            <v>980</v>
          </cell>
          <cell r="E760">
            <v>17</v>
          </cell>
          <cell r="F760">
            <v>138.25</v>
          </cell>
        </row>
        <row r="761">
          <cell r="A761">
            <v>36516</v>
          </cell>
          <cell r="B761">
            <v>138.22999999999999</v>
          </cell>
          <cell r="C761">
            <v>138.24509960159401</v>
          </cell>
          <cell r="D761">
            <v>1255</v>
          </cell>
          <cell r="E761">
            <v>20</v>
          </cell>
          <cell r="F761">
            <v>138.25</v>
          </cell>
        </row>
        <row r="762">
          <cell r="A762">
            <v>36517</v>
          </cell>
          <cell r="B762">
            <v>138.12</v>
          </cell>
          <cell r="C762">
            <v>138.09458333333299</v>
          </cell>
          <cell r="D762">
            <v>120</v>
          </cell>
          <cell r="E762">
            <v>17</v>
          </cell>
          <cell r="F762">
            <v>138.25</v>
          </cell>
        </row>
        <row r="763">
          <cell r="A763">
            <v>36518</v>
          </cell>
          <cell r="B763">
            <v>138.08000000000001</v>
          </cell>
          <cell r="C763">
            <v>138.06859078590799</v>
          </cell>
          <cell r="D763">
            <v>1845</v>
          </cell>
          <cell r="E763">
            <v>15</v>
          </cell>
          <cell r="F763">
            <v>138.25</v>
          </cell>
        </row>
        <row r="764">
          <cell r="A764">
            <v>36521</v>
          </cell>
          <cell r="B764">
            <v>138.03</v>
          </cell>
          <cell r="C764">
            <v>138.03</v>
          </cell>
          <cell r="D764">
            <v>130</v>
          </cell>
          <cell r="E764">
            <v>16</v>
          </cell>
          <cell r="F764">
            <v>138.19999999999999</v>
          </cell>
        </row>
        <row r="765">
          <cell r="A765">
            <v>36522</v>
          </cell>
          <cell r="B765">
            <v>138.12</v>
          </cell>
          <cell r="C765">
            <v>138.12161290322601</v>
          </cell>
          <cell r="D765">
            <v>310</v>
          </cell>
          <cell r="E765">
            <v>11</v>
          </cell>
          <cell r="F765">
            <v>138.19999999999999</v>
          </cell>
        </row>
        <row r="766">
          <cell r="A766">
            <v>36523</v>
          </cell>
          <cell r="B766">
            <v>138.25</v>
          </cell>
          <cell r="C766">
            <v>138.24928353658501</v>
          </cell>
          <cell r="D766">
            <v>13120</v>
          </cell>
          <cell r="E766">
            <v>19</v>
          </cell>
          <cell r="F766">
            <v>138.19999999999999</v>
          </cell>
        </row>
        <row r="767">
          <cell r="A767">
            <v>36531</v>
          </cell>
          <cell r="B767">
            <v>138.6</v>
          </cell>
          <cell r="C767">
            <v>138.590642722117</v>
          </cell>
          <cell r="D767">
            <v>5290</v>
          </cell>
          <cell r="E767">
            <v>23</v>
          </cell>
          <cell r="F767">
            <v>138.19999999999999</v>
          </cell>
        </row>
        <row r="768">
          <cell r="A768">
            <v>36532</v>
          </cell>
          <cell r="B768">
            <v>138.71</v>
          </cell>
          <cell r="C768">
            <v>138.72275612822099</v>
          </cell>
          <cell r="D768">
            <v>15910</v>
          </cell>
          <cell r="E768">
            <v>19</v>
          </cell>
          <cell r="F768">
            <v>138.19999999999999</v>
          </cell>
        </row>
        <row r="769">
          <cell r="A769">
            <v>36535</v>
          </cell>
          <cell r="B769">
            <v>138.88999999999999</v>
          </cell>
          <cell r="C769">
            <v>138.897451247166</v>
          </cell>
          <cell r="D769">
            <v>11025</v>
          </cell>
          <cell r="E769">
            <v>23</v>
          </cell>
          <cell r="F769">
            <v>138.69999999999999</v>
          </cell>
        </row>
        <row r="770">
          <cell r="A770">
            <v>36536</v>
          </cell>
          <cell r="B770">
            <v>138.91999999999999</v>
          </cell>
          <cell r="C770">
            <v>138.955581188997</v>
          </cell>
          <cell r="D770">
            <v>16905</v>
          </cell>
          <cell r="E770">
            <v>19</v>
          </cell>
          <cell r="F770">
            <v>138.69999999999999</v>
          </cell>
        </row>
        <row r="771">
          <cell r="A771">
            <v>36537</v>
          </cell>
          <cell r="B771">
            <v>139.1</v>
          </cell>
          <cell r="C771">
            <v>139.099880952381</v>
          </cell>
          <cell r="D771">
            <v>1260</v>
          </cell>
          <cell r="E771">
            <v>14</v>
          </cell>
          <cell r="F771">
            <v>138.94999999999999</v>
          </cell>
        </row>
        <row r="772">
          <cell r="A772">
            <v>36538</v>
          </cell>
          <cell r="B772">
            <v>139.19999999999999</v>
          </cell>
          <cell r="C772">
            <v>139.197948717949</v>
          </cell>
          <cell r="D772">
            <v>4875</v>
          </cell>
          <cell r="E772">
            <v>16</v>
          </cell>
          <cell r="F772">
            <v>138.94999999999999</v>
          </cell>
        </row>
        <row r="773">
          <cell r="A773">
            <v>36539</v>
          </cell>
          <cell r="B773">
            <v>139.36000000000001</v>
          </cell>
          <cell r="C773">
            <v>139.35952853597999</v>
          </cell>
          <cell r="D773">
            <v>8060</v>
          </cell>
          <cell r="E773">
            <v>18</v>
          </cell>
          <cell r="F773">
            <v>138.94999999999999</v>
          </cell>
        </row>
        <row r="774">
          <cell r="A774">
            <v>17.010000000000002</v>
          </cell>
          <cell r="B774">
            <v>139.61000000000001</v>
          </cell>
          <cell r="C774">
            <v>139.597472527473</v>
          </cell>
          <cell r="D774">
            <v>4550</v>
          </cell>
          <cell r="E774">
            <v>14</v>
          </cell>
          <cell r="F774">
            <v>139.4</v>
          </cell>
        </row>
        <row r="775">
          <cell r="A775">
            <v>18</v>
          </cell>
          <cell r="B775">
            <v>139.59</v>
          </cell>
          <cell r="C775">
            <v>139.558720682303</v>
          </cell>
          <cell r="D775">
            <v>2345</v>
          </cell>
          <cell r="E775">
            <v>20</v>
          </cell>
          <cell r="F775">
            <v>139.4</v>
          </cell>
        </row>
        <row r="776">
          <cell r="A776">
            <v>19</v>
          </cell>
          <cell r="B776">
            <v>139.5</v>
          </cell>
          <cell r="C776">
            <v>139.50050955414</v>
          </cell>
          <cell r="D776">
            <v>785</v>
          </cell>
          <cell r="E776">
            <v>13</v>
          </cell>
          <cell r="F776">
            <v>139.5</v>
          </cell>
        </row>
        <row r="777">
          <cell r="A777">
            <v>20</v>
          </cell>
          <cell r="B777">
            <v>139.47999999999999</v>
          </cell>
          <cell r="C777">
            <v>139.457738095238</v>
          </cell>
          <cell r="D777">
            <v>420</v>
          </cell>
          <cell r="E777">
            <v>12</v>
          </cell>
          <cell r="F777">
            <v>139.5</v>
          </cell>
        </row>
        <row r="778">
          <cell r="A778">
            <v>21</v>
          </cell>
          <cell r="B778">
            <v>139.44999999999999</v>
          </cell>
          <cell r="C778">
            <v>139.451408775982</v>
          </cell>
          <cell r="D778">
            <v>2165</v>
          </cell>
          <cell r="E778">
            <v>12</v>
          </cell>
          <cell r="F778">
            <v>139.5</v>
          </cell>
        </row>
        <row r="779">
          <cell r="A779">
            <v>24.01</v>
          </cell>
          <cell r="B779">
            <v>139.44999999999999</v>
          </cell>
          <cell r="C779">
            <v>139.446666666667</v>
          </cell>
          <cell r="D779">
            <v>15</v>
          </cell>
          <cell r="E779">
            <v>13</v>
          </cell>
          <cell r="F779">
            <v>139.5</v>
          </cell>
        </row>
        <row r="780">
          <cell r="A780">
            <v>25</v>
          </cell>
          <cell r="B780">
            <v>139.49</v>
          </cell>
          <cell r="C780">
            <v>139.47978260869601</v>
          </cell>
          <cell r="D780">
            <v>230</v>
          </cell>
          <cell r="E780">
            <v>16</v>
          </cell>
          <cell r="F780">
            <v>139.5</v>
          </cell>
        </row>
        <row r="781">
          <cell r="A781">
            <v>26</v>
          </cell>
          <cell r="B781">
            <v>139.4</v>
          </cell>
          <cell r="C781">
            <v>139.40016090104601</v>
          </cell>
          <cell r="D781">
            <v>6215</v>
          </cell>
          <cell r="E781">
            <v>14</v>
          </cell>
          <cell r="F781">
            <v>139.5</v>
          </cell>
        </row>
        <row r="782">
          <cell r="A782">
            <v>27</v>
          </cell>
          <cell r="B782">
            <v>139.38999999999999</v>
          </cell>
          <cell r="C782">
            <v>139.390779220779</v>
          </cell>
          <cell r="D782">
            <v>385</v>
          </cell>
          <cell r="E782">
            <v>13</v>
          </cell>
          <cell r="F782">
            <v>139.5</v>
          </cell>
        </row>
        <row r="783">
          <cell r="A783">
            <v>28</v>
          </cell>
          <cell r="B783">
            <v>139.37</v>
          </cell>
          <cell r="C783">
            <v>139.38257918552</v>
          </cell>
          <cell r="D783">
            <v>3315</v>
          </cell>
          <cell r="E783">
            <v>16</v>
          </cell>
          <cell r="F783">
            <v>139.5</v>
          </cell>
        </row>
        <row r="784">
          <cell r="A784">
            <v>36556</v>
          </cell>
          <cell r="B784">
            <v>139.38999999999999</v>
          </cell>
          <cell r="C784">
            <v>139.383513513514</v>
          </cell>
          <cell r="D784">
            <v>370</v>
          </cell>
          <cell r="E784">
            <v>14</v>
          </cell>
          <cell r="F784">
            <v>139.44999999999999</v>
          </cell>
        </row>
        <row r="785">
          <cell r="A785">
            <v>36557</v>
          </cell>
          <cell r="B785">
            <v>139.36000000000001</v>
          </cell>
          <cell r="C785">
            <v>139.35074897119301</v>
          </cell>
          <cell r="D785">
            <v>6075</v>
          </cell>
          <cell r="E785">
            <v>15</v>
          </cell>
          <cell r="F785">
            <v>139.44999999999999</v>
          </cell>
        </row>
        <row r="786">
          <cell r="A786">
            <v>36558</v>
          </cell>
          <cell r="B786">
            <v>139.34</v>
          </cell>
          <cell r="C786">
            <v>139.34</v>
          </cell>
          <cell r="D786">
            <v>2900</v>
          </cell>
          <cell r="E786">
            <v>13</v>
          </cell>
          <cell r="F786">
            <v>139.4</v>
          </cell>
        </row>
        <row r="787">
          <cell r="A787">
            <v>36559</v>
          </cell>
          <cell r="B787">
            <v>139.37</v>
          </cell>
          <cell r="C787">
            <v>139.37</v>
          </cell>
          <cell r="D787">
            <v>2200</v>
          </cell>
          <cell r="E787">
            <v>19</v>
          </cell>
          <cell r="F787">
            <v>139.4</v>
          </cell>
        </row>
        <row r="788">
          <cell r="A788">
            <v>36560</v>
          </cell>
          <cell r="B788">
            <v>139.44999999999999</v>
          </cell>
          <cell r="C788">
            <v>139.393803339518</v>
          </cell>
          <cell r="D788">
            <v>5390</v>
          </cell>
          <cell r="E788">
            <v>14</v>
          </cell>
          <cell r="F788">
            <v>139.4</v>
          </cell>
        </row>
        <row r="789">
          <cell r="A789">
            <v>36563</v>
          </cell>
          <cell r="B789">
            <v>139.6</v>
          </cell>
          <cell r="C789">
            <v>139.57876234364701</v>
          </cell>
          <cell r="D789">
            <v>7595</v>
          </cell>
          <cell r="E789">
            <v>18</v>
          </cell>
          <cell r="F789">
            <v>139.44999999999999</v>
          </cell>
        </row>
        <row r="790">
          <cell r="A790">
            <v>36564</v>
          </cell>
          <cell r="B790">
            <v>139.68</v>
          </cell>
          <cell r="C790">
            <v>139.68301339285699</v>
          </cell>
          <cell r="D790">
            <v>4480</v>
          </cell>
          <cell r="E790">
            <v>19</v>
          </cell>
          <cell r="F790">
            <v>139.44999999999999</v>
          </cell>
        </row>
        <row r="791">
          <cell r="A791">
            <v>36565</v>
          </cell>
          <cell r="B791">
            <v>139.82</v>
          </cell>
          <cell r="C791">
            <v>139.81577276524601</v>
          </cell>
          <cell r="D791">
            <v>5985</v>
          </cell>
          <cell r="E791">
            <v>18</v>
          </cell>
          <cell r="F791">
            <v>139.65</v>
          </cell>
        </row>
        <row r="792">
          <cell r="A792">
            <v>36566</v>
          </cell>
          <cell r="B792">
            <v>139.86000000000001</v>
          </cell>
          <cell r="C792">
            <v>139.856677367576</v>
          </cell>
          <cell r="D792">
            <v>3115</v>
          </cell>
          <cell r="E792">
            <v>19</v>
          </cell>
          <cell r="F792">
            <v>139.65</v>
          </cell>
        </row>
        <row r="793">
          <cell r="A793">
            <v>36567</v>
          </cell>
          <cell r="B793">
            <v>139.83000000000001</v>
          </cell>
          <cell r="C793">
            <v>139.83750000000001</v>
          </cell>
          <cell r="D793">
            <v>5060</v>
          </cell>
          <cell r="E793">
            <v>19</v>
          </cell>
          <cell r="F793">
            <v>139.65</v>
          </cell>
        </row>
        <row r="794">
          <cell r="A794">
            <v>36570</v>
          </cell>
          <cell r="B794">
            <v>139.88999999999999</v>
          </cell>
          <cell r="C794">
            <v>139.90445273631801</v>
          </cell>
          <cell r="D794">
            <v>2010</v>
          </cell>
          <cell r="E794">
            <v>18</v>
          </cell>
          <cell r="F794">
            <v>139.85</v>
          </cell>
        </row>
        <row r="795">
          <cell r="A795">
            <v>36571</v>
          </cell>
          <cell r="B795">
            <v>139.85</v>
          </cell>
          <cell r="C795">
            <v>139.851764705882</v>
          </cell>
          <cell r="D795">
            <v>4590</v>
          </cell>
          <cell r="E795">
            <v>17</v>
          </cell>
          <cell r="F795">
            <v>139.85</v>
          </cell>
        </row>
        <row r="796">
          <cell r="A796">
            <v>36572</v>
          </cell>
          <cell r="B796">
            <v>139.82</v>
          </cell>
          <cell r="C796">
            <v>139.82517461878999</v>
          </cell>
          <cell r="D796">
            <v>10165</v>
          </cell>
          <cell r="E796">
            <v>19</v>
          </cell>
          <cell r="F796">
            <v>139.85</v>
          </cell>
        </row>
        <row r="797">
          <cell r="A797">
            <v>36573</v>
          </cell>
          <cell r="B797">
            <v>139.80000000000001</v>
          </cell>
          <cell r="C797">
            <v>139.80335714285701</v>
          </cell>
          <cell r="D797">
            <v>2800</v>
          </cell>
          <cell r="E797">
            <v>18</v>
          </cell>
          <cell r="F797">
            <v>139.85</v>
          </cell>
        </row>
        <row r="798">
          <cell r="A798">
            <v>36574</v>
          </cell>
          <cell r="B798">
            <v>139.97</v>
          </cell>
          <cell r="C798">
            <v>139.93</v>
          </cell>
          <cell r="D798">
            <v>3525</v>
          </cell>
          <cell r="E798">
            <v>18</v>
          </cell>
          <cell r="F798">
            <v>139.85</v>
          </cell>
        </row>
        <row r="799">
          <cell r="A799">
            <v>36577</v>
          </cell>
          <cell r="B799">
            <v>140.16</v>
          </cell>
          <cell r="C799">
            <v>140.15491991991999</v>
          </cell>
          <cell r="D799">
            <v>9990</v>
          </cell>
          <cell r="E799">
            <v>16</v>
          </cell>
          <cell r="F799">
            <v>139.94999999999999</v>
          </cell>
        </row>
        <row r="800">
          <cell r="A800">
            <v>36578</v>
          </cell>
          <cell r="B800">
            <v>140.16</v>
          </cell>
          <cell r="C800">
            <v>140.184516728625</v>
          </cell>
          <cell r="D800">
            <v>2690</v>
          </cell>
          <cell r="E800">
            <v>18</v>
          </cell>
          <cell r="F800">
            <v>139.94999999999999</v>
          </cell>
        </row>
        <row r="801">
          <cell r="A801">
            <v>36579</v>
          </cell>
          <cell r="B801">
            <v>140.12</v>
          </cell>
          <cell r="C801">
            <v>140.089090909091</v>
          </cell>
          <cell r="D801">
            <v>3740</v>
          </cell>
          <cell r="E801">
            <v>17</v>
          </cell>
          <cell r="F801">
            <v>140.1</v>
          </cell>
        </row>
        <row r="802">
          <cell r="A802">
            <v>36580</v>
          </cell>
          <cell r="B802">
            <v>140.07</v>
          </cell>
          <cell r="C802">
            <v>140.059963898917</v>
          </cell>
          <cell r="D802">
            <v>2770</v>
          </cell>
          <cell r="E802">
            <v>19</v>
          </cell>
          <cell r="F802">
            <v>140.1</v>
          </cell>
        </row>
        <row r="803">
          <cell r="A803">
            <v>36581</v>
          </cell>
          <cell r="B803">
            <v>140.13</v>
          </cell>
          <cell r="C803">
            <v>140.12216374268999</v>
          </cell>
          <cell r="D803">
            <v>4275</v>
          </cell>
          <cell r="E803">
            <v>15</v>
          </cell>
          <cell r="F803">
            <v>140.1</v>
          </cell>
        </row>
        <row r="804">
          <cell r="A804">
            <v>36584</v>
          </cell>
          <cell r="B804">
            <v>140.32</v>
          </cell>
          <cell r="C804">
            <v>140.31660315732199</v>
          </cell>
          <cell r="D804">
            <v>9185</v>
          </cell>
          <cell r="E804">
            <v>19</v>
          </cell>
          <cell r="F804">
            <v>140.15</v>
          </cell>
        </row>
        <row r="805">
          <cell r="A805">
            <v>36585</v>
          </cell>
          <cell r="B805">
            <v>140.46</v>
          </cell>
          <cell r="C805">
            <v>140.43517453798799</v>
          </cell>
          <cell r="D805">
            <v>9740</v>
          </cell>
          <cell r="E805">
            <v>21</v>
          </cell>
          <cell r="F805">
            <v>140.15</v>
          </cell>
        </row>
        <row r="806">
          <cell r="A806">
            <v>36586</v>
          </cell>
          <cell r="B806">
            <v>140.69999999999999</v>
          </cell>
          <cell r="C806">
            <v>140.69999999999999</v>
          </cell>
          <cell r="D806">
            <v>18230</v>
          </cell>
          <cell r="E806">
            <v>22</v>
          </cell>
          <cell r="F806">
            <v>140.5</v>
          </cell>
        </row>
        <row r="807">
          <cell r="A807">
            <v>36587</v>
          </cell>
          <cell r="B807">
            <v>140.85</v>
          </cell>
          <cell r="C807">
            <v>140.847047619048</v>
          </cell>
          <cell r="D807">
            <v>3150</v>
          </cell>
          <cell r="E807">
            <v>19</v>
          </cell>
          <cell r="F807">
            <v>140.5</v>
          </cell>
        </row>
        <row r="808">
          <cell r="A808">
            <v>36588</v>
          </cell>
          <cell r="B808">
            <v>140.85</v>
          </cell>
          <cell r="C808">
            <v>140.83548717948699</v>
          </cell>
          <cell r="D808">
            <v>3900</v>
          </cell>
          <cell r="E808">
            <v>16</v>
          </cell>
          <cell r="F808">
            <v>140.5</v>
          </cell>
        </row>
        <row r="809">
          <cell r="A809">
            <v>36591</v>
          </cell>
          <cell r="B809">
            <v>141.06</v>
          </cell>
          <cell r="C809">
            <v>141.069550669216</v>
          </cell>
          <cell r="D809">
            <v>5230</v>
          </cell>
          <cell r="E809">
            <v>19</v>
          </cell>
          <cell r="F809">
            <v>140.85</v>
          </cell>
        </row>
        <row r="810">
          <cell r="A810">
            <v>36592</v>
          </cell>
          <cell r="B810">
            <v>141.12</v>
          </cell>
          <cell r="C810">
            <v>141.11097911227199</v>
          </cell>
          <cell r="D810">
            <v>3830</v>
          </cell>
          <cell r="E810">
            <v>17</v>
          </cell>
          <cell r="F810">
            <v>140.85</v>
          </cell>
        </row>
        <row r="811">
          <cell r="A811">
            <v>36594</v>
          </cell>
          <cell r="B811">
            <v>141.25</v>
          </cell>
          <cell r="C811">
            <v>141.250252365931</v>
          </cell>
          <cell r="D811">
            <v>6340</v>
          </cell>
          <cell r="E811">
            <v>17</v>
          </cell>
          <cell r="F811">
            <v>141.05000000000001</v>
          </cell>
        </row>
        <row r="812">
          <cell r="A812">
            <v>36595</v>
          </cell>
          <cell r="B812">
            <v>141.35</v>
          </cell>
          <cell r="C812">
            <v>141.37042253521099</v>
          </cell>
          <cell r="D812">
            <v>2485</v>
          </cell>
          <cell r="E812">
            <v>20</v>
          </cell>
          <cell r="F812">
            <v>141.05000000000001</v>
          </cell>
        </row>
        <row r="813">
          <cell r="A813">
            <v>36598</v>
          </cell>
          <cell r="B813">
            <v>141.46</v>
          </cell>
          <cell r="C813">
            <v>141.48653956148701</v>
          </cell>
          <cell r="D813">
            <v>5245</v>
          </cell>
          <cell r="E813">
            <v>21</v>
          </cell>
          <cell r="F813">
            <v>141.30000000000001</v>
          </cell>
        </row>
        <row r="814">
          <cell r="A814">
            <v>36599</v>
          </cell>
          <cell r="B814">
            <v>141.35</v>
          </cell>
          <cell r="C814">
            <v>141.34255630630599</v>
          </cell>
          <cell r="D814">
            <v>4440</v>
          </cell>
          <cell r="E814">
            <v>19</v>
          </cell>
          <cell r="F814">
            <v>141.30000000000001</v>
          </cell>
        </row>
        <row r="815">
          <cell r="A815">
            <v>36600</v>
          </cell>
          <cell r="B815">
            <v>141.43</v>
          </cell>
          <cell r="C815">
            <v>141.376292134831</v>
          </cell>
          <cell r="D815">
            <v>2670</v>
          </cell>
          <cell r="E815">
            <v>16</v>
          </cell>
          <cell r="F815">
            <v>141.30000000000001</v>
          </cell>
        </row>
        <row r="816">
          <cell r="A816">
            <v>36601</v>
          </cell>
          <cell r="B816">
            <v>141.51</v>
          </cell>
          <cell r="C816">
            <v>141.47689089417599</v>
          </cell>
          <cell r="D816">
            <v>6095</v>
          </cell>
          <cell r="E816">
            <v>17</v>
          </cell>
          <cell r="F816">
            <v>141.30000000000001</v>
          </cell>
        </row>
        <row r="817">
          <cell r="A817">
            <v>36602</v>
          </cell>
          <cell r="B817">
            <v>141.68</v>
          </cell>
          <cell r="C817">
            <v>141.67385291766601</v>
          </cell>
          <cell r="D817">
            <v>12510</v>
          </cell>
          <cell r="E817">
            <v>20</v>
          </cell>
          <cell r="F817">
            <v>141.30000000000001</v>
          </cell>
        </row>
        <row r="818">
          <cell r="A818">
            <v>36605</v>
          </cell>
          <cell r="B818">
            <v>141.58000000000001</v>
          </cell>
          <cell r="C818">
            <v>141.58568608094799</v>
          </cell>
          <cell r="D818">
            <v>5065</v>
          </cell>
          <cell r="E818">
            <v>17</v>
          </cell>
          <cell r="F818">
            <v>141.5</v>
          </cell>
        </row>
        <row r="819">
          <cell r="A819">
            <v>36606</v>
          </cell>
          <cell r="B819">
            <v>141.41</v>
          </cell>
          <cell r="C819">
            <v>141.41807909604501</v>
          </cell>
          <cell r="D819">
            <v>4425</v>
          </cell>
          <cell r="E819">
            <v>18</v>
          </cell>
          <cell r="F819">
            <v>141.5</v>
          </cell>
        </row>
        <row r="820">
          <cell r="A820">
            <v>36608</v>
          </cell>
          <cell r="B820">
            <v>141.57</v>
          </cell>
          <cell r="C820">
            <v>141.56495370370399</v>
          </cell>
          <cell r="D820">
            <v>2160</v>
          </cell>
          <cell r="E820">
            <v>18</v>
          </cell>
          <cell r="F820">
            <v>141.44999999999999</v>
          </cell>
        </row>
        <row r="821">
          <cell r="A821">
            <v>36609</v>
          </cell>
          <cell r="B821">
            <v>141.74</v>
          </cell>
          <cell r="C821">
            <v>141.73338932213599</v>
          </cell>
          <cell r="D821">
            <v>8335</v>
          </cell>
          <cell r="E821">
            <v>18</v>
          </cell>
          <cell r="F821">
            <v>141.44999999999999</v>
          </cell>
        </row>
        <row r="822">
          <cell r="A822">
            <v>36612</v>
          </cell>
          <cell r="B822">
            <v>141.88</v>
          </cell>
          <cell r="C822">
            <v>141.88034196891201</v>
          </cell>
          <cell r="D822">
            <v>4825</v>
          </cell>
          <cell r="E822">
            <v>20</v>
          </cell>
          <cell r="F822">
            <v>141.6</v>
          </cell>
        </row>
        <row r="823">
          <cell r="A823">
            <v>36613</v>
          </cell>
          <cell r="B823">
            <v>141.94999999999999</v>
          </cell>
          <cell r="C823">
            <v>141.94934379457899</v>
          </cell>
          <cell r="D823">
            <v>7010</v>
          </cell>
          <cell r="E823">
            <v>18</v>
          </cell>
          <cell r="F823">
            <v>141.6</v>
          </cell>
        </row>
        <row r="824">
          <cell r="A824">
            <v>36614</v>
          </cell>
          <cell r="B824">
            <v>141.86000000000001</v>
          </cell>
          <cell r="C824">
            <v>141.85019379844999</v>
          </cell>
          <cell r="D824">
            <v>2580</v>
          </cell>
          <cell r="E824">
            <v>15</v>
          </cell>
          <cell r="F824">
            <v>141.80000000000001</v>
          </cell>
        </row>
        <row r="825">
          <cell r="A825">
            <v>36615</v>
          </cell>
          <cell r="B825">
            <v>141.94999999999999</v>
          </cell>
          <cell r="C825">
            <v>141.97257026060299</v>
          </cell>
          <cell r="D825">
            <v>9785</v>
          </cell>
          <cell r="E825">
            <v>18</v>
          </cell>
          <cell r="F825">
            <v>141.80000000000001</v>
          </cell>
        </row>
        <row r="826">
          <cell r="A826">
            <v>36616</v>
          </cell>
          <cell r="B826">
            <v>141.91</v>
          </cell>
          <cell r="C826">
            <v>141.94705882352901</v>
          </cell>
          <cell r="D826">
            <v>3315</v>
          </cell>
          <cell r="E826">
            <v>17</v>
          </cell>
          <cell r="F826">
            <v>141.80000000000001</v>
          </cell>
        </row>
        <row r="827">
          <cell r="A827">
            <v>36619</v>
          </cell>
          <cell r="B827">
            <v>142</v>
          </cell>
          <cell r="C827">
            <v>142.00147540983599</v>
          </cell>
          <cell r="D827">
            <v>610</v>
          </cell>
          <cell r="E827">
            <v>18</v>
          </cell>
          <cell r="F827">
            <v>141.9</v>
          </cell>
        </row>
        <row r="828">
          <cell r="A828">
            <v>36620</v>
          </cell>
          <cell r="B828">
            <v>141.91</v>
          </cell>
          <cell r="C828">
            <v>141.92584745762699</v>
          </cell>
          <cell r="D828">
            <v>2950</v>
          </cell>
          <cell r="E828">
            <v>17</v>
          </cell>
          <cell r="F828">
            <v>141.9</v>
          </cell>
        </row>
        <row r="829">
          <cell r="A829">
            <v>36621</v>
          </cell>
          <cell r="B829">
            <v>142.19999999999999</v>
          </cell>
          <cell r="C829">
            <v>142.18925013390501</v>
          </cell>
          <cell r="D829">
            <v>9335</v>
          </cell>
          <cell r="E829">
            <v>18</v>
          </cell>
          <cell r="F829">
            <v>141.9</v>
          </cell>
        </row>
        <row r="830">
          <cell r="A830">
            <v>36622</v>
          </cell>
          <cell r="C830">
            <v>141.98143403441694</v>
          </cell>
          <cell r="D830">
            <v>2615</v>
          </cell>
          <cell r="F830">
            <v>141.9</v>
          </cell>
        </row>
        <row r="831">
          <cell r="A831">
            <v>36623</v>
          </cell>
          <cell r="B831">
            <v>142.4</v>
          </cell>
          <cell r="C831">
            <v>142.40372826786901</v>
          </cell>
          <cell r="D831">
            <v>7765</v>
          </cell>
          <cell r="E831">
            <v>19</v>
          </cell>
          <cell r="F831">
            <v>141.9</v>
          </cell>
        </row>
        <row r="832">
          <cell r="A832">
            <v>36626</v>
          </cell>
          <cell r="B832">
            <v>142.75</v>
          </cell>
          <cell r="C832">
            <v>142.707329910141</v>
          </cell>
          <cell r="D832">
            <v>3895</v>
          </cell>
          <cell r="E832">
            <v>19</v>
          </cell>
          <cell r="F832">
            <v>142.25</v>
          </cell>
        </row>
        <row r="833">
          <cell r="A833">
            <v>36627</v>
          </cell>
          <cell r="B833">
            <v>142.51</v>
          </cell>
          <cell r="C833">
            <v>142.521503816794</v>
          </cell>
          <cell r="D833">
            <v>6550</v>
          </cell>
          <cell r="E833">
            <v>19</v>
          </cell>
          <cell r="F833">
            <v>142.4</v>
          </cell>
        </row>
        <row r="834">
          <cell r="A834">
            <v>36628</v>
          </cell>
          <cell r="B834">
            <v>142.46</v>
          </cell>
          <cell r="C834">
            <v>142.476762083529</v>
          </cell>
          <cell r="D834">
            <v>10655</v>
          </cell>
          <cell r="E834">
            <v>17</v>
          </cell>
          <cell r="F834">
            <v>142.4</v>
          </cell>
        </row>
        <row r="835">
          <cell r="A835">
            <v>36629</v>
          </cell>
          <cell r="B835">
            <v>142.38999999999999</v>
          </cell>
          <cell r="C835">
            <v>142.40829447852778</v>
          </cell>
          <cell r="D835">
            <v>4075</v>
          </cell>
          <cell r="F835">
            <v>142.4</v>
          </cell>
        </row>
        <row r="836">
          <cell r="A836">
            <v>36630</v>
          </cell>
          <cell r="B836">
            <v>142.30000000000001</v>
          </cell>
          <cell r="C836">
            <v>142.305564803805</v>
          </cell>
          <cell r="D836">
            <v>4205</v>
          </cell>
          <cell r="E836">
            <v>15</v>
          </cell>
          <cell r="F836">
            <v>142.4</v>
          </cell>
        </row>
        <row r="837">
          <cell r="A837">
            <v>36633</v>
          </cell>
          <cell r="B837">
            <v>142.25</v>
          </cell>
          <cell r="C837">
            <v>142.24860465116299</v>
          </cell>
          <cell r="D837">
            <v>215</v>
          </cell>
          <cell r="E837">
            <v>13</v>
          </cell>
          <cell r="F837">
            <v>142.25</v>
          </cell>
        </row>
        <row r="838">
          <cell r="A838">
            <v>36634</v>
          </cell>
          <cell r="B838">
            <v>142.21</v>
          </cell>
          <cell r="C838">
            <v>142.21752688172</v>
          </cell>
          <cell r="D838">
            <v>465</v>
          </cell>
          <cell r="E838">
            <v>14</v>
          </cell>
          <cell r="F838">
            <v>142.25</v>
          </cell>
        </row>
        <row r="839">
          <cell r="A839">
            <v>36635</v>
          </cell>
          <cell r="B839">
            <v>142.1</v>
          </cell>
          <cell r="C839">
            <v>142.07587671803401</v>
          </cell>
          <cell r="D839">
            <v>12005</v>
          </cell>
          <cell r="E839">
            <v>19</v>
          </cell>
          <cell r="F839">
            <v>142.25</v>
          </cell>
        </row>
        <row r="840">
          <cell r="A840">
            <v>36636</v>
          </cell>
          <cell r="B840">
            <v>142.16</v>
          </cell>
          <cell r="C840">
            <v>142.15063636363601</v>
          </cell>
          <cell r="D840">
            <v>1100</v>
          </cell>
          <cell r="E840">
            <v>16</v>
          </cell>
          <cell r="F840">
            <v>142.25</v>
          </cell>
        </row>
        <row r="841">
          <cell r="A841">
            <v>36637</v>
          </cell>
          <cell r="B841">
            <v>142.16999999999999</v>
          </cell>
          <cell r="C841">
            <v>142.16923076923101</v>
          </cell>
          <cell r="D841">
            <v>1495</v>
          </cell>
          <cell r="E841">
            <v>16</v>
          </cell>
          <cell r="F841">
            <v>142.25</v>
          </cell>
        </row>
        <row r="842">
          <cell r="A842">
            <v>36640</v>
          </cell>
          <cell r="B842">
            <v>142.09</v>
          </cell>
          <cell r="C842">
            <v>142.09918345705199</v>
          </cell>
          <cell r="D842">
            <v>4715</v>
          </cell>
          <cell r="E842">
            <v>17</v>
          </cell>
          <cell r="F842">
            <v>142.25</v>
          </cell>
        </row>
        <row r="843">
          <cell r="A843">
            <v>36641</v>
          </cell>
          <cell r="B843">
            <v>142.07</v>
          </cell>
          <cell r="C843">
            <v>142.08348631950599</v>
          </cell>
          <cell r="D843">
            <v>5665</v>
          </cell>
          <cell r="E843">
            <v>18</v>
          </cell>
          <cell r="F843">
            <v>142.25</v>
          </cell>
        </row>
        <row r="844">
          <cell r="A844">
            <v>36642</v>
          </cell>
          <cell r="B844">
            <v>142.02000000000001</v>
          </cell>
          <cell r="C844">
            <v>141.999841155235</v>
          </cell>
          <cell r="D844">
            <v>13850</v>
          </cell>
          <cell r="E844">
            <v>16</v>
          </cell>
          <cell r="F844">
            <v>142.15</v>
          </cell>
        </row>
        <row r="845">
          <cell r="A845">
            <v>36643</v>
          </cell>
          <cell r="B845">
            <v>142.04</v>
          </cell>
          <cell r="C845">
            <v>142.03352372583501</v>
          </cell>
          <cell r="D845">
            <v>5690</v>
          </cell>
          <cell r="E845">
            <v>18</v>
          </cell>
          <cell r="F845">
            <v>142.15</v>
          </cell>
        </row>
        <row r="846">
          <cell r="A846">
            <v>36644</v>
          </cell>
          <cell r="B846">
            <v>142.03</v>
          </cell>
          <cell r="C846">
            <v>142.00794117647101</v>
          </cell>
          <cell r="D846">
            <v>4590</v>
          </cell>
          <cell r="E846">
            <v>21</v>
          </cell>
          <cell r="F846">
            <v>142.15</v>
          </cell>
        </row>
        <row r="847">
          <cell r="A847">
            <v>36648</v>
          </cell>
          <cell r="B847">
            <v>142.04</v>
          </cell>
          <cell r="C847">
            <v>142.03586510263901</v>
          </cell>
          <cell r="D847">
            <v>3410</v>
          </cell>
          <cell r="E847">
            <v>14</v>
          </cell>
          <cell r="F847">
            <v>142.15</v>
          </cell>
        </row>
        <row r="848">
          <cell r="A848">
            <v>36649</v>
          </cell>
          <cell r="B848">
            <v>142.04</v>
          </cell>
          <cell r="C848">
            <v>142.02857142857101</v>
          </cell>
          <cell r="D848">
            <v>3220</v>
          </cell>
          <cell r="E848">
            <v>15</v>
          </cell>
          <cell r="F848">
            <v>142.1</v>
          </cell>
        </row>
        <row r="849">
          <cell r="A849">
            <v>36650</v>
          </cell>
          <cell r="B849">
            <v>142.03</v>
          </cell>
          <cell r="C849">
            <v>142.02921981004101</v>
          </cell>
          <cell r="D849">
            <v>7370</v>
          </cell>
          <cell r="E849">
            <v>17</v>
          </cell>
          <cell r="F849">
            <v>142.1</v>
          </cell>
        </row>
        <row r="850">
          <cell r="A850">
            <v>36651</v>
          </cell>
          <cell r="B850">
            <v>142.09</v>
          </cell>
          <cell r="C850">
            <v>142.06425631981199</v>
          </cell>
          <cell r="D850">
            <v>8505</v>
          </cell>
          <cell r="E850">
            <v>17</v>
          </cell>
          <cell r="F850">
            <v>142.1</v>
          </cell>
        </row>
        <row r="851">
          <cell r="A851">
            <v>36652</v>
          </cell>
          <cell r="B851">
            <v>142.31</v>
          </cell>
          <cell r="C851">
            <v>142.31601296596401</v>
          </cell>
          <cell r="D851">
            <v>6170</v>
          </cell>
          <cell r="E851">
            <v>13</v>
          </cell>
          <cell r="F851">
            <v>142.1</v>
          </cell>
        </row>
        <row r="852">
          <cell r="A852">
            <v>36656</v>
          </cell>
          <cell r="B852">
            <v>142.43</v>
          </cell>
          <cell r="C852">
            <v>142.41999999999999</v>
          </cell>
          <cell r="D852">
            <v>6030</v>
          </cell>
          <cell r="E852">
            <v>18</v>
          </cell>
          <cell r="F852">
            <v>142.1</v>
          </cell>
        </row>
        <row r="853">
          <cell r="A853">
            <v>36657</v>
          </cell>
          <cell r="B853">
            <v>142.52000000000001</v>
          </cell>
          <cell r="C853">
            <v>142.54</v>
          </cell>
          <cell r="D853">
            <v>3175</v>
          </cell>
          <cell r="E853">
            <v>20</v>
          </cell>
          <cell r="F853">
            <v>142.25</v>
          </cell>
        </row>
        <row r="854">
          <cell r="A854">
            <v>36658</v>
          </cell>
          <cell r="B854">
            <v>142.53</v>
          </cell>
          <cell r="C854">
            <v>142.54045360824699</v>
          </cell>
          <cell r="D854">
            <v>4850</v>
          </cell>
          <cell r="E854">
            <v>22</v>
          </cell>
          <cell r="F854">
            <v>142.25</v>
          </cell>
        </row>
        <row r="855">
          <cell r="A855">
            <v>36661</v>
          </cell>
          <cell r="B855">
            <v>142.58000000000001</v>
          </cell>
          <cell r="C855">
            <v>142.56864532019699</v>
          </cell>
          <cell r="D855">
            <v>2030</v>
          </cell>
          <cell r="E855">
            <v>19</v>
          </cell>
          <cell r="F855">
            <v>142.4</v>
          </cell>
        </row>
        <row r="856">
          <cell r="A856">
            <v>36662</v>
          </cell>
          <cell r="B856">
            <v>142.4</v>
          </cell>
          <cell r="C856">
            <v>142.36955687830701</v>
          </cell>
          <cell r="D856">
            <v>7560</v>
          </cell>
          <cell r="E856">
            <v>21</v>
          </cell>
          <cell r="F856">
            <v>142.4</v>
          </cell>
        </row>
        <row r="857">
          <cell r="A857">
            <v>36663</v>
          </cell>
          <cell r="B857">
            <v>142.31</v>
          </cell>
          <cell r="C857">
            <v>142.27600317208601</v>
          </cell>
          <cell r="D857">
            <v>6305</v>
          </cell>
          <cell r="E857">
            <v>20</v>
          </cell>
          <cell r="F857">
            <v>142.4</v>
          </cell>
        </row>
        <row r="858">
          <cell r="A858">
            <v>36664</v>
          </cell>
          <cell r="B858">
            <v>142.38</v>
          </cell>
          <cell r="C858">
            <v>142.38759259259299</v>
          </cell>
          <cell r="D858">
            <v>1350</v>
          </cell>
          <cell r="E858">
            <v>18</v>
          </cell>
          <cell r="F858">
            <v>142.4</v>
          </cell>
        </row>
        <row r="859">
          <cell r="A859">
            <v>36665</v>
          </cell>
          <cell r="B859">
            <v>142.41999999999999</v>
          </cell>
          <cell r="C859">
            <v>142.394252873563</v>
          </cell>
          <cell r="D859">
            <v>1740</v>
          </cell>
          <cell r="E859">
            <v>18</v>
          </cell>
          <cell r="F859">
            <v>142.4</v>
          </cell>
        </row>
        <row r="860">
          <cell r="A860">
            <v>36668</v>
          </cell>
          <cell r="B860">
            <v>142.37</v>
          </cell>
          <cell r="C860">
            <v>142.36862745098</v>
          </cell>
          <cell r="D860">
            <v>4590</v>
          </cell>
          <cell r="E860">
            <v>18</v>
          </cell>
          <cell r="F860">
            <v>142.4</v>
          </cell>
        </row>
        <row r="861">
          <cell r="A861">
            <v>36669</v>
          </cell>
          <cell r="B861">
            <v>142.35</v>
          </cell>
          <cell r="C861">
            <v>142.333721088435</v>
          </cell>
          <cell r="D861">
            <v>7350</v>
          </cell>
          <cell r="E861">
            <v>19</v>
          </cell>
          <cell r="F861">
            <v>142.4</v>
          </cell>
        </row>
        <row r="862">
          <cell r="A862">
            <v>36670</v>
          </cell>
          <cell r="B862">
            <v>142.37</v>
          </cell>
          <cell r="C862">
            <v>142.378716763006</v>
          </cell>
          <cell r="D862">
            <v>4325</v>
          </cell>
          <cell r="E862">
            <v>17</v>
          </cell>
          <cell r="F862">
            <v>142.4</v>
          </cell>
        </row>
        <row r="863">
          <cell r="A863">
            <v>36671</v>
          </cell>
          <cell r="B863">
            <v>142.36000000000001</v>
          </cell>
          <cell r="C863">
            <v>142.34732706514399</v>
          </cell>
          <cell r="D863">
            <v>7445</v>
          </cell>
          <cell r="E863">
            <v>17</v>
          </cell>
          <cell r="F863">
            <v>142.4</v>
          </cell>
        </row>
        <row r="864">
          <cell r="A864">
            <v>36672</v>
          </cell>
          <cell r="B864">
            <v>142.30000000000001</v>
          </cell>
          <cell r="C864">
            <v>142.29776949541301</v>
          </cell>
          <cell r="D864">
            <v>8720</v>
          </cell>
          <cell r="E864">
            <v>16</v>
          </cell>
          <cell r="F864">
            <v>142.4</v>
          </cell>
        </row>
        <row r="865">
          <cell r="A865">
            <v>36675</v>
          </cell>
          <cell r="B865">
            <v>142.29</v>
          </cell>
          <cell r="C865">
            <v>142.26738955823299</v>
          </cell>
          <cell r="D865">
            <v>4980</v>
          </cell>
          <cell r="E865">
            <v>14</v>
          </cell>
          <cell r="F865">
            <v>142.35</v>
          </cell>
        </row>
        <row r="866">
          <cell r="A866">
            <v>36676</v>
          </cell>
          <cell r="B866">
            <v>142.30000000000001</v>
          </cell>
          <cell r="C866">
            <v>142.30017348203199</v>
          </cell>
          <cell r="D866">
            <v>4035</v>
          </cell>
          <cell r="E866">
            <v>16</v>
          </cell>
          <cell r="F866">
            <v>142.35</v>
          </cell>
        </row>
        <row r="867">
          <cell r="A867">
            <v>36677</v>
          </cell>
          <cell r="B867">
            <v>142.31</v>
          </cell>
          <cell r="C867">
            <v>142.30129787234</v>
          </cell>
          <cell r="D867">
            <v>2350</v>
          </cell>
          <cell r="E867">
            <v>16</v>
          </cell>
          <cell r="F867">
            <v>142.35</v>
          </cell>
        </row>
        <row r="868">
          <cell r="A868">
            <v>36678</v>
          </cell>
          <cell r="B868">
            <v>142.5</v>
          </cell>
          <cell r="C868">
            <v>142.48333567415699</v>
          </cell>
          <cell r="D868">
            <v>7120</v>
          </cell>
          <cell r="E868">
            <v>19</v>
          </cell>
          <cell r="F868">
            <v>142.35</v>
          </cell>
        </row>
        <row r="869">
          <cell r="A869">
            <v>36679</v>
          </cell>
          <cell r="B869">
            <v>142.56</v>
          </cell>
          <cell r="C869">
            <v>142.547079207921</v>
          </cell>
          <cell r="D869">
            <v>3030</v>
          </cell>
          <cell r="E869">
            <v>20</v>
          </cell>
          <cell r="F869">
            <v>142.35</v>
          </cell>
        </row>
        <row r="870">
          <cell r="A870">
            <v>36682</v>
          </cell>
          <cell r="B870">
            <v>142.62</v>
          </cell>
          <cell r="C870">
            <v>142.60218750000001</v>
          </cell>
          <cell r="D870">
            <v>1280</v>
          </cell>
          <cell r="E870">
            <v>16</v>
          </cell>
          <cell r="F870">
            <v>142.44999999999999</v>
          </cell>
        </row>
        <row r="871">
          <cell r="A871">
            <v>36683</v>
          </cell>
          <cell r="B871">
            <v>142.80000000000001</v>
          </cell>
          <cell r="C871">
            <v>142.84830266789299</v>
          </cell>
          <cell r="D871">
            <v>10870</v>
          </cell>
          <cell r="E871">
            <v>24</v>
          </cell>
          <cell r="F871">
            <v>142.44999999999999</v>
          </cell>
        </row>
        <row r="872">
          <cell r="A872">
            <v>36684</v>
          </cell>
          <cell r="B872">
            <v>142.72</v>
          </cell>
          <cell r="C872">
            <v>142.723676248109</v>
          </cell>
          <cell r="D872">
            <v>3305</v>
          </cell>
          <cell r="E872">
            <v>21</v>
          </cell>
          <cell r="F872">
            <v>142.44999999999999</v>
          </cell>
        </row>
        <row r="873">
          <cell r="A873">
            <v>36685</v>
          </cell>
          <cell r="B873">
            <v>142.61000000000001</v>
          </cell>
          <cell r="C873">
            <v>142.594911924119</v>
          </cell>
          <cell r="D873">
            <v>14760</v>
          </cell>
          <cell r="E873">
            <v>17</v>
          </cell>
          <cell r="F873">
            <v>142.44999999999999</v>
          </cell>
        </row>
        <row r="874">
          <cell r="A874">
            <v>36686</v>
          </cell>
          <cell r="B874">
            <v>142.59</v>
          </cell>
          <cell r="C874">
            <v>142.57437353355201</v>
          </cell>
          <cell r="D874">
            <v>10655</v>
          </cell>
          <cell r="E874">
            <v>21</v>
          </cell>
          <cell r="F874">
            <v>142.44999999999999</v>
          </cell>
        </row>
        <row r="875">
          <cell r="A875">
            <v>36689</v>
          </cell>
          <cell r="B875">
            <v>142.68</v>
          </cell>
          <cell r="C875">
            <v>142.65</v>
          </cell>
          <cell r="D875">
            <v>2725</v>
          </cell>
          <cell r="E875">
            <v>20</v>
          </cell>
          <cell r="F875">
            <v>142.5</v>
          </cell>
        </row>
        <row r="876">
          <cell r="A876">
            <v>36690</v>
          </cell>
          <cell r="B876">
            <v>142.74</v>
          </cell>
          <cell r="C876">
            <v>142.750535491905</v>
          </cell>
          <cell r="D876">
            <v>4015</v>
          </cell>
          <cell r="E876">
            <v>19</v>
          </cell>
          <cell r="F876">
            <v>142.5</v>
          </cell>
        </row>
        <row r="877">
          <cell r="A877">
            <v>36691</v>
          </cell>
          <cell r="B877">
            <v>142.77000000000001</v>
          </cell>
          <cell r="C877">
            <v>142.815344311377</v>
          </cell>
          <cell r="D877">
            <v>3340</v>
          </cell>
          <cell r="E877">
            <v>19</v>
          </cell>
          <cell r="F877">
            <v>142.5</v>
          </cell>
        </row>
        <row r="878">
          <cell r="A878">
            <v>36692</v>
          </cell>
          <cell r="B878">
            <v>142.55000000000001</v>
          </cell>
          <cell r="C878">
            <v>142.56513402061901</v>
          </cell>
          <cell r="D878">
            <v>2425</v>
          </cell>
          <cell r="E878">
            <v>17</v>
          </cell>
          <cell r="F878">
            <v>142.5</v>
          </cell>
        </row>
        <row r="879">
          <cell r="A879">
            <v>36693</v>
          </cell>
          <cell r="B879">
            <v>142.53</v>
          </cell>
          <cell r="C879">
            <v>142.53370967741901</v>
          </cell>
          <cell r="D879">
            <v>9920</v>
          </cell>
          <cell r="E879">
            <v>21</v>
          </cell>
          <cell r="F879">
            <v>142.5</v>
          </cell>
        </row>
        <row r="880">
          <cell r="A880">
            <v>36696</v>
          </cell>
          <cell r="B880">
            <v>142.5</v>
          </cell>
          <cell r="C880">
            <v>142.479528795812</v>
          </cell>
          <cell r="D880">
            <v>2865</v>
          </cell>
          <cell r="E880">
            <v>15</v>
          </cell>
          <cell r="F880">
            <v>142.5</v>
          </cell>
        </row>
        <row r="881">
          <cell r="A881">
            <v>36697</v>
          </cell>
          <cell r="B881">
            <v>142.47</v>
          </cell>
          <cell r="C881">
            <v>142.45914144968299</v>
          </cell>
          <cell r="D881">
            <v>7105</v>
          </cell>
          <cell r="E881">
            <v>12</v>
          </cell>
          <cell r="F881">
            <v>142.5</v>
          </cell>
        </row>
        <row r="882">
          <cell r="A882">
            <v>36698</v>
          </cell>
          <cell r="B882">
            <v>142.47</v>
          </cell>
          <cell r="C882">
            <v>142.47723112128099</v>
          </cell>
          <cell r="D882">
            <v>2185</v>
          </cell>
          <cell r="E882">
            <v>19</v>
          </cell>
          <cell r="F882">
            <v>142.5</v>
          </cell>
        </row>
        <row r="883">
          <cell r="A883">
            <v>36699</v>
          </cell>
          <cell r="B883">
            <v>142.69999999999999</v>
          </cell>
          <cell r="C883">
            <v>142.64665689149601</v>
          </cell>
          <cell r="D883">
            <v>1705</v>
          </cell>
          <cell r="E883">
            <v>17</v>
          </cell>
          <cell r="F883">
            <v>142.5</v>
          </cell>
        </row>
        <row r="884">
          <cell r="A884">
            <v>36700</v>
          </cell>
          <cell r="B884">
            <v>142.79</v>
          </cell>
          <cell r="C884">
            <v>142.709075144509</v>
          </cell>
          <cell r="D884">
            <v>1730</v>
          </cell>
          <cell r="E884">
            <v>16</v>
          </cell>
          <cell r="F884">
            <v>142.5</v>
          </cell>
        </row>
        <row r="885">
          <cell r="A885">
            <v>36703</v>
          </cell>
          <cell r="B885">
            <v>142.88999999999999</v>
          </cell>
          <cell r="C885">
            <v>142.888009950249</v>
          </cell>
          <cell r="D885">
            <v>3015</v>
          </cell>
          <cell r="E885">
            <v>12</v>
          </cell>
          <cell r="F885">
            <v>142.6</v>
          </cell>
        </row>
        <row r="886">
          <cell r="A886">
            <v>36704</v>
          </cell>
          <cell r="B886">
            <v>142.68</v>
          </cell>
          <cell r="C886">
            <v>142.702925925926</v>
          </cell>
          <cell r="D886">
            <v>1350</v>
          </cell>
          <cell r="E886">
            <v>20</v>
          </cell>
          <cell r="F886">
            <v>142.6</v>
          </cell>
        </row>
        <row r="887">
          <cell r="A887">
            <v>36705</v>
          </cell>
          <cell r="B887">
            <v>142.59</v>
          </cell>
          <cell r="C887">
            <v>142.589911894273</v>
          </cell>
          <cell r="D887">
            <v>2270</v>
          </cell>
          <cell r="E887">
            <v>15</v>
          </cell>
          <cell r="F887">
            <v>142.6</v>
          </cell>
        </row>
        <row r="888">
          <cell r="A888">
            <v>36706</v>
          </cell>
          <cell r="B888">
            <v>142.68</v>
          </cell>
          <cell r="C888">
            <v>142.6474375</v>
          </cell>
          <cell r="D888">
            <v>4800</v>
          </cell>
          <cell r="E888">
            <v>17</v>
          </cell>
          <cell r="F888">
            <v>142.6</v>
          </cell>
        </row>
        <row r="889">
          <cell r="A889">
            <v>36707</v>
          </cell>
          <cell r="B889">
            <v>142.88</v>
          </cell>
          <cell r="C889">
            <v>142.861452145215</v>
          </cell>
          <cell r="D889">
            <v>10605</v>
          </cell>
          <cell r="E889">
            <v>19</v>
          </cell>
          <cell r="F889">
            <v>142.6</v>
          </cell>
        </row>
        <row r="890">
          <cell r="A890">
            <v>36710</v>
          </cell>
          <cell r="B890">
            <v>143.03</v>
          </cell>
          <cell r="C890">
            <v>143.05782295419499</v>
          </cell>
          <cell r="D890">
            <v>9715</v>
          </cell>
          <cell r="E890">
            <v>21</v>
          </cell>
          <cell r="F890">
            <v>142.69999999999999</v>
          </cell>
        </row>
        <row r="891">
          <cell r="A891">
            <v>36711</v>
          </cell>
          <cell r="B891">
            <v>143.06</v>
          </cell>
          <cell r="C891">
            <v>143.02627450980401</v>
          </cell>
          <cell r="D891">
            <v>1785</v>
          </cell>
          <cell r="E891">
            <v>18</v>
          </cell>
          <cell r="F891">
            <v>142.69999999999999</v>
          </cell>
        </row>
        <row r="892">
          <cell r="A892">
            <v>36712</v>
          </cell>
          <cell r="B892">
            <v>143.04</v>
          </cell>
          <cell r="C892">
            <v>143.02062038404699</v>
          </cell>
          <cell r="D892">
            <v>3385</v>
          </cell>
          <cell r="E892">
            <v>18</v>
          </cell>
          <cell r="F892">
            <v>142.69999999999999</v>
          </cell>
        </row>
        <row r="893">
          <cell r="A893">
            <v>36713</v>
          </cell>
          <cell r="B893">
            <v>142.9</v>
          </cell>
          <cell r="C893">
            <v>142.93750869061401</v>
          </cell>
          <cell r="D893">
            <v>8630</v>
          </cell>
          <cell r="E893">
            <v>20</v>
          </cell>
          <cell r="F893">
            <v>142.69999999999999</v>
          </cell>
        </row>
        <row r="894">
          <cell r="A894">
            <v>36714</v>
          </cell>
          <cell r="B894">
            <v>142.88</v>
          </cell>
          <cell r="C894">
            <v>142.90938864628799</v>
          </cell>
          <cell r="D894">
            <v>3435</v>
          </cell>
          <cell r="E894">
            <v>19</v>
          </cell>
          <cell r="F894">
            <v>142.69999999999999</v>
          </cell>
        </row>
        <row r="895">
          <cell r="A895">
            <v>36717</v>
          </cell>
          <cell r="B895">
            <v>142.76</v>
          </cell>
          <cell r="C895">
            <v>142.74866476371699</v>
          </cell>
          <cell r="D895">
            <v>15765</v>
          </cell>
          <cell r="E895">
            <v>17</v>
          </cell>
          <cell r="F895">
            <v>142.69999999999999</v>
          </cell>
        </row>
        <row r="896">
          <cell r="A896">
            <v>36718</v>
          </cell>
          <cell r="B896">
            <v>142.74</v>
          </cell>
          <cell r="C896">
            <v>142.74791079812201</v>
          </cell>
          <cell r="D896">
            <v>2130</v>
          </cell>
          <cell r="E896">
            <v>14</v>
          </cell>
          <cell r="F896">
            <v>142.69999999999999</v>
          </cell>
        </row>
        <row r="897">
          <cell r="A897">
            <v>36719</v>
          </cell>
          <cell r="B897">
            <v>142.69999999999999</v>
          </cell>
          <cell r="C897">
            <v>142.69579252238</v>
          </cell>
          <cell r="D897">
            <v>9495</v>
          </cell>
          <cell r="E897">
            <v>18</v>
          </cell>
          <cell r="F897">
            <v>142.69999999999999</v>
          </cell>
        </row>
        <row r="898">
          <cell r="A898">
            <v>36720</v>
          </cell>
          <cell r="B898">
            <v>142.78</v>
          </cell>
          <cell r="C898">
            <v>142.781706422018</v>
          </cell>
          <cell r="D898">
            <v>2725</v>
          </cell>
          <cell r="E898">
            <v>18</v>
          </cell>
          <cell r="F898">
            <v>142.69999999999999</v>
          </cell>
        </row>
        <row r="899">
          <cell r="A899">
            <v>36721</v>
          </cell>
          <cell r="B899">
            <v>142.74</v>
          </cell>
          <cell r="C899">
            <v>142.749193245779</v>
          </cell>
          <cell r="D899">
            <v>2665</v>
          </cell>
          <cell r="E899">
            <v>19</v>
          </cell>
          <cell r="F899">
            <v>142.69999999999999</v>
          </cell>
        </row>
        <row r="900">
          <cell r="A900">
            <v>36724</v>
          </cell>
          <cell r="B900">
            <v>142.72</v>
          </cell>
          <cell r="C900">
            <v>142.72035714285701</v>
          </cell>
          <cell r="D900">
            <v>6160</v>
          </cell>
          <cell r="E900">
            <v>18</v>
          </cell>
          <cell r="F900">
            <v>142.69999999999999</v>
          </cell>
        </row>
        <row r="901">
          <cell r="A901">
            <v>36725</v>
          </cell>
          <cell r="B901">
            <v>142.69</v>
          </cell>
          <cell r="C901">
            <v>142.69885714285701</v>
          </cell>
          <cell r="D901">
            <v>6650</v>
          </cell>
          <cell r="E901">
            <v>19</v>
          </cell>
          <cell r="F901">
            <v>142.69999999999999</v>
          </cell>
        </row>
        <row r="902">
          <cell r="A902">
            <v>36726</v>
          </cell>
          <cell r="B902">
            <v>142.77000000000001</v>
          </cell>
          <cell r="C902">
            <v>142.75600784313701</v>
          </cell>
          <cell r="D902">
            <v>6375</v>
          </cell>
          <cell r="E902">
            <v>19</v>
          </cell>
          <cell r="F902">
            <v>142.69999999999999</v>
          </cell>
        </row>
        <row r="903">
          <cell r="A903">
            <v>36727</v>
          </cell>
          <cell r="B903">
            <v>142.79</v>
          </cell>
          <cell r="C903">
            <v>142.796779220779</v>
          </cell>
          <cell r="D903">
            <v>3850</v>
          </cell>
          <cell r="E903">
            <v>21</v>
          </cell>
          <cell r="F903">
            <v>142.69999999999999</v>
          </cell>
        </row>
        <row r="904">
          <cell r="A904">
            <v>36728</v>
          </cell>
          <cell r="B904">
            <v>142.72</v>
          </cell>
          <cell r="C904">
            <v>142.730147569444</v>
          </cell>
          <cell r="D904">
            <v>5760</v>
          </cell>
          <cell r="E904">
            <v>19</v>
          </cell>
          <cell r="F904">
            <v>142.69999999999999</v>
          </cell>
        </row>
        <row r="905">
          <cell r="A905">
            <v>36731</v>
          </cell>
          <cell r="B905">
            <v>142.68</v>
          </cell>
          <cell r="C905">
            <v>142.67721177944901</v>
          </cell>
          <cell r="D905">
            <v>7980</v>
          </cell>
          <cell r="E905">
            <v>15</v>
          </cell>
          <cell r="F905">
            <v>142.69999999999999</v>
          </cell>
        </row>
        <row r="906">
          <cell r="A906">
            <v>36732</v>
          </cell>
          <cell r="B906">
            <v>142.69</v>
          </cell>
          <cell r="C906">
            <v>142.67777520278099</v>
          </cell>
          <cell r="D906">
            <v>4315</v>
          </cell>
          <cell r="E906">
            <v>17</v>
          </cell>
          <cell r="F906">
            <v>142.69999999999999</v>
          </cell>
        </row>
        <row r="907">
          <cell r="A907">
            <v>36733</v>
          </cell>
          <cell r="B907">
            <v>142.69999999999999</v>
          </cell>
          <cell r="C907">
            <v>142.69620125786199</v>
          </cell>
          <cell r="D907">
            <v>3975</v>
          </cell>
          <cell r="E907">
            <v>20</v>
          </cell>
          <cell r="F907">
            <v>142.69999999999999</v>
          </cell>
        </row>
        <row r="908">
          <cell r="A908">
            <v>36734</v>
          </cell>
          <cell r="B908">
            <v>142.72999999999999</v>
          </cell>
          <cell r="C908">
            <v>142.72341013824899</v>
          </cell>
          <cell r="D908">
            <v>1085</v>
          </cell>
          <cell r="E908">
            <v>15</v>
          </cell>
          <cell r="F908">
            <v>142.69999999999999</v>
          </cell>
        </row>
        <row r="909">
          <cell r="A909">
            <v>36735</v>
          </cell>
          <cell r="B909">
            <v>142.75</v>
          </cell>
          <cell r="C909">
            <v>142.74638805970201</v>
          </cell>
          <cell r="D909">
            <v>3350</v>
          </cell>
          <cell r="E909">
            <v>16</v>
          </cell>
          <cell r="F909">
            <v>142.69999999999999</v>
          </cell>
        </row>
        <row r="910">
          <cell r="A910">
            <v>36738</v>
          </cell>
          <cell r="B910">
            <v>142.69999999999999</v>
          </cell>
          <cell r="C910">
            <v>142.707216494845</v>
          </cell>
          <cell r="D910">
            <v>4365</v>
          </cell>
          <cell r="E910">
            <v>16</v>
          </cell>
          <cell r="F910">
            <v>142.69999999999999</v>
          </cell>
        </row>
        <row r="911">
          <cell r="A911">
            <v>36739</v>
          </cell>
          <cell r="B911">
            <v>142.66999999999999</v>
          </cell>
          <cell r="C911">
            <v>142.65475040257601</v>
          </cell>
          <cell r="D911">
            <v>6210</v>
          </cell>
          <cell r="E911">
            <v>13</v>
          </cell>
          <cell r="F911">
            <v>142.69999999999999</v>
          </cell>
        </row>
        <row r="912">
          <cell r="A912">
            <v>36740</v>
          </cell>
          <cell r="B912">
            <v>142.59</v>
          </cell>
          <cell r="C912">
            <v>142.56916525423699</v>
          </cell>
          <cell r="D912">
            <v>11800</v>
          </cell>
          <cell r="E912">
            <v>16</v>
          </cell>
          <cell r="F912">
            <v>142.69999999999999</v>
          </cell>
        </row>
        <row r="913">
          <cell r="A913">
            <v>36741</v>
          </cell>
          <cell r="B913">
            <v>142.59</v>
          </cell>
          <cell r="C913">
            <v>142.57990171990201</v>
          </cell>
          <cell r="D913">
            <v>4070</v>
          </cell>
          <cell r="E913">
            <v>15</v>
          </cell>
          <cell r="F913">
            <v>142.69999999999999</v>
          </cell>
        </row>
        <row r="914">
          <cell r="A914">
            <v>36742</v>
          </cell>
          <cell r="B914">
            <v>142.58000000000001</v>
          </cell>
          <cell r="C914">
            <v>142.58031088082899</v>
          </cell>
          <cell r="D914">
            <v>3860</v>
          </cell>
          <cell r="E914">
            <v>14</v>
          </cell>
          <cell r="F914">
            <v>142.69999999999999</v>
          </cell>
        </row>
        <row r="915">
          <cell r="A915">
            <v>36745</v>
          </cell>
          <cell r="B915">
            <v>142.54</v>
          </cell>
          <cell r="C915">
            <v>142.538170914543</v>
          </cell>
          <cell r="D915">
            <v>6670</v>
          </cell>
          <cell r="E915">
            <v>20</v>
          </cell>
          <cell r="F915">
            <v>142.65</v>
          </cell>
        </row>
        <row r="916">
          <cell r="A916">
            <v>36746</v>
          </cell>
          <cell r="B916">
            <v>142.54</v>
          </cell>
          <cell r="C916">
            <v>142.546870967742</v>
          </cell>
          <cell r="D916">
            <v>7750</v>
          </cell>
          <cell r="E916">
            <v>19</v>
          </cell>
          <cell r="F916">
            <v>142.65</v>
          </cell>
        </row>
        <row r="917">
          <cell r="A917">
            <v>36747</v>
          </cell>
          <cell r="B917">
            <v>142.59</v>
          </cell>
          <cell r="C917">
            <v>142.581386623165</v>
          </cell>
          <cell r="D917">
            <v>6130</v>
          </cell>
          <cell r="E917">
            <v>19</v>
          </cell>
          <cell r="F917">
            <v>142.65</v>
          </cell>
        </row>
        <row r="918">
          <cell r="A918">
            <v>36748</v>
          </cell>
          <cell r="B918">
            <v>142.66</v>
          </cell>
          <cell r="C918">
            <v>142.672163654618</v>
          </cell>
          <cell r="D918">
            <v>9960</v>
          </cell>
          <cell r="E918">
            <v>21</v>
          </cell>
          <cell r="F918">
            <v>142.65</v>
          </cell>
        </row>
        <row r="919">
          <cell r="A919">
            <v>36749</v>
          </cell>
          <cell r="B919">
            <v>142.74</v>
          </cell>
          <cell r="C919">
            <v>142.68882092198601</v>
          </cell>
          <cell r="D919">
            <v>5640</v>
          </cell>
          <cell r="E919">
            <v>16</v>
          </cell>
          <cell r="F919">
            <v>142.65</v>
          </cell>
        </row>
        <row r="920">
          <cell r="A920">
            <v>36752</v>
          </cell>
          <cell r="B920">
            <v>142.71</v>
          </cell>
          <cell r="C920">
            <v>142.70691366417401</v>
          </cell>
          <cell r="D920">
            <v>7355</v>
          </cell>
          <cell r="E920">
            <v>15</v>
          </cell>
          <cell r="F920">
            <v>142.65</v>
          </cell>
        </row>
        <row r="921">
          <cell r="A921">
            <v>36753</v>
          </cell>
          <cell r="B921">
            <v>142.85</v>
          </cell>
          <cell r="C921">
            <v>142.84558793969899</v>
          </cell>
          <cell r="D921">
            <v>4975</v>
          </cell>
          <cell r="E921">
            <v>19</v>
          </cell>
          <cell r="F921">
            <v>142.65</v>
          </cell>
        </row>
        <row r="922">
          <cell r="A922">
            <v>36754</v>
          </cell>
          <cell r="B922">
            <v>142.72999999999999</v>
          </cell>
          <cell r="C922">
            <v>142.73450241545899</v>
          </cell>
          <cell r="D922">
            <v>5175</v>
          </cell>
          <cell r="E922">
            <v>18</v>
          </cell>
          <cell r="F922">
            <v>142.65</v>
          </cell>
        </row>
        <row r="923">
          <cell r="A923">
            <v>36755</v>
          </cell>
          <cell r="B923">
            <v>142.65</v>
          </cell>
          <cell r="C923">
            <v>142.645630102946</v>
          </cell>
          <cell r="D923">
            <v>14085</v>
          </cell>
          <cell r="E923">
            <v>16</v>
          </cell>
          <cell r="F923">
            <v>142.65</v>
          </cell>
        </row>
        <row r="924">
          <cell r="A924">
            <v>36756</v>
          </cell>
          <cell r="B924">
            <v>142.66</v>
          </cell>
          <cell r="C924">
            <v>142.66525069637899</v>
          </cell>
          <cell r="D924">
            <v>7180</v>
          </cell>
          <cell r="E924">
            <v>18</v>
          </cell>
          <cell r="F924">
            <v>142.65</v>
          </cell>
        </row>
        <row r="925">
          <cell r="A925">
            <v>36759</v>
          </cell>
          <cell r="B925">
            <v>142.6</v>
          </cell>
          <cell r="C925">
            <v>142.611073345259</v>
          </cell>
          <cell r="D925">
            <v>2795</v>
          </cell>
          <cell r="E925">
            <v>17</v>
          </cell>
          <cell r="F925">
            <v>142.65</v>
          </cell>
        </row>
        <row r="926">
          <cell r="A926">
            <v>36760</v>
          </cell>
          <cell r="B926">
            <v>142.5</v>
          </cell>
          <cell r="C926">
            <v>142.50598608393099</v>
          </cell>
          <cell r="D926">
            <v>22995</v>
          </cell>
          <cell r="E926">
            <v>19</v>
          </cell>
          <cell r="F926">
            <v>142.65</v>
          </cell>
        </row>
        <row r="927">
          <cell r="A927">
            <v>36761</v>
          </cell>
          <cell r="B927">
            <v>142.52000000000001</v>
          </cell>
          <cell r="C927">
            <v>142.53179392824299</v>
          </cell>
          <cell r="D927">
            <v>5435</v>
          </cell>
          <cell r="E927">
            <v>19</v>
          </cell>
          <cell r="F927">
            <v>142.65</v>
          </cell>
        </row>
        <row r="928">
          <cell r="A928">
            <v>36762</v>
          </cell>
          <cell r="B928">
            <v>142.58000000000001</v>
          </cell>
          <cell r="C928">
            <v>142.57456685499099</v>
          </cell>
          <cell r="D928">
            <v>5310</v>
          </cell>
          <cell r="E928">
            <v>18</v>
          </cell>
          <cell r="F928">
            <v>142.65</v>
          </cell>
        </row>
        <row r="929">
          <cell r="A929">
            <v>36763</v>
          </cell>
          <cell r="B929">
            <v>142.63</v>
          </cell>
          <cell r="C929">
            <v>142.63906976744201</v>
          </cell>
          <cell r="D929">
            <v>2580</v>
          </cell>
          <cell r="E929">
            <v>18</v>
          </cell>
          <cell r="F929">
            <v>142.65</v>
          </cell>
        </row>
        <row r="930">
          <cell r="A930">
            <v>36766</v>
          </cell>
          <cell r="B930">
            <v>142.59</v>
          </cell>
          <cell r="C930">
            <v>142.616678832117</v>
          </cell>
          <cell r="D930">
            <v>1370</v>
          </cell>
          <cell r="E930">
            <v>15</v>
          </cell>
          <cell r="F930">
            <v>142.65</v>
          </cell>
        </row>
        <row r="931">
          <cell r="A931">
            <v>36767</v>
          </cell>
          <cell r="B931">
            <v>142.52000000000001</v>
          </cell>
          <cell r="C931">
            <v>142.51380021141699</v>
          </cell>
          <cell r="D931">
            <v>9460</v>
          </cell>
          <cell r="E931">
            <v>20</v>
          </cell>
          <cell r="F931">
            <v>142.65</v>
          </cell>
        </row>
        <row r="932">
          <cell r="A932">
            <v>36769</v>
          </cell>
          <cell r="B932">
            <v>142.52000000000001</v>
          </cell>
          <cell r="C932">
            <v>142.51981910275001</v>
          </cell>
          <cell r="D932">
            <v>6910</v>
          </cell>
          <cell r="E932">
            <v>22</v>
          </cell>
          <cell r="F932">
            <v>142.65</v>
          </cell>
        </row>
        <row r="933">
          <cell r="A933">
            <v>36770</v>
          </cell>
          <cell r="B933">
            <v>142.63</v>
          </cell>
          <cell r="C933">
            <v>142.60199673202601</v>
          </cell>
          <cell r="D933">
            <v>15300</v>
          </cell>
          <cell r="E933">
            <v>15</v>
          </cell>
          <cell r="F933">
            <v>142.65</v>
          </cell>
        </row>
        <row r="934">
          <cell r="A934">
            <v>36773</v>
          </cell>
          <cell r="B934">
            <v>142.78</v>
          </cell>
          <cell r="C934">
            <v>142.77214743589701</v>
          </cell>
          <cell r="D934">
            <v>1560</v>
          </cell>
          <cell r="E934">
            <v>15</v>
          </cell>
          <cell r="F934">
            <v>142.65</v>
          </cell>
        </row>
        <row r="935">
          <cell r="A935">
            <v>36774</v>
          </cell>
          <cell r="B935">
            <v>142.66999999999999</v>
          </cell>
          <cell r="C935">
            <v>142.65753834916001</v>
          </cell>
          <cell r="D935">
            <v>6845</v>
          </cell>
          <cell r="E935">
            <v>19</v>
          </cell>
          <cell r="F935">
            <v>142.65</v>
          </cell>
        </row>
        <row r="936">
          <cell r="A936">
            <v>36775</v>
          </cell>
          <cell r="B936">
            <v>142.76</v>
          </cell>
          <cell r="C936">
            <v>142.76706853839801</v>
          </cell>
          <cell r="D936">
            <v>6055</v>
          </cell>
          <cell r="E936">
            <v>18</v>
          </cell>
          <cell r="F936">
            <v>142.65</v>
          </cell>
        </row>
        <row r="937">
          <cell r="A937">
            <v>36776</v>
          </cell>
          <cell r="B937">
            <v>142.80000000000001</v>
          </cell>
          <cell r="C937">
            <v>142.79927536231901</v>
          </cell>
          <cell r="D937">
            <v>7245</v>
          </cell>
          <cell r="E937">
            <v>20</v>
          </cell>
          <cell r="F937">
            <v>142.65</v>
          </cell>
        </row>
        <row r="938">
          <cell r="A938">
            <v>36777</v>
          </cell>
          <cell r="B938">
            <v>142.94999999999999</v>
          </cell>
          <cell r="C938">
            <v>142.96494209702701</v>
          </cell>
          <cell r="D938">
            <v>15975</v>
          </cell>
          <cell r="E938">
            <v>19</v>
          </cell>
          <cell r="F938">
            <v>142.65</v>
          </cell>
        </row>
        <row r="939">
          <cell r="A939">
            <v>36780</v>
          </cell>
          <cell r="B939">
            <v>142.83000000000001</v>
          </cell>
          <cell r="C939">
            <v>142.82844097995499</v>
          </cell>
          <cell r="D939">
            <v>4490</v>
          </cell>
          <cell r="E939">
            <v>18</v>
          </cell>
          <cell r="F939">
            <v>142.75</v>
          </cell>
        </row>
        <row r="940">
          <cell r="A940">
            <v>36781</v>
          </cell>
          <cell r="B940">
            <v>142.71</v>
          </cell>
          <cell r="C940">
            <v>142.71336639801601</v>
          </cell>
          <cell r="D940">
            <v>8065</v>
          </cell>
          <cell r="E940">
            <v>19</v>
          </cell>
          <cell r="F940">
            <v>142.75</v>
          </cell>
        </row>
        <row r="941">
          <cell r="A941">
            <v>36782</v>
          </cell>
          <cell r="B941">
            <v>142.72999999999999</v>
          </cell>
          <cell r="C941">
            <v>142.71727699530501</v>
          </cell>
          <cell r="D941">
            <v>1065</v>
          </cell>
          <cell r="E941">
            <v>15</v>
          </cell>
          <cell r="F941">
            <v>142.75</v>
          </cell>
        </row>
        <row r="942">
          <cell r="A942">
            <v>36783</v>
          </cell>
          <cell r="B942">
            <v>142.68</v>
          </cell>
          <cell r="C942">
            <v>142.68924087591199</v>
          </cell>
          <cell r="D942">
            <v>6850</v>
          </cell>
          <cell r="E942">
            <v>17</v>
          </cell>
          <cell r="F942">
            <v>142.75</v>
          </cell>
        </row>
        <row r="943">
          <cell r="A943">
            <v>36784</v>
          </cell>
          <cell r="B943">
            <v>142.68</v>
          </cell>
          <cell r="C943">
            <v>142.677927835052</v>
          </cell>
          <cell r="D943">
            <v>4850</v>
          </cell>
          <cell r="E943">
            <v>15</v>
          </cell>
          <cell r="F943">
            <v>142.75</v>
          </cell>
        </row>
        <row r="944">
          <cell r="A944">
            <v>36787</v>
          </cell>
          <cell r="B944">
            <v>142.66999999999999</v>
          </cell>
          <cell r="C944">
            <v>142.67307167235501</v>
          </cell>
          <cell r="D944">
            <v>7325</v>
          </cell>
          <cell r="E944">
            <v>17</v>
          </cell>
          <cell r="F944">
            <v>142.75</v>
          </cell>
        </row>
        <row r="945">
          <cell r="A945">
            <v>36788</v>
          </cell>
          <cell r="B945">
            <v>142.66999999999999</v>
          </cell>
          <cell r="C945">
            <v>142.67172611726099</v>
          </cell>
          <cell r="D945">
            <v>12195</v>
          </cell>
          <cell r="E945">
            <v>19</v>
          </cell>
          <cell r="F945">
            <v>142.75</v>
          </cell>
        </row>
        <row r="946">
          <cell r="A946">
            <v>36789</v>
          </cell>
          <cell r="B946">
            <v>142.62</v>
          </cell>
          <cell r="C946">
            <v>142.62956439393901</v>
          </cell>
          <cell r="D946">
            <v>5280</v>
          </cell>
          <cell r="E946">
            <v>19</v>
          </cell>
          <cell r="F946">
            <v>142.75</v>
          </cell>
        </row>
        <row r="947">
          <cell r="A947">
            <v>36790</v>
          </cell>
          <cell r="B947">
            <v>142.6</v>
          </cell>
          <cell r="C947">
            <v>142.60815699658701</v>
          </cell>
          <cell r="D947">
            <v>7325</v>
          </cell>
          <cell r="E947">
            <v>18</v>
          </cell>
          <cell r="F947">
            <v>142.75</v>
          </cell>
        </row>
        <row r="948">
          <cell r="A948">
            <v>36791</v>
          </cell>
          <cell r="B948">
            <v>142.66</v>
          </cell>
          <cell r="C948">
            <v>142.653554421769</v>
          </cell>
          <cell r="D948">
            <v>2940</v>
          </cell>
          <cell r="E948">
            <v>15</v>
          </cell>
          <cell r="F948">
            <v>142.75</v>
          </cell>
        </row>
        <row r="949">
          <cell r="A949">
            <v>36794</v>
          </cell>
          <cell r="B949">
            <v>142.72999999999999</v>
          </cell>
          <cell r="C949">
            <v>142.72425196850401</v>
          </cell>
          <cell r="D949">
            <v>635</v>
          </cell>
          <cell r="E949">
            <v>17</v>
          </cell>
          <cell r="F949">
            <v>142.75</v>
          </cell>
        </row>
        <row r="950">
          <cell r="A950">
            <v>36795</v>
          </cell>
          <cell r="B950">
            <v>142.63999999999999</v>
          </cell>
          <cell r="C950">
            <v>142.63957605984999</v>
          </cell>
          <cell r="D950">
            <v>2005</v>
          </cell>
          <cell r="E950">
            <v>15</v>
          </cell>
          <cell r="F950">
            <v>142.75</v>
          </cell>
        </row>
        <row r="951">
          <cell r="A951">
            <v>36796</v>
          </cell>
          <cell r="B951">
            <v>142.61000000000001</v>
          </cell>
          <cell r="C951">
            <v>142.60453571428599</v>
          </cell>
          <cell r="D951">
            <v>11200</v>
          </cell>
          <cell r="E951">
            <v>17</v>
          </cell>
          <cell r="F951">
            <v>142.75</v>
          </cell>
        </row>
        <row r="952">
          <cell r="A952">
            <v>36797</v>
          </cell>
          <cell r="B952">
            <v>142.59</v>
          </cell>
          <cell r="C952">
            <v>142.592212537714</v>
          </cell>
          <cell r="D952">
            <v>14915</v>
          </cell>
          <cell r="E952">
            <v>16</v>
          </cell>
          <cell r="F952">
            <v>142.75</v>
          </cell>
        </row>
        <row r="953">
          <cell r="A953">
            <v>36798</v>
          </cell>
          <cell r="B953">
            <v>142.57</v>
          </cell>
          <cell r="C953">
            <v>142.581455916473</v>
          </cell>
          <cell r="D953">
            <v>8620</v>
          </cell>
          <cell r="E953">
            <v>18</v>
          </cell>
          <cell r="F953">
            <v>142.75</v>
          </cell>
        </row>
        <row r="954">
          <cell r="A954">
            <v>36801</v>
          </cell>
          <cell r="B954">
            <v>142.52000000000001</v>
          </cell>
          <cell r="C954">
            <v>142.52284272051</v>
          </cell>
          <cell r="D954">
            <v>9410</v>
          </cell>
          <cell r="E954">
            <v>15</v>
          </cell>
          <cell r="F954">
            <v>142.65</v>
          </cell>
        </row>
        <row r="955">
          <cell r="A955">
            <v>36802</v>
          </cell>
          <cell r="B955">
            <v>142.44</v>
          </cell>
          <cell r="C955">
            <v>142.44514669926701</v>
          </cell>
          <cell r="D955">
            <v>4090</v>
          </cell>
          <cell r="E955">
            <v>16</v>
          </cell>
          <cell r="F955">
            <v>142.65</v>
          </cell>
        </row>
        <row r="956">
          <cell r="A956">
            <v>36803</v>
          </cell>
          <cell r="B956">
            <v>142.41</v>
          </cell>
          <cell r="C956">
            <v>142.39513740458</v>
          </cell>
          <cell r="D956">
            <v>6550</v>
          </cell>
          <cell r="E956">
            <v>14</v>
          </cell>
          <cell r="F956">
            <v>142.65</v>
          </cell>
        </row>
        <row r="957">
          <cell r="A957">
            <v>36804</v>
          </cell>
          <cell r="B957">
            <v>142.51</v>
          </cell>
          <cell r="C957">
            <v>142.470396039604</v>
          </cell>
          <cell r="D957">
            <v>505</v>
          </cell>
          <cell r="E957">
            <v>16</v>
          </cell>
          <cell r="F957">
            <v>142.65</v>
          </cell>
        </row>
        <row r="958">
          <cell r="A958">
            <v>36805</v>
          </cell>
          <cell r="B958">
            <v>142.5</v>
          </cell>
          <cell r="C958">
            <v>142.500802047782</v>
          </cell>
          <cell r="D958">
            <v>2930</v>
          </cell>
          <cell r="E958">
            <v>19</v>
          </cell>
          <cell r="F958">
            <v>142.65</v>
          </cell>
        </row>
        <row r="959">
          <cell r="A959">
            <v>36808</v>
          </cell>
          <cell r="B959">
            <v>142.5</v>
          </cell>
          <cell r="C959">
            <v>142.503157894737</v>
          </cell>
          <cell r="D959">
            <v>2375</v>
          </cell>
          <cell r="E959">
            <v>16</v>
          </cell>
          <cell r="F959">
            <v>142.6</v>
          </cell>
        </row>
        <row r="960">
          <cell r="A960">
            <v>36809</v>
          </cell>
          <cell r="B960">
            <v>142.56</v>
          </cell>
          <cell r="C960">
            <v>142.53693548387099</v>
          </cell>
          <cell r="D960">
            <v>1860</v>
          </cell>
          <cell r="E960">
            <v>17</v>
          </cell>
          <cell r="F960">
            <v>142.6</v>
          </cell>
        </row>
        <row r="961">
          <cell r="A961">
            <v>36810</v>
          </cell>
          <cell r="B961">
            <v>142.61000000000001</v>
          </cell>
          <cell r="C961">
            <v>142.61089655172401</v>
          </cell>
          <cell r="D961">
            <v>2900</v>
          </cell>
          <cell r="E961">
            <v>16</v>
          </cell>
          <cell r="F961">
            <v>142.6</v>
          </cell>
        </row>
        <row r="962">
          <cell r="A962">
            <v>36811</v>
          </cell>
          <cell r="B962">
            <v>142.58000000000001</v>
          </cell>
          <cell r="C962">
            <v>142.55985627177699</v>
          </cell>
          <cell r="D962">
            <v>11480</v>
          </cell>
          <cell r="E962">
            <v>17</v>
          </cell>
          <cell r="F962">
            <v>142.6</v>
          </cell>
        </row>
        <row r="963">
          <cell r="A963">
            <v>36812</v>
          </cell>
          <cell r="B963">
            <v>142.68</v>
          </cell>
          <cell r="C963">
            <v>142.664768211921</v>
          </cell>
          <cell r="D963">
            <v>2265</v>
          </cell>
          <cell r="E963">
            <v>15</v>
          </cell>
          <cell r="F963">
            <v>142.6</v>
          </cell>
        </row>
        <row r="964">
          <cell r="A964">
            <v>36815</v>
          </cell>
          <cell r="B964">
            <v>142.71</v>
          </cell>
          <cell r="C964">
            <v>142.71127982646399</v>
          </cell>
          <cell r="D964">
            <v>2305</v>
          </cell>
          <cell r="E964">
            <v>19</v>
          </cell>
          <cell r="F964">
            <v>142.65</v>
          </cell>
        </row>
        <row r="965">
          <cell r="A965">
            <v>36816</v>
          </cell>
          <cell r="B965">
            <v>142.65</v>
          </cell>
          <cell r="C965">
            <v>142.65885850178401</v>
          </cell>
          <cell r="D965">
            <v>4205</v>
          </cell>
          <cell r="E965">
            <v>16</v>
          </cell>
          <cell r="F965">
            <v>142.65</v>
          </cell>
        </row>
        <row r="966">
          <cell r="A966">
            <v>36817</v>
          </cell>
          <cell r="B966">
            <v>142.58000000000001</v>
          </cell>
          <cell r="C966">
            <v>142.56439716312099</v>
          </cell>
          <cell r="D966">
            <v>9870</v>
          </cell>
          <cell r="E966">
            <v>18</v>
          </cell>
          <cell r="F966">
            <v>142.65</v>
          </cell>
        </row>
        <row r="967">
          <cell r="A967">
            <v>36818</v>
          </cell>
          <cell r="B967">
            <v>142.62</v>
          </cell>
          <cell r="C967">
            <v>142.58939597315401</v>
          </cell>
          <cell r="D967">
            <v>2235</v>
          </cell>
          <cell r="E967">
            <v>13</v>
          </cell>
          <cell r="F967">
            <v>142.65</v>
          </cell>
        </row>
        <row r="968">
          <cell r="A968">
            <v>36819</v>
          </cell>
          <cell r="B968">
            <v>142.66999999999999</v>
          </cell>
          <cell r="C968">
            <v>142.68967803030301</v>
          </cell>
          <cell r="D968">
            <v>2640</v>
          </cell>
          <cell r="E968">
            <v>20</v>
          </cell>
          <cell r="F968">
            <v>142.65</v>
          </cell>
        </row>
        <row r="969">
          <cell r="A969">
            <v>36822</v>
          </cell>
          <cell r="B969">
            <v>142.63</v>
          </cell>
          <cell r="C969">
            <v>142.62226912928799</v>
          </cell>
          <cell r="D969">
            <v>3790</v>
          </cell>
          <cell r="E969">
            <v>16</v>
          </cell>
          <cell r="F969">
            <v>142.65</v>
          </cell>
        </row>
        <row r="970">
          <cell r="A970">
            <v>36823</v>
          </cell>
          <cell r="B970">
            <v>142.66</v>
          </cell>
          <cell r="C970">
            <v>142.642021857923</v>
          </cell>
          <cell r="D970">
            <v>1830</v>
          </cell>
          <cell r="E970">
            <v>17</v>
          </cell>
          <cell r="F970">
            <v>142.65</v>
          </cell>
        </row>
        <row r="971">
          <cell r="A971">
            <v>36825</v>
          </cell>
          <cell r="B971">
            <v>142.68</v>
          </cell>
          <cell r="C971">
            <v>142.67670329670301</v>
          </cell>
          <cell r="D971">
            <v>910</v>
          </cell>
          <cell r="E971">
            <v>14</v>
          </cell>
          <cell r="F971">
            <v>142.65</v>
          </cell>
        </row>
        <row r="972">
          <cell r="A972">
            <v>36826</v>
          </cell>
          <cell r="B972">
            <v>142.65</v>
          </cell>
          <cell r="C972">
            <v>142.64662952646199</v>
          </cell>
          <cell r="D972">
            <v>3590</v>
          </cell>
          <cell r="E972">
            <v>19</v>
          </cell>
          <cell r="F972">
            <v>142.65</v>
          </cell>
        </row>
        <row r="973">
          <cell r="A973">
            <v>36829</v>
          </cell>
          <cell r="B973">
            <v>142.63</v>
          </cell>
          <cell r="C973">
            <v>142.63176991150399</v>
          </cell>
          <cell r="D973">
            <v>4520</v>
          </cell>
          <cell r="E973">
            <v>14</v>
          </cell>
          <cell r="F973">
            <v>142.65</v>
          </cell>
        </row>
        <row r="974">
          <cell r="A974">
            <v>36830</v>
          </cell>
          <cell r="B974">
            <v>142.58000000000001</v>
          </cell>
          <cell r="C974">
            <v>142.581990291262</v>
          </cell>
          <cell r="D974">
            <v>7210</v>
          </cell>
          <cell r="E974">
            <v>15</v>
          </cell>
          <cell r="F974">
            <v>142.65</v>
          </cell>
        </row>
        <row r="975">
          <cell r="A975">
            <v>36831</v>
          </cell>
          <cell r="B975">
            <v>142.63</v>
          </cell>
          <cell r="C975">
            <v>142.61601226993901</v>
          </cell>
          <cell r="D975">
            <v>815</v>
          </cell>
          <cell r="E975">
            <v>15</v>
          </cell>
          <cell r="F975">
            <v>142.65</v>
          </cell>
        </row>
        <row r="976">
          <cell r="A976">
            <v>36832</v>
          </cell>
          <cell r="B976">
            <v>142.76</v>
          </cell>
          <cell r="C976">
            <v>142.744214876033</v>
          </cell>
          <cell r="D976">
            <v>605</v>
          </cell>
          <cell r="E976">
            <v>15</v>
          </cell>
          <cell r="F976">
            <v>142.65</v>
          </cell>
        </row>
        <row r="977">
          <cell r="A977">
            <v>36833</v>
          </cell>
          <cell r="B977">
            <v>142.85</v>
          </cell>
          <cell r="C977">
            <v>142.85170731707299</v>
          </cell>
          <cell r="D977">
            <v>2460</v>
          </cell>
          <cell r="E977">
            <v>16</v>
          </cell>
          <cell r="F977">
            <v>142.65</v>
          </cell>
        </row>
        <row r="978">
          <cell r="A978">
            <v>36836</v>
          </cell>
          <cell r="B978">
            <v>142.81</v>
          </cell>
          <cell r="C978">
            <v>142.80960526315801</v>
          </cell>
          <cell r="D978">
            <v>380</v>
          </cell>
          <cell r="E978">
            <v>13</v>
          </cell>
          <cell r="F978">
            <v>142.69999999999999</v>
          </cell>
        </row>
        <row r="979">
          <cell r="A979">
            <v>36837</v>
          </cell>
          <cell r="B979">
            <v>142.9</v>
          </cell>
          <cell r="C979">
            <v>142.89213075060499</v>
          </cell>
          <cell r="D979">
            <v>2065</v>
          </cell>
          <cell r="E979">
            <v>16</v>
          </cell>
          <cell r="F979">
            <v>142.69999999999999</v>
          </cell>
        </row>
        <row r="980">
          <cell r="A980">
            <v>36838</v>
          </cell>
          <cell r="B980">
            <v>143.53</v>
          </cell>
          <cell r="C980">
            <v>143.4334375</v>
          </cell>
          <cell r="D980">
            <v>960</v>
          </cell>
          <cell r="E980">
            <v>18</v>
          </cell>
          <cell r="F980">
            <v>142.69999999999999</v>
          </cell>
        </row>
        <row r="981">
          <cell r="A981">
            <v>36839</v>
          </cell>
          <cell r="B981">
            <v>144</v>
          </cell>
          <cell r="C981">
            <v>143.97807385648301</v>
          </cell>
          <cell r="D981">
            <v>11915</v>
          </cell>
          <cell r="E981">
            <v>22</v>
          </cell>
          <cell r="F981">
            <v>142.69999999999999</v>
          </cell>
        </row>
        <row r="982">
          <cell r="A982">
            <v>36840</v>
          </cell>
          <cell r="B982">
            <v>144.12</v>
          </cell>
          <cell r="C982">
            <v>144.10537560581599</v>
          </cell>
          <cell r="D982">
            <v>12380</v>
          </cell>
          <cell r="E982">
            <v>20</v>
          </cell>
          <cell r="F982">
            <v>142.69999999999999</v>
          </cell>
        </row>
        <row r="983">
          <cell r="A983">
            <v>36843</v>
          </cell>
          <cell r="B983">
            <v>144.25</v>
          </cell>
          <cell r="C983">
            <v>144.25794241573001</v>
          </cell>
          <cell r="D983">
            <v>14240</v>
          </cell>
          <cell r="E983">
            <v>17</v>
          </cell>
          <cell r="F983">
            <v>144</v>
          </cell>
        </row>
        <row r="984">
          <cell r="A984">
            <v>36844</v>
          </cell>
          <cell r="B984">
            <v>144.28</v>
          </cell>
          <cell r="C984">
            <v>144.27284051222401</v>
          </cell>
          <cell r="D984">
            <v>8590</v>
          </cell>
          <cell r="E984">
            <v>16</v>
          </cell>
          <cell r="F984">
            <v>144</v>
          </cell>
        </row>
        <row r="985">
          <cell r="A985">
            <v>36845</v>
          </cell>
          <cell r="B985">
            <v>144.19</v>
          </cell>
          <cell r="C985">
            <v>144.18459161147899</v>
          </cell>
          <cell r="D985">
            <v>2265</v>
          </cell>
          <cell r="E985">
            <v>19</v>
          </cell>
          <cell r="F985">
            <v>144</v>
          </cell>
        </row>
        <row r="986">
          <cell r="A986">
            <v>36846</v>
          </cell>
          <cell r="B986">
            <v>144.24</v>
          </cell>
          <cell r="C986">
            <v>144.22488721804501</v>
          </cell>
          <cell r="D986">
            <v>5320</v>
          </cell>
          <cell r="E986">
            <v>19</v>
          </cell>
          <cell r="F986">
            <v>144</v>
          </cell>
        </row>
        <row r="987">
          <cell r="A987">
            <v>36847</v>
          </cell>
          <cell r="B987">
            <v>144.22999999999999</v>
          </cell>
          <cell r="C987">
            <v>144.25955952381</v>
          </cell>
          <cell r="D987">
            <v>4200</v>
          </cell>
          <cell r="E987">
            <v>16</v>
          </cell>
          <cell r="F987">
            <v>144</v>
          </cell>
        </row>
        <row r="988">
          <cell r="A988">
            <v>36850</v>
          </cell>
          <cell r="B988">
            <v>144.06</v>
          </cell>
          <cell r="C988">
            <v>144.117862266858</v>
          </cell>
          <cell r="D988">
            <v>3485</v>
          </cell>
          <cell r="E988">
            <v>20</v>
          </cell>
          <cell r="F988">
            <v>144.1</v>
          </cell>
        </row>
        <row r="989">
          <cell r="A989">
            <v>36851</v>
          </cell>
          <cell r="B989">
            <v>143.9</v>
          </cell>
          <cell r="C989">
            <v>143.82740462117101</v>
          </cell>
          <cell r="D989">
            <v>9305</v>
          </cell>
          <cell r="E989">
            <v>21</v>
          </cell>
          <cell r="F989">
            <v>144.1</v>
          </cell>
        </row>
        <row r="990">
          <cell r="A990">
            <v>36852</v>
          </cell>
          <cell r="B990">
            <v>143.88999999999999</v>
          </cell>
          <cell r="C990">
            <v>143.83755225080401</v>
          </cell>
          <cell r="D990">
            <v>12440</v>
          </cell>
          <cell r="E990">
            <v>18</v>
          </cell>
          <cell r="F990">
            <v>144.1</v>
          </cell>
        </row>
        <row r="991">
          <cell r="A991">
            <v>36853</v>
          </cell>
          <cell r="B991">
            <v>143.9</v>
          </cell>
          <cell r="C991">
            <v>143.910672268908</v>
          </cell>
          <cell r="D991">
            <v>1785</v>
          </cell>
          <cell r="E991">
            <v>16</v>
          </cell>
          <cell r="F991">
            <v>144.1</v>
          </cell>
        </row>
        <row r="992">
          <cell r="A992">
            <v>36854</v>
          </cell>
          <cell r="B992">
            <v>144.1</v>
          </cell>
          <cell r="C992">
            <v>144.10873881932</v>
          </cell>
          <cell r="D992">
            <v>5590</v>
          </cell>
          <cell r="E992">
            <v>22</v>
          </cell>
          <cell r="F992">
            <v>144.1</v>
          </cell>
        </row>
        <row r="993">
          <cell r="A993">
            <v>36857</v>
          </cell>
          <cell r="B993">
            <v>144.11000000000001</v>
          </cell>
          <cell r="C993">
            <v>144.11860799999999</v>
          </cell>
          <cell r="D993">
            <v>3125</v>
          </cell>
          <cell r="E993">
            <v>20</v>
          </cell>
          <cell r="F993">
            <v>144.1</v>
          </cell>
        </row>
        <row r="994">
          <cell r="A994">
            <v>36858</v>
          </cell>
          <cell r="B994">
            <v>144.16</v>
          </cell>
          <cell r="C994">
            <v>144.158220338983</v>
          </cell>
          <cell r="D994">
            <v>4720</v>
          </cell>
          <cell r="E994">
            <v>20</v>
          </cell>
          <cell r="F994">
            <v>144.1</v>
          </cell>
        </row>
        <row r="995">
          <cell r="A995">
            <v>36859</v>
          </cell>
          <cell r="B995">
            <v>144.21</v>
          </cell>
          <cell r="C995">
            <v>144.20201030927799</v>
          </cell>
          <cell r="D995">
            <v>970</v>
          </cell>
          <cell r="E995">
            <v>17</v>
          </cell>
          <cell r="F995">
            <v>144.1</v>
          </cell>
        </row>
        <row r="996">
          <cell r="A996">
            <v>36860</v>
          </cell>
          <cell r="B996">
            <v>144.13</v>
          </cell>
          <cell r="C996">
            <v>144.14710843373501</v>
          </cell>
          <cell r="D996">
            <v>2075</v>
          </cell>
          <cell r="E996">
            <v>20</v>
          </cell>
          <cell r="F996">
            <v>144.1</v>
          </cell>
        </row>
        <row r="997">
          <cell r="A997">
            <v>36861</v>
          </cell>
          <cell r="B997">
            <v>144.16999999999999</v>
          </cell>
          <cell r="C997">
            <v>144.143765432099</v>
          </cell>
          <cell r="D997">
            <v>810</v>
          </cell>
          <cell r="E997">
            <v>17</v>
          </cell>
          <cell r="F997">
            <v>144.1</v>
          </cell>
        </row>
        <row r="998">
          <cell r="A998">
            <v>36864</v>
          </cell>
          <cell r="B998">
            <v>144.34</v>
          </cell>
          <cell r="C998">
            <v>144.33739583333301</v>
          </cell>
          <cell r="D998">
            <v>2400</v>
          </cell>
          <cell r="E998">
            <v>17</v>
          </cell>
          <cell r="F998">
            <v>144.15</v>
          </cell>
        </row>
        <row r="999">
          <cell r="A999">
            <v>36865</v>
          </cell>
          <cell r="B999">
            <v>144.41</v>
          </cell>
          <cell r="C999">
            <v>144.409328358209</v>
          </cell>
          <cell r="D999">
            <v>3350</v>
          </cell>
          <cell r="E999">
            <v>21</v>
          </cell>
          <cell r="F999">
            <v>144.15</v>
          </cell>
        </row>
        <row r="1000">
          <cell r="A1000">
            <v>36866</v>
          </cell>
          <cell r="B1000">
            <v>144.44999999999999</v>
          </cell>
          <cell r="C1000">
            <v>144.435417236662</v>
          </cell>
          <cell r="D1000">
            <v>3655</v>
          </cell>
          <cell r="E1000">
            <v>17</v>
          </cell>
          <cell r="F1000">
            <v>144.15</v>
          </cell>
        </row>
        <row r="1001">
          <cell r="A1001">
            <v>36867</v>
          </cell>
          <cell r="B1001">
            <v>144.47</v>
          </cell>
          <cell r="C1001">
            <v>144.45562091503299</v>
          </cell>
          <cell r="D1001">
            <v>3060</v>
          </cell>
          <cell r="E1001">
            <v>18</v>
          </cell>
          <cell r="F1001">
            <v>144.15</v>
          </cell>
        </row>
        <row r="1002">
          <cell r="A1002">
            <v>36868</v>
          </cell>
          <cell r="B1002">
            <v>144.54</v>
          </cell>
          <cell r="C1002">
            <v>144.55003427592101</v>
          </cell>
          <cell r="D1002">
            <v>5835</v>
          </cell>
          <cell r="E1002">
            <v>19</v>
          </cell>
          <cell r="F1002">
            <v>144.15</v>
          </cell>
        </row>
        <row r="1003">
          <cell r="A1003">
            <v>36871</v>
          </cell>
          <cell r="B1003">
            <v>144.59</v>
          </cell>
          <cell r="C1003">
            <v>144.58826689774699</v>
          </cell>
          <cell r="D1003">
            <v>2885</v>
          </cell>
          <cell r="E1003">
            <v>16</v>
          </cell>
          <cell r="F1003">
            <v>144.25</v>
          </cell>
        </row>
        <row r="1004">
          <cell r="A1004">
            <v>36872</v>
          </cell>
          <cell r="B1004">
            <v>144.66999999999999</v>
          </cell>
          <cell r="C1004">
            <v>144.705641025641</v>
          </cell>
          <cell r="D1004">
            <v>12285</v>
          </cell>
          <cell r="E1004">
            <v>21</v>
          </cell>
          <cell r="F1004">
            <v>144.25</v>
          </cell>
        </row>
        <row r="1005">
          <cell r="A1005">
            <v>36873</v>
          </cell>
          <cell r="B1005">
            <v>144.74</v>
          </cell>
          <cell r="C1005">
            <v>144.69810513447399</v>
          </cell>
          <cell r="D1005">
            <v>4090</v>
          </cell>
          <cell r="E1005">
            <v>19</v>
          </cell>
          <cell r="F1005">
            <v>144.25</v>
          </cell>
        </row>
        <row r="1006">
          <cell r="A1006">
            <v>36874</v>
          </cell>
          <cell r="B1006">
            <v>144.66999999999999</v>
          </cell>
          <cell r="C1006">
            <v>144.68768333333301</v>
          </cell>
          <cell r="D1006">
            <v>6000</v>
          </cell>
          <cell r="E1006">
            <v>22</v>
          </cell>
          <cell r="F1006">
            <v>144.25</v>
          </cell>
        </row>
        <row r="1007">
          <cell r="A1007">
            <v>36875</v>
          </cell>
          <cell r="B1007">
            <v>144.77000000000001</v>
          </cell>
          <cell r="C1007">
            <v>144.76909090909101</v>
          </cell>
          <cell r="D1007">
            <v>9350</v>
          </cell>
          <cell r="E1007">
            <v>19</v>
          </cell>
          <cell r="F1007">
            <v>144.25</v>
          </cell>
        </row>
        <row r="1008">
          <cell r="A1008">
            <v>36878</v>
          </cell>
          <cell r="B1008">
            <v>144.72999999999999</v>
          </cell>
          <cell r="C1008">
            <v>144.74832738095199</v>
          </cell>
          <cell r="D1008">
            <v>8400</v>
          </cell>
          <cell r="E1008">
            <v>16</v>
          </cell>
          <cell r="F1008">
            <v>144.4</v>
          </cell>
        </row>
        <row r="1009">
          <cell r="A1009">
            <v>36879</v>
          </cell>
          <cell r="B1009">
            <v>144.66</v>
          </cell>
          <cell r="C1009">
            <v>144.64994041707999</v>
          </cell>
          <cell r="D1009">
            <v>5035</v>
          </cell>
          <cell r="E1009">
            <v>18</v>
          </cell>
          <cell r="F1009">
            <v>144.4</v>
          </cell>
        </row>
        <row r="1010">
          <cell r="A1010">
            <v>36880</v>
          </cell>
          <cell r="B1010">
            <v>144.71</v>
          </cell>
          <cell r="C1010">
            <v>144.68395020188399</v>
          </cell>
          <cell r="D1010">
            <v>7430</v>
          </cell>
          <cell r="E1010">
            <v>19</v>
          </cell>
          <cell r="F1010">
            <v>144.4</v>
          </cell>
        </row>
        <row r="1011">
          <cell r="A1011">
            <v>36881</v>
          </cell>
          <cell r="B1011">
            <v>144.79</v>
          </cell>
          <cell r="C1011">
            <v>144.789394347241</v>
          </cell>
          <cell r="D1011">
            <v>3715</v>
          </cell>
          <cell r="E1011">
            <v>19</v>
          </cell>
          <cell r="F1011">
            <v>144.4</v>
          </cell>
        </row>
        <row r="1012">
          <cell r="A1012">
            <v>36882</v>
          </cell>
          <cell r="B1012">
            <v>144.91</v>
          </cell>
          <cell r="C1012">
            <v>144.90128961405699</v>
          </cell>
          <cell r="D1012">
            <v>15935</v>
          </cell>
          <cell r="E1012">
            <v>18</v>
          </cell>
          <cell r="F1012">
            <v>144.4</v>
          </cell>
        </row>
        <row r="1013">
          <cell r="A1013">
            <v>36885</v>
          </cell>
          <cell r="B1013">
            <v>145.05000000000001</v>
          </cell>
          <cell r="C1013">
            <v>145.049575197889</v>
          </cell>
          <cell r="D1013">
            <v>18950</v>
          </cell>
          <cell r="E1013">
            <v>16</v>
          </cell>
          <cell r="F1013">
            <v>144.5</v>
          </cell>
        </row>
        <row r="1014">
          <cell r="A1014">
            <v>36886</v>
          </cell>
          <cell r="B1014">
            <v>145.13</v>
          </cell>
          <cell r="C1014">
            <v>145.14098203793901</v>
          </cell>
          <cell r="D1014">
            <v>29785</v>
          </cell>
          <cell r="E1014">
            <v>17</v>
          </cell>
          <cell r="F1014">
            <v>144.5</v>
          </cell>
        </row>
        <row r="1015">
          <cell r="A1015">
            <v>36887</v>
          </cell>
          <cell r="B1015">
            <v>145.13</v>
          </cell>
          <cell r="C1015">
            <v>145.127238962859</v>
          </cell>
          <cell r="D1015">
            <v>7135</v>
          </cell>
          <cell r="E1015">
            <v>16</v>
          </cell>
          <cell r="F1015">
            <v>144.5</v>
          </cell>
        </row>
        <row r="1016">
          <cell r="A1016">
            <v>36888</v>
          </cell>
          <cell r="B1016">
            <v>145.26</v>
          </cell>
          <cell r="C1016">
            <v>145.25081027668</v>
          </cell>
          <cell r="D1016">
            <v>15180</v>
          </cell>
          <cell r="E1016">
            <v>19</v>
          </cell>
          <cell r="F1016">
            <v>144.5</v>
          </cell>
        </row>
        <row r="1017">
          <cell r="A1017">
            <v>36889</v>
          </cell>
          <cell r="B1017">
            <v>145.4</v>
          </cell>
          <cell r="C1017">
            <v>145.401915708812</v>
          </cell>
          <cell r="D1017">
            <v>41760</v>
          </cell>
          <cell r="E1017">
            <v>19</v>
          </cell>
          <cell r="F1017">
            <v>144.5</v>
          </cell>
        </row>
        <row r="1018">
          <cell r="A1018">
            <v>36894</v>
          </cell>
          <cell r="B1018">
            <v>145.55000000000001</v>
          </cell>
          <cell r="C1018">
            <v>145.54499999999999</v>
          </cell>
          <cell r="D1018">
            <v>1600</v>
          </cell>
          <cell r="E1018">
            <v>7</v>
          </cell>
          <cell r="F1018">
            <v>145</v>
          </cell>
        </row>
        <row r="1019">
          <cell r="A1019">
            <v>36895</v>
          </cell>
          <cell r="B1019">
            <v>145.66999999999999</v>
          </cell>
          <cell r="C1019">
            <v>145.66766345123301</v>
          </cell>
          <cell r="D1019">
            <v>32655</v>
          </cell>
          <cell r="E1019">
            <v>20</v>
          </cell>
          <cell r="F1019">
            <v>145</v>
          </cell>
        </row>
        <row r="1020">
          <cell r="A1020">
            <v>36896</v>
          </cell>
          <cell r="B1020">
            <v>145.57</v>
          </cell>
          <cell r="C1020">
            <v>145.517315270936</v>
          </cell>
          <cell r="D1020">
            <v>2030</v>
          </cell>
          <cell r="E1020">
            <v>16</v>
          </cell>
          <cell r="F1020">
            <v>145</v>
          </cell>
        </row>
        <row r="1021">
          <cell r="A1021">
            <v>36899</v>
          </cell>
          <cell r="B1021">
            <v>145.43</v>
          </cell>
          <cell r="C1021">
            <v>145.41754385964899</v>
          </cell>
          <cell r="D1021">
            <v>855</v>
          </cell>
          <cell r="E1021">
            <v>15</v>
          </cell>
          <cell r="F1021">
            <v>145.1</v>
          </cell>
        </row>
        <row r="1022">
          <cell r="A1022">
            <v>36900</v>
          </cell>
          <cell r="B1022">
            <v>145.5</v>
          </cell>
          <cell r="C1022">
            <v>145.479597633136</v>
          </cell>
          <cell r="D1022">
            <v>4225</v>
          </cell>
          <cell r="E1022">
            <v>17</v>
          </cell>
          <cell r="F1022">
            <v>145.1</v>
          </cell>
        </row>
        <row r="1023">
          <cell r="A1023">
            <v>36901</v>
          </cell>
          <cell r="B1023">
            <v>145.55000000000001</v>
          </cell>
          <cell r="C1023">
            <v>145.56006322444699</v>
          </cell>
          <cell r="D1023">
            <v>4745</v>
          </cell>
          <cell r="E1023">
            <v>17</v>
          </cell>
          <cell r="F1023">
            <v>145.1</v>
          </cell>
        </row>
        <row r="1024">
          <cell r="A1024">
            <v>36902</v>
          </cell>
          <cell r="B1024">
            <v>145.47</v>
          </cell>
          <cell r="C1024">
            <v>145.510505617978</v>
          </cell>
          <cell r="D1024">
            <v>5340</v>
          </cell>
          <cell r="E1024">
            <v>17</v>
          </cell>
          <cell r="F1024">
            <v>145.1</v>
          </cell>
        </row>
        <row r="1025">
          <cell r="A1025">
            <v>36903</v>
          </cell>
          <cell r="B1025">
            <v>145.41</v>
          </cell>
          <cell r="C1025">
            <v>145.43260416666701</v>
          </cell>
          <cell r="D1025">
            <v>2400</v>
          </cell>
          <cell r="E1025">
            <v>19</v>
          </cell>
          <cell r="F1025">
            <v>145.1</v>
          </cell>
        </row>
        <row r="1026">
          <cell r="A1026">
            <v>36906</v>
          </cell>
          <cell r="B1026">
            <v>145.29</v>
          </cell>
          <cell r="C1026">
            <v>145.284747826087</v>
          </cell>
          <cell r="D1026">
            <v>2875</v>
          </cell>
          <cell r="E1026">
            <v>15</v>
          </cell>
          <cell r="F1026">
            <v>145.1</v>
          </cell>
        </row>
        <row r="1027">
          <cell r="A1027">
            <v>36907</v>
          </cell>
          <cell r="B1027">
            <v>145.15</v>
          </cell>
          <cell r="C1027">
            <v>145.148533640023</v>
          </cell>
          <cell r="D1027">
            <v>8695</v>
          </cell>
          <cell r="E1027">
            <v>18</v>
          </cell>
          <cell r="F1027">
            <v>145.1</v>
          </cell>
        </row>
        <row r="1028">
          <cell r="A1028">
            <v>36908</v>
          </cell>
          <cell r="B1028">
            <v>145.1</v>
          </cell>
          <cell r="C1028">
            <v>145.10025308241401</v>
          </cell>
          <cell r="D1028">
            <v>7705</v>
          </cell>
          <cell r="E1028">
            <v>17</v>
          </cell>
          <cell r="F1028">
            <v>145.1</v>
          </cell>
        </row>
        <row r="1029">
          <cell r="A1029">
            <v>36909</v>
          </cell>
          <cell r="B1029">
            <v>145.27000000000001</v>
          </cell>
          <cell r="C1029">
            <v>145.281316725979</v>
          </cell>
          <cell r="D1029">
            <v>2810</v>
          </cell>
          <cell r="E1029">
            <v>17</v>
          </cell>
          <cell r="F1029">
            <v>145.1</v>
          </cell>
        </row>
        <row r="1030">
          <cell r="A1030">
            <v>36910</v>
          </cell>
          <cell r="B1030">
            <v>145.12</v>
          </cell>
          <cell r="C1030">
            <v>145.127598944591</v>
          </cell>
          <cell r="D1030">
            <v>1895</v>
          </cell>
          <cell r="E1030">
            <v>19</v>
          </cell>
          <cell r="F1030">
            <v>145.1</v>
          </cell>
        </row>
        <row r="1031">
          <cell r="A1031">
            <v>36913</v>
          </cell>
          <cell r="B1031">
            <v>145.1</v>
          </cell>
          <cell r="C1031">
            <v>145.09554371002099</v>
          </cell>
          <cell r="D1031">
            <v>4690</v>
          </cell>
          <cell r="E1031">
            <v>13</v>
          </cell>
          <cell r="F1031">
            <v>145.1</v>
          </cell>
        </row>
        <row r="1032">
          <cell r="A1032">
            <v>36914</v>
          </cell>
          <cell r="B1032">
            <v>145.11000000000001</v>
          </cell>
          <cell r="C1032">
            <v>145.09281094527401</v>
          </cell>
          <cell r="D1032">
            <v>2010</v>
          </cell>
          <cell r="E1032">
            <v>18</v>
          </cell>
          <cell r="F1032">
            <v>145.1</v>
          </cell>
        </row>
        <row r="1033">
          <cell r="A1033">
            <v>36915</v>
          </cell>
          <cell r="B1033">
            <v>145.05000000000001</v>
          </cell>
          <cell r="C1033">
            <v>145.05157480315</v>
          </cell>
          <cell r="D1033">
            <v>5715</v>
          </cell>
          <cell r="E1033">
            <v>15</v>
          </cell>
          <cell r="F1033">
            <v>145.1</v>
          </cell>
        </row>
        <row r="1034">
          <cell r="A1034">
            <v>36916</v>
          </cell>
          <cell r="B1034">
            <v>145.08000000000001</v>
          </cell>
          <cell r="C1034">
            <v>145.07</v>
          </cell>
          <cell r="D1034">
            <v>1180</v>
          </cell>
          <cell r="E1034">
            <v>13</v>
          </cell>
          <cell r="F1034">
            <v>145.1</v>
          </cell>
        </row>
        <row r="1035">
          <cell r="A1035">
            <v>36917</v>
          </cell>
          <cell r="B1035">
            <v>145.11000000000001</v>
          </cell>
          <cell r="C1035">
            <v>145.10140109890099</v>
          </cell>
          <cell r="D1035">
            <v>1820</v>
          </cell>
          <cell r="E1035">
            <v>15</v>
          </cell>
          <cell r="F1035">
            <v>145.1</v>
          </cell>
        </row>
        <row r="1036">
          <cell r="A1036">
            <v>36920</v>
          </cell>
          <cell r="B1036">
            <v>145.18</v>
          </cell>
          <cell r="C1036">
            <v>145.151926380368</v>
          </cell>
          <cell r="D1036">
            <v>4075</v>
          </cell>
          <cell r="E1036">
            <v>19</v>
          </cell>
          <cell r="F1036">
            <v>145.1</v>
          </cell>
        </row>
        <row r="1037">
          <cell r="A1037">
            <v>36921</v>
          </cell>
          <cell r="B1037">
            <v>145.15</v>
          </cell>
          <cell r="C1037">
            <v>145.13946428571401</v>
          </cell>
          <cell r="D1037">
            <v>560</v>
          </cell>
          <cell r="E1037">
            <v>18</v>
          </cell>
          <cell r="F1037">
            <v>145.1</v>
          </cell>
        </row>
        <row r="1038">
          <cell r="A1038">
            <v>36922</v>
          </cell>
          <cell r="B1038">
            <v>145.1</v>
          </cell>
          <cell r="C1038">
            <v>145.114387755102</v>
          </cell>
          <cell r="D1038">
            <v>2940</v>
          </cell>
          <cell r="E1038">
            <v>15</v>
          </cell>
          <cell r="F1038">
            <v>145.1</v>
          </cell>
        </row>
        <row r="1039">
          <cell r="A1039">
            <v>36923</v>
          </cell>
          <cell r="B1039">
            <v>145.18</v>
          </cell>
          <cell r="C1039">
            <v>145.141010928962</v>
          </cell>
          <cell r="D1039">
            <v>3660</v>
          </cell>
          <cell r="E1039">
            <v>18</v>
          </cell>
          <cell r="F1039">
            <v>145.1</v>
          </cell>
        </row>
        <row r="1040">
          <cell r="A1040">
            <v>36924</v>
          </cell>
          <cell r="B1040">
            <v>145.18</v>
          </cell>
          <cell r="C1040">
            <v>145.173448275862</v>
          </cell>
          <cell r="D1040">
            <v>2900</v>
          </cell>
          <cell r="E1040">
            <v>15</v>
          </cell>
          <cell r="F1040">
            <v>145.1</v>
          </cell>
        </row>
        <row r="1041">
          <cell r="A1041">
            <v>36927</v>
          </cell>
          <cell r="B1041">
            <v>145.22999999999999</v>
          </cell>
          <cell r="C1041">
            <v>145.236618075802</v>
          </cell>
          <cell r="D1041">
            <v>1715</v>
          </cell>
          <cell r="E1041">
            <v>19</v>
          </cell>
          <cell r="F1041">
            <v>145.15</v>
          </cell>
        </row>
        <row r="1042">
          <cell r="A1042">
            <v>36928</v>
          </cell>
          <cell r="B1042">
            <v>145.24</v>
          </cell>
          <cell r="C1042">
            <v>145.25143939393899</v>
          </cell>
          <cell r="D1042">
            <v>1980</v>
          </cell>
          <cell r="E1042">
            <v>17</v>
          </cell>
          <cell r="F1042">
            <v>145.15</v>
          </cell>
        </row>
        <row r="1043">
          <cell r="A1043">
            <v>36929</v>
          </cell>
          <cell r="B1043">
            <v>145.24</v>
          </cell>
          <cell r="C1043">
            <v>145.238125</v>
          </cell>
          <cell r="D1043">
            <v>1360</v>
          </cell>
          <cell r="E1043">
            <v>16</v>
          </cell>
          <cell r="F1043">
            <v>145.15</v>
          </cell>
        </row>
        <row r="1044">
          <cell r="A1044">
            <v>36930</v>
          </cell>
          <cell r="B1044">
            <v>145.35</v>
          </cell>
          <cell r="C1044">
            <v>145.340505747126</v>
          </cell>
          <cell r="D1044">
            <v>4350</v>
          </cell>
          <cell r="E1044">
            <v>20</v>
          </cell>
          <cell r="F1044">
            <v>145.15</v>
          </cell>
        </row>
        <row r="1045">
          <cell r="A1045">
            <v>36931</v>
          </cell>
          <cell r="B1045">
            <v>145.41</v>
          </cell>
          <cell r="C1045">
            <v>145.393114241002</v>
          </cell>
          <cell r="D1045">
            <v>6390</v>
          </cell>
          <cell r="E1045">
            <v>17</v>
          </cell>
          <cell r="F1045">
            <v>145.15</v>
          </cell>
        </row>
        <row r="1046">
          <cell r="A1046">
            <v>36934</v>
          </cell>
          <cell r="B1046">
            <v>145.49</v>
          </cell>
          <cell r="C1046">
            <v>145.481283471837</v>
          </cell>
          <cell r="D1046">
            <v>5415</v>
          </cell>
          <cell r="E1046">
            <v>19</v>
          </cell>
          <cell r="F1046">
            <v>145.25</v>
          </cell>
        </row>
        <row r="1047">
          <cell r="A1047">
            <v>36935</v>
          </cell>
          <cell r="B1047">
            <v>145.56</v>
          </cell>
          <cell r="C1047">
            <v>145.56936750998699</v>
          </cell>
          <cell r="D1047">
            <v>7510</v>
          </cell>
          <cell r="E1047">
            <v>22</v>
          </cell>
          <cell r="F1047">
            <v>145.25</v>
          </cell>
        </row>
        <row r="1048">
          <cell r="A1048">
            <v>36936</v>
          </cell>
          <cell r="B1048">
            <v>145.47999999999999</v>
          </cell>
          <cell r="C1048">
            <v>145.49546615581099</v>
          </cell>
          <cell r="D1048">
            <v>3915</v>
          </cell>
          <cell r="E1048">
            <v>16</v>
          </cell>
          <cell r="F1048">
            <v>145.25</v>
          </cell>
        </row>
        <row r="1049">
          <cell r="A1049">
            <v>36937</v>
          </cell>
          <cell r="B1049">
            <v>145.4</v>
          </cell>
          <cell r="C1049">
            <v>145.41598281417799</v>
          </cell>
          <cell r="D1049">
            <v>4655</v>
          </cell>
          <cell r="E1049">
            <v>20</v>
          </cell>
          <cell r="F1049">
            <v>145.25</v>
          </cell>
        </row>
        <row r="1050">
          <cell r="A1050">
            <v>36938</v>
          </cell>
          <cell r="B1050">
            <v>145.29</v>
          </cell>
          <cell r="C1050">
            <v>145.29750824477799</v>
          </cell>
          <cell r="D1050">
            <v>13645</v>
          </cell>
          <cell r="E1050">
            <v>15</v>
          </cell>
          <cell r="F1050">
            <v>145.25</v>
          </cell>
        </row>
        <row r="1051">
          <cell r="A1051">
            <v>36941</v>
          </cell>
          <cell r="B1051">
            <v>145.36000000000001</v>
          </cell>
          <cell r="C1051">
            <v>145.35526119402999</v>
          </cell>
          <cell r="D1051">
            <v>1340</v>
          </cell>
          <cell r="E1051">
            <v>12</v>
          </cell>
          <cell r="F1051">
            <v>145.30000000000001</v>
          </cell>
        </row>
        <row r="1052">
          <cell r="A1052">
            <v>36942</v>
          </cell>
          <cell r="B1052">
            <v>145.30000000000001</v>
          </cell>
          <cell r="C1052">
            <v>145.30023828435299</v>
          </cell>
          <cell r="D1052">
            <v>6295</v>
          </cell>
          <cell r="E1052">
            <v>19</v>
          </cell>
          <cell r="F1052">
            <v>145.30000000000001</v>
          </cell>
        </row>
        <row r="1053">
          <cell r="A1053">
            <v>36943</v>
          </cell>
          <cell r="B1053">
            <v>145.28</v>
          </cell>
          <cell r="C1053">
            <v>145.280342577488</v>
          </cell>
          <cell r="D1053">
            <v>12260</v>
          </cell>
          <cell r="E1053">
            <v>16</v>
          </cell>
          <cell r="F1053">
            <v>145.30000000000001</v>
          </cell>
        </row>
        <row r="1054">
          <cell r="A1054">
            <v>36944</v>
          </cell>
          <cell r="B1054">
            <v>145.27000000000001</v>
          </cell>
          <cell r="C1054">
            <v>145.27364940238999</v>
          </cell>
          <cell r="D1054">
            <v>6275</v>
          </cell>
          <cell r="E1054">
            <v>17</v>
          </cell>
          <cell r="F1054">
            <v>145.30000000000001</v>
          </cell>
        </row>
        <row r="1055">
          <cell r="A1055">
            <v>36945</v>
          </cell>
          <cell r="B1055">
            <v>145.28</v>
          </cell>
          <cell r="C1055">
            <v>145.28817102137799</v>
          </cell>
          <cell r="D1055">
            <v>2105</v>
          </cell>
          <cell r="E1055">
            <v>14</v>
          </cell>
          <cell r="F1055">
            <v>145.30000000000001</v>
          </cell>
        </row>
        <row r="1056">
          <cell r="A1056">
            <v>36948</v>
          </cell>
          <cell r="B1056">
            <v>145.36000000000001</v>
          </cell>
          <cell r="C1056">
            <v>145.354467005076</v>
          </cell>
          <cell r="D1056">
            <v>3940</v>
          </cell>
          <cell r="E1056">
            <v>18</v>
          </cell>
          <cell r="F1056">
            <v>145.30000000000001</v>
          </cell>
        </row>
        <row r="1057">
          <cell r="A1057">
            <v>36949</v>
          </cell>
          <cell r="B1057">
            <v>145.27000000000001</v>
          </cell>
          <cell r="C1057">
            <v>145.28</v>
          </cell>
          <cell r="D1057">
            <v>15480</v>
          </cell>
          <cell r="E1057">
            <v>14</v>
          </cell>
          <cell r="F1057">
            <v>145.30000000000001</v>
          </cell>
        </row>
        <row r="1058">
          <cell r="A1058">
            <v>36950</v>
          </cell>
          <cell r="B1058">
            <v>145.27000000000001</v>
          </cell>
          <cell r="C1058">
            <v>145.28305882352899</v>
          </cell>
          <cell r="D1058">
            <v>2550</v>
          </cell>
          <cell r="E1058">
            <v>19</v>
          </cell>
          <cell r="F1058">
            <v>145.30000000000001</v>
          </cell>
        </row>
        <row r="1059">
          <cell r="A1059">
            <v>36951</v>
          </cell>
          <cell r="B1059">
            <v>145.35</v>
          </cell>
          <cell r="C1059">
            <v>145.329904191617</v>
          </cell>
          <cell r="D1059">
            <v>4175</v>
          </cell>
          <cell r="E1059">
            <v>16</v>
          </cell>
          <cell r="F1059">
            <v>145.30000000000001</v>
          </cell>
        </row>
        <row r="1060">
          <cell r="A1060">
            <v>36952</v>
          </cell>
          <cell r="B1060">
            <v>145.4</v>
          </cell>
          <cell r="C1060">
            <v>145.37333333333299</v>
          </cell>
          <cell r="D1060">
            <v>3750</v>
          </cell>
          <cell r="E1060">
            <v>18</v>
          </cell>
          <cell r="F1060">
            <v>145.30000000000001</v>
          </cell>
        </row>
        <row r="1061">
          <cell r="A1061">
            <v>36955</v>
          </cell>
          <cell r="B1061">
            <v>145.5</v>
          </cell>
          <cell r="C1061">
            <v>145.472508038585</v>
          </cell>
          <cell r="D1061">
            <v>6220</v>
          </cell>
          <cell r="E1061">
            <v>15</v>
          </cell>
          <cell r="F1061">
            <v>145.35</v>
          </cell>
        </row>
        <row r="1062">
          <cell r="A1062">
            <v>36956</v>
          </cell>
          <cell r="B1062">
            <v>145.51</v>
          </cell>
          <cell r="C1062">
            <v>145.511532104259</v>
          </cell>
          <cell r="D1062">
            <v>7865</v>
          </cell>
          <cell r="E1062">
            <v>20</v>
          </cell>
          <cell r="F1062">
            <v>145.35</v>
          </cell>
        </row>
        <row r="1063">
          <cell r="A1063">
            <v>36957</v>
          </cell>
          <cell r="B1063">
            <v>145.6</v>
          </cell>
          <cell r="C1063">
            <v>145.601398104265</v>
          </cell>
          <cell r="D1063">
            <v>6330</v>
          </cell>
          <cell r="E1063">
            <v>19</v>
          </cell>
          <cell r="F1063">
            <v>145.35</v>
          </cell>
        </row>
        <row r="1064">
          <cell r="A1064">
            <v>36961</v>
          </cell>
          <cell r="B1064">
            <v>145.53</v>
          </cell>
          <cell r="C1064">
            <v>145.53736111111101</v>
          </cell>
          <cell r="D1064">
            <v>2160</v>
          </cell>
          <cell r="E1064">
            <v>15</v>
          </cell>
          <cell r="F1064">
            <v>145.35</v>
          </cell>
        </row>
        <row r="1065">
          <cell r="A1065">
            <v>36962</v>
          </cell>
          <cell r="B1065">
            <v>145.56</v>
          </cell>
          <cell r="C1065">
            <v>145.565276292335</v>
          </cell>
          <cell r="D1065">
            <v>2805</v>
          </cell>
          <cell r="E1065">
            <v>19</v>
          </cell>
          <cell r="F1065">
            <v>145.44999999999999</v>
          </cell>
        </row>
        <row r="1066">
          <cell r="A1066">
            <v>36963</v>
          </cell>
          <cell r="B1066">
            <v>145.55000000000001</v>
          </cell>
          <cell r="C1066">
            <v>145.536061046512</v>
          </cell>
          <cell r="D1066">
            <v>3440</v>
          </cell>
          <cell r="E1066">
            <v>19</v>
          </cell>
          <cell r="F1066">
            <v>145.44999999999999</v>
          </cell>
        </row>
        <row r="1067">
          <cell r="A1067">
            <v>36964</v>
          </cell>
          <cell r="B1067">
            <v>145.47999999999999</v>
          </cell>
          <cell r="C1067">
            <v>145.481325757576</v>
          </cell>
          <cell r="D1067">
            <v>7920</v>
          </cell>
          <cell r="E1067">
            <v>18</v>
          </cell>
          <cell r="F1067">
            <v>145.44999999999999</v>
          </cell>
        </row>
        <row r="1068">
          <cell r="A1068">
            <v>36965</v>
          </cell>
          <cell r="B1068">
            <v>145.59</v>
          </cell>
          <cell r="C1068">
            <v>145.55723437500001</v>
          </cell>
          <cell r="D1068">
            <v>6400</v>
          </cell>
          <cell r="E1068">
            <v>18</v>
          </cell>
          <cell r="F1068">
            <v>145.44999999999999</v>
          </cell>
        </row>
        <row r="1069">
          <cell r="A1069">
            <v>36966</v>
          </cell>
          <cell r="B1069">
            <v>145.51</v>
          </cell>
          <cell r="C1069">
            <v>145.51830489192301</v>
          </cell>
          <cell r="D1069">
            <v>4395</v>
          </cell>
          <cell r="E1069">
            <v>17</v>
          </cell>
          <cell r="F1069">
            <v>145.44999999999999</v>
          </cell>
        </row>
        <row r="1070">
          <cell r="A1070">
            <v>36969</v>
          </cell>
          <cell r="B1070">
            <v>145.51</v>
          </cell>
          <cell r="C1070">
            <v>145.51679405520201</v>
          </cell>
          <cell r="D1070">
            <v>2355</v>
          </cell>
          <cell r="E1070">
            <v>14</v>
          </cell>
          <cell r="F1070">
            <v>145.44999999999999</v>
          </cell>
        </row>
        <row r="1071">
          <cell r="A1071">
            <v>36970</v>
          </cell>
          <cell r="B1071">
            <v>145.6</v>
          </cell>
          <cell r="C1071">
            <v>145.59181818181801</v>
          </cell>
          <cell r="D1071">
            <v>3080</v>
          </cell>
          <cell r="E1071">
            <v>15</v>
          </cell>
          <cell r="F1071">
            <v>145.44999999999999</v>
          </cell>
        </row>
        <row r="1072">
          <cell r="A1072">
            <v>36971</v>
          </cell>
          <cell r="B1072">
            <v>145.54</v>
          </cell>
          <cell r="C1072">
            <v>145.535766871166</v>
          </cell>
          <cell r="D1072">
            <v>3260</v>
          </cell>
          <cell r="E1072">
            <v>17</v>
          </cell>
          <cell r="F1072">
            <v>145.44999999999999</v>
          </cell>
        </row>
        <row r="1073">
          <cell r="A1073">
            <v>36976</v>
          </cell>
          <cell r="B1073">
            <v>145.46</v>
          </cell>
          <cell r="C1073">
            <v>145.44787819253401</v>
          </cell>
          <cell r="D1073">
            <v>10180</v>
          </cell>
          <cell r="E1073">
            <v>19</v>
          </cell>
          <cell r="F1073">
            <v>145.44999999999999</v>
          </cell>
        </row>
        <row r="1074">
          <cell r="A1074">
            <v>36977</v>
          </cell>
          <cell r="B1074">
            <v>145.47999999999999</v>
          </cell>
          <cell r="C1074">
            <v>145.48750778816199</v>
          </cell>
          <cell r="D1074">
            <v>4815</v>
          </cell>
          <cell r="E1074">
            <v>21</v>
          </cell>
          <cell r="F1074">
            <v>145.44999999999999</v>
          </cell>
        </row>
        <row r="1075">
          <cell r="A1075">
            <v>36978</v>
          </cell>
          <cell r="B1075">
            <v>145.44999999999999</v>
          </cell>
          <cell r="C1075">
            <v>145.44172774869099</v>
          </cell>
          <cell r="D1075">
            <v>16235</v>
          </cell>
          <cell r="E1075">
            <v>18</v>
          </cell>
          <cell r="F1075">
            <v>145.44999999999999</v>
          </cell>
        </row>
        <row r="1076">
          <cell r="A1076">
            <v>36979</v>
          </cell>
          <cell r="B1076">
            <v>145.44</v>
          </cell>
          <cell r="C1076">
            <v>145.43984308992199</v>
          </cell>
          <cell r="D1076">
            <v>8285</v>
          </cell>
          <cell r="E1076">
            <v>18</v>
          </cell>
          <cell r="F1076">
            <v>145.44999999999999</v>
          </cell>
        </row>
        <row r="1077">
          <cell r="A1077">
            <v>36980</v>
          </cell>
          <cell r="B1077">
            <v>145.43</v>
          </cell>
          <cell r="C1077">
            <v>145.42376821651601</v>
          </cell>
          <cell r="D1077">
            <v>14410</v>
          </cell>
          <cell r="E1077">
            <v>20</v>
          </cell>
          <cell r="F1077">
            <v>145.44999999999999</v>
          </cell>
        </row>
        <row r="1078">
          <cell r="A1078">
            <v>36983</v>
          </cell>
          <cell r="B1078">
            <v>145.4</v>
          </cell>
          <cell r="C1078">
            <v>145.4</v>
          </cell>
          <cell r="D1078">
            <v>12145</v>
          </cell>
          <cell r="E1078">
            <v>16</v>
          </cell>
          <cell r="F1078">
            <v>145.4</v>
          </cell>
        </row>
        <row r="1079">
          <cell r="A1079">
            <v>36984</v>
          </cell>
          <cell r="B1079">
            <v>145.44</v>
          </cell>
          <cell r="C1079">
            <v>145.4406875</v>
          </cell>
          <cell r="D1079">
            <v>1600</v>
          </cell>
          <cell r="E1079">
            <v>16</v>
          </cell>
          <cell r="F1079">
            <v>145.4</v>
          </cell>
        </row>
        <row r="1080">
          <cell r="A1080">
            <v>36985</v>
          </cell>
          <cell r="B1080">
            <v>145.61000000000001</v>
          </cell>
          <cell r="C1080">
            <v>145.59386909693501</v>
          </cell>
          <cell r="D1080">
            <v>6035</v>
          </cell>
          <cell r="E1080">
            <v>14</v>
          </cell>
          <cell r="F1080">
            <v>145.4</v>
          </cell>
        </row>
        <row r="1081">
          <cell r="A1081">
            <v>36986</v>
          </cell>
          <cell r="B1081">
            <v>145.61000000000001</v>
          </cell>
          <cell r="C1081">
            <v>145.614410828025</v>
          </cell>
          <cell r="D1081">
            <v>6280</v>
          </cell>
          <cell r="E1081">
            <v>16</v>
          </cell>
          <cell r="F1081">
            <v>145.4</v>
          </cell>
        </row>
        <row r="1082">
          <cell r="A1082">
            <v>36987</v>
          </cell>
          <cell r="B1082">
            <v>145.72</v>
          </cell>
          <cell r="C1082">
            <v>145.696285046729</v>
          </cell>
          <cell r="D1082">
            <v>2140</v>
          </cell>
          <cell r="E1082">
            <v>19</v>
          </cell>
          <cell r="F1082">
            <v>145.4</v>
          </cell>
        </row>
        <row r="1083">
          <cell r="A1083">
            <v>36990</v>
          </cell>
          <cell r="B1083">
            <v>145.69999999999999</v>
          </cell>
          <cell r="C1083">
            <v>145.69071428571399</v>
          </cell>
          <cell r="D1083">
            <v>1820</v>
          </cell>
          <cell r="E1083">
            <v>15</v>
          </cell>
          <cell r="F1083">
            <v>145.55000000000001</v>
          </cell>
        </row>
        <row r="1084">
          <cell r="A1084">
            <v>36991</v>
          </cell>
          <cell r="B1084">
            <v>145.55000000000001</v>
          </cell>
          <cell r="C1084">
            <v>145.55888609188199</v>
          </cell>
          <cell r="D1084">
            <v>7945</v>
          </cell>
          <cell r="E1084">
            <v>17</v>
          </cell>
          <cell r="F1084">
            <v>145.55000000000001</v>
          </cell>
        </row>
        <row r="1085">
          <cell r="A1085">
            <v>36992</v>
          </cell>
          <cell r="B1085">
            <v>145.54</v>
          </cell>
          <cell r="C1085">
            <v>145.54088295687899</v>
          </cell>
          <cell r="D1085">
            <v>4870</v>
          </cell>
          <cell r="E1085">
            <v>16</v>
          </cell>
          <cell r="F1085">
            <v>145.55000000000001</v>
          </cell>
        </row>
        <row r="1086">
          <cell r="A1086">
            <v>36993</v>
          </cell>
          <cell r="B1086">
            <v>145.52000000000001</v>
          </cell>
          <cell r="C1086">
            <v>145.51106435643601</v>
          </cell>
          <cell r="D1086">
            <v>2020</v>
          </cell>
          <cell r="E1086">
            <v>16</v>
          </cell>
          <cell r="F1086">
            <v>145.55000000000001</v>
          </cell>
        </row>
        <row r="1087">
          <cell r="A1087">
            <v>36994</v>
          </cell>
          <cell r="B1087">
            <v>145.47999999999999</v>
          </cell>
          <cell r="C1087">
            <v>145.491913900415</v>
          </cell>
          <cell r="D1087">
            <v>9640</v>
          </cell>
          <cell r="E1087">
            <v>31</v>
          </cell>
          <cell r="F1087">
            <v>145.55000000000001</v>
          </cell>
        </row>
        <row r="1088">
          <cell r="A1088">
            <v>36997</v>
          </cell>
          <cell r="B1088">
            <v>145.53</v>
          </cell>
          <cell r="C1088">
            <v>145.5376</v>
          </cell>
          <cell r="D1088">
            <v>1875</v>
          </cell>
          <cell r="E1088">
            <v>14</v>
          </cell>
          <cell r="F1088">
            <v>145.55000000000001</v>
          </cell>
        </row>
        <row r="1089">
          <cell r="A1089">
            <v>36998</v>
          </cell>
          <cell r="B1089">
            <v>145.53</v>
          </cell>
          <cell r="C1089">
            <v>145.53216159496299</v>
          </cell>
          <cell r="D1089">
            <v>4765</v>
          </cell>
          <cell r="E1089">
            <v>16</v>
          </cell>
          <cell r="F1089">
            <v>145.55000000000001</v>
          </cell>
        </row>
        <row r="1090">
          <cell r="A1090">
            <v>36999</v>
          </cell>
          <cell r="B1090">
            <v>145.52000000000001</v>
          </cell>
          <cell r="C1090">
            <v>145.517371565113</v>
          </cell>
          <cell r="D1090">
            <v>4185</v>
          </cell>
          <cell r="E1090">
            <v>15</v>
          </cell>
          <cell r="F1090">
            <v>145.55000000000001</v>
          </cell>
        </row>
        <row r="1091">
          <cell r="A1091">
            <v>37000</v>
          </cell>
          <cell r="B1091">
            <v>145.5</v>
          </cell>
          <cell r="C1091">
            <v>145.49999032881999</v>
          </cell>
          <cell r="D1091">
            <v>5170</v>
          </cell>
          <cell r="E1091">
            <v>14</v>
          </cell>
          <cell r="F1091">
            <v>145.55000000000001</v>
          </cell>
        </row>
        <row r="1092">
          <cell r="A1092">
            <v>37001</v>
          </cell>
          <cell r="B1092">
            <v>145.52000000000001</v>
          </cell>
          <cell r="C1092">
            <v>145.522210526316</v>
          </cell>
          <cell r="D1092">
            <v>3325</v>
          </cell>
          <cell r="E1092">
            <v>20</v>
          </cell>
          <cell r="F1092">
            <v>145.55000000000001</v>
          </cell>
        </row>
        <row r="1093">
          <cell r="A1093">
            <v>37004</v>
          </cell>
          <cell r="B1093">
            <v>145.5</v>
          </cell>
          <cell r="C1093">
            <v>145.495651230101</v>
          </cell>
          <cell r="D1093">
            <v>6910</v>
          </cell>
          <cell r="E1093">
            <v>18</v>
          </cell>
          <cell r="F1093">
            <v>145.55000000000001</v>
          </cell>
        </row>
        <row r="1094">
          <cell r="A1094">
            <v>37005</v>
          </cell>
          <cell r="B1094">
            <v>145.49</v>
          </cell>
          <cell r="C1094">
            <v>145.49457392571</v>
          </cell>
          <cell r="D1094">
            <v>6865</v>
          </cell>
          <cell r="E1094">
            <v>17</v>
          </cell>
          <cell r="F1094">
            <v>145.55000000000001</v>
          </cell>
        </row>
        <row r="1095">
          <cell r="A1095">
            <v>37006</v>
          </cell>
          <cell r="B1095">
            <v>145.56</v>
          </cell>
          <cell r="C1095">
            <v>145.55280701754401</v>
          </cell>
          <cell r="D1095">
            <v>1710</v>
          </cell>
          <cell r="E1095">
            <v>17</v>
          </cell>
          <cell r="F1095">
            <v>145.55000000000001</v>
          </cell>
        </row>
        <row r="1096">
          <cell r="A1096">
            <v>37007</v>
          </cell>
          <cell r="B1096">
            <v>145.66999999999999</v>
          </cell>
          <cell r="C1096">
            <v>145.63713636363599</v>
          </cell>
          <cell r="D1096">
            <v>2200</v>
          </cell>
          <cell r="E1096">
            <v>19</v>
          </cell>
          <cell r="F1096">
            <v>145.55000000000001</v>
          </cell>
        </row>
        <row r="1097">
          <cell r="A1097">
            <v>37008</v>
          </cell>
          <cell r="B1097">
            <v>145.78</v>
          </cell>
          <cell r="C1097">
            <v>145.78008968609899</v>
          </cell>
          <cell r="D1097">
            <v>4460</v>
          </cell>
          <cell r="E1097">
            <v>15</v>
          </cell>
          <cell r="F1097">
            <v>145.55000000000001</v>
          </cell>
        </row>
        <row r="1098">
          <cell r="A1098">
            <v>37009</v>
          </cell>
          <cell r="B1098">
            <v>145.77000000000001</v>
          </cell>
          <cell r="C1098">
            <v>145.77073770491799</v>
          </cell>
          <cell r="D1098">
            <v>1220</v>
          </cell>
          <cell r="E1098">
            <v>13</v>
          </cell>
          <cell r="F1098">
            <v>145.55000000000001</v>
          </cell>
        </row>
        <row r="1099">
          <cell r="A1099">
            <v>37013</v>
          </cell>
          <cell r="B1099">
            <v>145.86000000000001</v>
          </cell>
          <cell r="C1099">
            <v>145.85762262262301</v>
          </cell>
          <cell r="D1099">
            <v>19980</v>
          </cell>
          <cell r="E1099">
            <v>15</v>
          </cell>
          <cell r="F1099">
            <v>145.65</v>
          </cell>
        </row>
        <row r="1100">
          <cell r="A1100">
            <v>37014</v>
          </cell>
          <cell r="B1100">
            <v>145.94999999999999</v>
          </cell>
          <cell r="C1100">
            <v>145.938080808081</v>
          </cell>
          <cell r="D1100">
            <v>1485</v>
          </cell>
          <cell r="E1100">
            <v>17</v>
          </cell>
          <cell r="F1100">
            <v>145.65</v>
          </cell>
        </row>
        <row r="1101">
          <cell r="A1101">
            <v>37015</v>
          </cell>
          <cell r="B1101">
            <v>146.06</v>
          </cell>
          <cell r="C1101">
            <v>146.05993359375</v>
          </cell>
          <cell r="D1101">
            <v>12800</v>
          </cell>
          <cell r="E1101">
            <v>19</v>
          </cell>
          <cell r="F1101">
            <v>145.65</v>
          </cell>
        </row>
        <row r="1102">
          <cell r="A1102">
            <v>37018</v>
          </cell>
          <cell r="B1102">
            <v>146.15</v>
          </cell>
          <cell r="C1102">
            <v>146.14651480637801</v>
          </cell>
          <cell r="D1102">
            <v>6585</v>
          </cell>
          <cell r="E1102">
            <v>18</v>
          </cell>
          <cell r="F1102">
            <v>145.80000000000001</v>
          </cell>
        </row>
        <row r="1103">
          <cell r="A1103">
            <v>37019</v>
          </cell>
          <cell r="B1103">
            <v>146.25</v>
          </cell>
          <cell r="C1103">
            <v>146.249657092614</v>
          </cell>
          <cell r="D1103">
            <v>17060</v>
          </cell>
          <cell r="E1103">
            <v>16</v>
          </cell>
          <cell r="F1103">
            <v>145.80000000000001</v>
          </cell>
        </row>
        <row r="1104">
          <cell r="A1104">
            <v>37021</v>
          </cell>
          <cell r="B1104">
            <v>146.24</v>
          </cell>
          <cell r="C1104">
            <v>146.21092261904801</v>
          </cell>
          <cell r="D1104">
            <v>1680</v>
          </cell>
          <cell r="E1104">
            <v>16</v>
          </cell>
          <cell r="F1104">
            <v>145.80000000000001</v>
          </cell>
        </row>
        <row r="1105">
          <cell r="A1105">
            <v>37022</v>
          </cell>
          <cell r="B1105">
            <v>146.33000000000001</v>
          </cell>
          <cell r="C1105">
            <v>146.31941176470599</v>
          </cell>
          <cell r="D1105">
            <v>1530</v>
          </cell>
          <cell r="E1105">
            <v>15</v>
          </cell>
          <cell r="F1105">
            <v>145.80000000000001</v>
          </cell>
        </row>
        <row r="1106">
          <cell r="A1106">
            <v>37025</v>
          </cell>
          <cell r="B1106">
            <v>146.4</v>
          </cell>
          <cell r="C1106">
            <v>146.39929166666701</v>
          </cell>
          <cell r="D1106">
            <v>7200</v>
          </cell>
          <cell r="E1106">
            <v>17</v>
          </cell>
          <cell r="F1106">
            <v>146</v>
          </cell>
        </row>
        <row r="1107">
          <cell r="A1107">
            <v>37026</v>
          </cell>
          <cell r="B1107">
            <v>146.22999999999999</v>
          </cell>
          <cell r="C1107">
            <v>146.22952727272701</v>
          </cell>
          <cell r="D1107">
            <v>1375</v>
          </cell>
          <cell r="E1107">
            <v>15</v>
          </cell>
          <cell r="F1107">
            <v>146</v>
          </cell>
        </row>
        <row r="1108">
          <cell r="A1108">
            <v>37027</v>
          </cell>
          <cell r="B1108">
            <v>146.13</v>
          </cell>
          <cell r="C1108">
            <v>146.115719769674</v>
          </cell>
          <cell r="D1108">
            <v>13025</v>
          </cell>
          <cell r="E1108">
            <v>14</v>
          </cell>
          <cell r="F1108">
            <v>146</v>
          </cell>
        </row>
        <row r="1109">
          <cell r="A1109">
            <v>37028</v>
          </cell>
          <cell r="B1109">
            <v>146.11000000000001</v>
          </cell>
          <cell r="C1109">
            <v>146.12565295169901</v>
          </cell>
          <cell r="D1109">
            <v>5590</v>
          </cell>
          <cell r="E1109">
            <v>14</v>
          </cell>
          <cell r="F1109">
            <v>146</v>
          </cell>
        </row>
        <row r="1110">
          <cell r="A1110">
            <v>37029</v>
          </cell>
          <cell r="B1110">
            <v>146.12</v>
          </cell>
          <cell r="C1110">
            <v>146.141799307958</v>
          </cell>
          <cell r="D1110">
            <v>2890</v>
          </cell>
          <cell r="E1110">
            <v>15</v>
          </cell>
          <cell r="F1110">
            <v>146</v>
          </cell>
        </row>
        <row r="1111">
          <cell r="A1111">
            <v>37032</v>
          </cell>
          <cell r="B1111">
            <v>146.11000000000001</v>
          </cell>
          <cell r="C1111">
            <v>146.10770515970501</v>
          </cell>
          <cell r="D1111">
            <v>10175</v>
          </cell>
          <cell r="E1111">
            <v>15</v>
          </cell>
          <cell r="F1111">
            <v>146.1</v>
          </cell>
        </row>
        <row r="1112">
          <cell r="A1112">
            <v>37033</v>
          </cell>
          <cell r="B1112">
            <v>146.1</v>
          </cell>
          <cell r="C1112">
            <v>146.09662536142099</v>
          </cell>
          <cell r="D1112">
            <v>12105</v>
          </cell>
          <cell r="E1112">
            <v>18</v>
          </cell>
          <cell r="F1112">
            <v>146.1</v>
          </cell>
        </row>
        <row r="1113">
          <cell r="A1113">
            <v>37034</v>
          </cell>
          <cell r="B1113">
            <v>146.15</v>
          </cell>
          <cell r="C1113">
            <v>146.14655172413799</v>
          </cell>
          <cell r="D1113">
            <v>2900</v>
          </cell>
          <cell r="E1113">
            <v>18</v>
          </cell>
          <cell r="F1113">
            <v>146.1</v>
          </cell>
        </row>
        <row r="1114">
          <cell r="A1114">
            <v>37035</v>
          </cell>
          <cell r="B1114">
            <v>146.11000000000001</v>
          </cell>
          <cell r="C1114">
            <v>146.11000000000001</v>
          </cell>
          <cell r="D1114">
            <v>3215</v>
          </cell>
          <cell r="E1114">
            <v>17</v>
          </cell>
          <cell r="F1114">
            <v>146.1</v>
          </cell>
        </row>
        <row r="1115">
          <cell r="A1115">
            <v>37036</v>
          </cell>
          <cell r="B1115">
            <v>146.11000000000001</v>
          </cell>
          <cell r="C1115">
            <v>146.10692307692301</v>
          </cell>
          <cell r="D1115">
            <v>1300</v>
          </cell>
          <cell r="E1115">
            <v>15</v>
          </cell>
          <cell r="F1115">
            <v>146.1</v>
          </cell>
        </row>
        <row r="1116">
          <cell r="A1116">
            <v>37039</v>
          </cell>
          <cell r="B1116">
            <v>146.15</v>
          </cell>
          <cell r="C1116">
            <v>146.13800000000001</v>
          </cell>
          <cell r="D1116">
            <v>250</v>
          </cell>
          <cell r="E1116">
            <v>11</v>
          </cell>
          <cell r="F1116">
            <v>146.1</v>
          </cell>
        </row>
        <row r="1117">
          <cell r="A1117">
            <v>37040</v>
          </cell>
          <cell r="B1117">
            <v>146.16</v>
          </cell>
          <cell r="C1117">
            <v>146.16533498759301</v>
          </cell>
          <cell r="D1117">
            <v>4030</v>
          </cell>
          <cell r="E1117">
            <v>29</v>
          </cell>
          <cell r="F1117">
            <v>146.1</v>
          </cell>
        </row>
        <row r="1118">
          <cell r="A1118">
            <v>37041</v>
          </cell>
          <cell r="B1118">
            <v>146.35</v>
          </cell>
          <cell r="C1118">
            <v>146.30767567567599</v>
          </cell>
          <cell r="D1118">
            <v>1850</v>
          </cell>
          <cell r="E1118">
            <v>17</v>
          </cell>
          <cell r="F1118">
            <v>146.1</v>
          </cell>
        </row>
        <row r="1119">
          <cell r="A1119">
            <v>37042</v>
          </cell>
          <cell r="B1119">
            <v>146.47</v>
          </cell>
          <cell r="C1119">
            <v>146.46918074324299</v>
          </cell>
          <cell r="D1119">
            <v>5920</v>
          </cell>
          <cell r="E1119">
            <v>20</v>
          </cell>
          <cell r="F1119">
            <v>146.1</v>
          </cell>
        </row>
        <row r="1120">
          <cell r="A1120">
            <v>37043</v>
          </cell>
          <cell r="B1120">
            <v>146.56</v>
          </cell>
          <cell r="C1120">
            <v>146.52987573099401</v>
          </cell>
          <cell r="D1120">
            <v>6840</v>
          </cell>
          <cell r="E1120">
            <v>17</v>
          </cell>
          <cell r="F1120">
            <v>146.1</v>
          </cell>
        </row>
        <row r="1121">
          <cell r="A1121">
            <v>37046</v>
          </cell>
          <cell r="B1121">
            <v>146.63999999999999</v>
          </cell>
          <cell r="C1121">
            <v>146.62929347826099</v>
          </cell>
          <cell r="D1121">
            <v>1840</v>
          </cell>
          <cell r="E1121">
            <v>14</v>
          </cell>
          <cell r="F1121">
            <v>146.30000000000001</v>
          </cell>
        </row>
        <row r="1122">
          <cell r="A1122">
            <v>37047</v>
          </cell>
          <cell r="B1122">
            <v>146.77000000000001</v>
          </cell>
          <cell r="C1122">
            <v>146.76852631578899</v>
          </cell>
          <cell r="D1122">
            <v>9500</v>
          </cell>
          <cell r="E1122">
            <v>20</v>
          </cell>
          <cell r="F1122">
            <v>146.30000000000001</v>
          </cell>
        </row>
        <row r="1123">
          <cell r="A1123">
            <v>37048</v>
          </cell>
          <cell r="B1123">
            <v>146.87</v>
          </cell>
          <cell r="C1123">
            <v>146.86976198809899</v>
          </cell>
          <cell r="D1123">
            <v>14285</v>
          </cell>
          <cell r="E1123">
            <v>17</v>
          </cell>
          <cell r="F1123">
            <v>146.30000000000001</v>
          </cell>
        </row>
        <row r="1124">
          <cell r="A1124">
            <v>37049</v>
          </cell>
          <cell r="B1124">
            <v>146.66</v>
          </cell>
          <cell r="C1124">
            <v>146.690302571861</v>
          </cell>
          <cell r="D1124">
            <v>3305</v>
          </cell>
          <cell r="E1124">
            <v>14</v>
          </cell>
          <cell r="F1124">
            <v>146.30000000000001</v>
          </cell>
        </row>
        <row r="1125">
          <cell r="A1125">
            <v>37050</v>
          </cell>
          <cell r="B1125">
            <v>146.41999999999999</v>
          </cell>
          <cell r="C1125">
            <v>146.496658624849</v>
          </cell>
          <cell r="D1125">
            <v>8290</v>
          </cell>
          <cell r="E1125">
            <v>17</v>
          </cell>
          <cell r="F1125">
            <v>146.30000000000001</v>
          </cell>
        </row>
        <row r="1126">
          <cell r="A1126">
            <v>37053</v>
          </cell>
          <cell r="B1126">
            <v>146.44</v>
          </cell>
          <cell r="C1126">
            <v>146.43304081632701</v>
          </cell>
          <cell r="D1126">
            <v>4900</v>
          </cell>
          <cell r="E1126">
            <v>16</v>
          </cell>
          <cell r="F1126">
            <v>146.4</v>
          </cell>
        </row>
        <row r="1127">
          <cell r="A1127">
            <v>37054</v>
          </cell>
          <cell r="B1127">
            <v>146.41999999999999</v>
          </cell>
          <cell r="C1127">
            <v>146.420039196472</v>
          </cell>
          <cell r="D1127">
            <v>10205</v>
          </cell>
          <cell r="E1127">
            <v>18</v>
          </cell>
          <cell r="F1127">
            <v>146.4</v>
          </cell>
        </row>
        <row r="1128">
          <cell r="A1128">
            <v>37055</v>
          </cell>
          <cell r="B1128">
            <v>146.43</v>
          </cell>
          <cell r="C1128">
            <v>146.424259789876</v>
          </cell>
          <cell r="D1128">
            <v>5235</v>
          </cell>
          <cell r="E1128">
            <v>18</v>
          </cell>
          <cell r="F1128">
            <v>146.4</v>
          </cell>
        </row>
        <row r="1129">
          <cell r="A1129">
            <v>37056</v>
          </cell>
          <cell r="B1129">
            <v>146.43</v>
          </cell>
          <cell r="C1129">
            <v>146.435600292826</v>
          </cell>
          <cell r="D1129">
            <v>6830</v>
          </cell>
          <cell r="E1129">
            <v>20</v>
          </cell>
          <cell r="F1129">
            <v>146.4</v>
          </cell>
        </row>
        <row r="1130">
          <cell r="A1130">
            <v>37057</v>
          </cell>
          <cell r="B1130">
            <v>146.53</v>
          </cell>
          <cell r="C1130">
            <v>146.523708029197</v>
          </cell>
          <cell r="D1130">
            <v>3425</v>
          </cell>
          <cell r="E1130">
            <v>16</v>
          </cell>
          <cell r="F1130">
            <v>146.4</v>
          </cell>
        </row>
        <row r="1131">
          <cell r="A1131">
            <v>37060</v>
          </cell>
          <cell r="B1131">
            <v>146.57</v>
          </cell>
          <cell r="C1131">
            <v>146.56326530612199</v>
          </cell>
          <cell r="D1131">
            <v>2450</v>
          </cell>
          <cell r="E1131">
            <v>15</v>
          </cell>
          <cell r="F1131">
            <v>146.44999999999999</v>
          </cell>
        </row>
        <row r="1132">
          <cell r="A1132">
            <v>37061</v>
          </cell>
          <cell r="B1132">
            <v>146.44999999999999</v>
          </cell>
          <cell r="C1132">
            <v>146.45802913453301</v>
          </cell>
          <cell r="D1132">
            <v>5835</v>
          </cell>
          <cell r="E1132">
            <v>17</v>
          </cell>
          <cell r="F1132">
            <v>146.44999999999999</v>
          </cell>
        </row>
        <row r="1133">
          <cell r="A1133">
            <v>37062</v>
          </cell>
          <cell r="B1133">
            <v>146.47</v>
          </cell>
          <cell r="C1133">
            <v>146.46345029239799</v>
          </cell>
          <cell r="D1133">
            <v>1710</v>
          </cell>
          <cell r="E1133">
            <v>15</v>
          </cell>
          <cell r="F1133">
            <v>146.44999999999999</v>
          </cell>
        </row>
        <row r="1134">
          <cell r="A1134">
            <v>37063</v>
          </cell>
          <cell r="B1134">
            <v>146.59</v>
          </cell>
          <cell r="C1134">
            <v>146.57183856502201</v>
          </cell>
          <cell r="D1134">
            <v>3345</v>
          </cell>
          <cell r="E1134">
            <v>18</v>
          </cell>
          <cell r="F1134">
            <v>146.44999999999999</v>
          </cell>
        </row>
        <row r="1135">
          <cell r="A1135">
            <v>37064</v>
          </cell>
          <cell r="B1135">
            <v>146.47999999999999</v>
          </cell>
          <cell r="C1135">
            <v>146.48001468428799</v>
          </cell>
          <cell r="D1135">
            <v>3405</v>
          </cell>
          <cell r="E1135">
            <v>16</v>
          </cell>
          <cell r="F1135">
            <v>146.44999999999999</v>
          </cell>
        </row>
        <row r="1136">
          <cell r="A1136">
            <v>37067</v>
          </cell>
          <cell r="B1136">
            <v>146.5</v>
          </cell>
          <cell r="C1136">
            <v>146.517816683831</v>
          </cell>
          <cell r="D1136">
            <v>4855</v>
          </cell>
          <cell r="E1136">
            <v>18</v>
          </cell>
          <cell r="F1136">
            <v>146.5</v>
          </cell>
        </row>
        <row r="1137">
          <cell r="A1137">
            <v>37068</v>
          </cell>
          <cell r="B1137">
            <v>146.66999999999999</v>
          </cell>
          <cell r="C1137">
            <v>146.661888888889</v>
          </cell>
          <cell r="D1137">
            <v>1800</v>
          </cell>
          <cell r="E1137">
            <v>17</v>
          </cell>
          <cell r="F1137">
            <v>146.5</v>
          </cell>
        </row>
        <row r="1138">
          <cell r="A1138">
            <v>37069</v>
          </cell>
          <cell r="B1138">
            <v>146.61000000000001</v>
          </cell>
          <cell r="C1138">
            <v>146.59570016474501</v>
          </cell>
          <cell r="D1138">
            <v>3035</v>
          </cell>
          <cell r="E1138">
            <v>15</v>
          </cell>
          <cell r="F1138">
            <v>146.5</v>
          </cell>
        </row>
        <row r="1139">
          <cell r="A1139">
            <v>37070</v>
          </cell>
          <cell r="B1139">
            <v>146.66</v>
          </cell>
          <cell r="C1139">
            <v>146.65433850702101</v>
          </cell>
          <cell r="D1139">
            <v>6765</v>
          </cell>
          <cell r="E1139">
            <v>21</v>
          </cell>
          <cell r="F1139">
            <v>146.5</v>
          </cell>
        </row>
        <row r="1140">
          <cell r="A1140">
            <v>37071</v>
          </cell>
          <cell r="B1140">
            <v>146.80000000000001</v>
          </cell>
          <cell r="C1140">
            <v>146.79998749999999</v>
          </cell>
          <cell r="D1140">
            <v>4000</v>
          </cell>
          <cell r="E1140">
            <v>17</v>
          </cell>
          <cell r="F1140">
            <v>146.5</v>
          </cell>
        </row>
        <row r="1141">
          <cell r="A1141">
            <v>37074</v>
          </cell>
          <cell r="B1141">
            <v>146.79</v>
          </cell>
          <cell r="C1141">
            <v>146.79474576271201</v>
          </cell>
          <cell r="D1141">
            <v>2950</v>
          </cell>
          <cell r="E1141">
            <v>14</v>
          </cell>
          <cell r="F1141">
            <v>146.6</v>
          </cell>
        </row>
        <row r="1142">
          <cell r="A1142">
            <v>37075</v>
          </cell>
          <cell r="B1142">
            <v>146.83000000000001</v>
          </cell>
          <cell r="C1142">
            <v>146.83750176928501</v>
          </cell>
          <cell r="D1142">
            <v>14130</v>
          </cell>
          <cell r="E1142">
            <v>17</v>
          </cell>
          <cell r="F1142">
            <v>146.6</v>
          </cell>
        </row>
        <row r="1143">
          <cell r="A1143">
            <v>37076</v>
          </cell>
          <cell r="B1143">
            <v>146.81</v>
          </cell>
          <cell r="C1143">
            <v>146.82294642857099</v>
          </cell>
          <cell r="D1143">
            <v>3360</v>
          </cell>
          <cell r="E1143">
            <v>11</v>
          </cell>
          <cell r="F1143">
            <v>146.6</v>
          </cell>
        </row>
        <row r="1144">
          <cell r="A1144">
            <v>37077</v>
          </cell>
          <cell r="B1144">
            <v>146.84</v>
          </cell>
          <cell r="C1144">
            <v>146.838417849899</v>
          </cell>
          <cell r="D1144">
            <v>4930</v>
          </cell>
          <cell r="E1144">
            <v>17</v>
          </cell>
          <cell r="F1144">
            <v>146.6</v>
          </cell>
        </row>
        <row r="1145">
          <cell r="A1145">
            <v>37078</v>
          </cell>
          <cell r="B1145">
            <v>146.74</v>
          </cell>
          <cell r="C1145">
            <v>146.74213788300801</v>
          </cell>
          <cell r="D1145">
            <v>7180</v>
          </cell>
          <cell r="E1145">
            <v>14</v>
          </cell>
          <cell r="F1145">
            <v>146.6</v>
          </cell>
        </row>
        <row r="1146">
          <cell r="A1146">
            <v>37081</v>
          </cell>
          <cell r="B1146">
            <v>146.75</v>
          </cell>
          <cell r="C1146">
            <v>146.72773691042801</v>
          </cell>
          <cell r="D1146">
            <v>11555</v>
          </cell>
          <cell r="E1146">
            <v>12</v>
          </cell>
          <cell r="F1146">
            <v>146.69999999999999</v>
          </cell>
        </row>
        <row r="1147">
          <cell r="A1147">
            <v>37082</v>
          </cell>
          <cell r="B1147">
            <v>146.71</v>
          </cell>
          <cell r="C1147">
            <v>146.71502558853601</v>
          </cell>
          <cell r="D1147">
            <v>14655</v>
          </cell>
          <cell r="E1147">
            <v>14</v>
          </cell>
          <cell r="F1147">
            <v>146.69999999999999</v>
          </cell>
        </row>
        <row r="1148">
          <cell r="A1148">
            <v>37083</v>
          </cell>
          <cell r="B1148">
            <v>146.72</v>
          </cell>
          <cell r="C1148">
            <v>146.71595561035801</v>
          </cell>
          <cell r="D1148">
            <v>12165</v>
          </cell>
          <cell r="E1148">
            <v>16</v>
          </cell>
          <cell r="F1148">
            <v>146.69999999999999</v>
          </cell>
        </row>
        <row r="1149">
          <cell r="A1149">
            <v>37084</v>
          </cell>
          <cell r="B1149">
            <v>146.74</v>
          </cell>
          <cell r="C1149">
            <v>146.729849056604</v>
          </cell>
          <cell r="D1149">
            <v>1325</v>
          </cell>
          <cell r="E1149">
            <v>12</v>
          </cell>
          <cell r="F1149">
            <v>146.69999999999999</v>
          </cell>
        </row>
        <row r="1150">
          <cell r="A1150">
            <v>37085</v>
          </cell>
          <cell r="B1150">
            <v>146.72999999999999</v>
          </cell>
          <cell r="C1150">
            <v>146.73219977553299</v>
          </cell>
          <cell r="D1150">
            <v>4455</v>
          </cell>
          <cell r="E1150">
            <v>12</v>
          </cell>
          <cell r="F1150">
            <v>146.69999999999999</v>
          </cell>
        </row>
        <row r="1151">
          <cell r="A1151">
            <v>37088</v>
          </cell>
          <cell r="B1151">
            <v>146.72999999999999</v>
          </cell>
          <cell r="C1151">
            <v>146.714666666667</v>
          </cell>
          <cell r="D1151">
            <v>7425</v>
          </cell>
          <cell r="E1151">
            <v>16</v>
          </cell>
          <cell r="F1151">
            <v>146.69999999999999</v>
          </cell>
        </row>
        <row r="1152">
          <cell r="A1152">
            <v>37089</v>
          </cell>
          <cell r="B1152">
            <v>146.71</v>
          </cell>
          <cell r="C1152">
            <v>146.70544067796601</v>
          </cell>
          <cell r="D1152">
            <v>8850</v>
          </cell>
          <cell r="E1152">
            <v>17</v>
          </cell>
          <cell r="F1152">
            <v>146.69999999999999</v>
          </cell>
        </row>
        <row r="1153">
          <cell r="A1153">
            <v>37090</v>
          </cell>
          <cell r="B1153">
            <v>146.72999999999999</v>
          </cell>
          <cell r="C1153">
            <v>146.74319429198701</v>
          </cell>
          <cell r="D1153">
            <v>4555</v>
          </cell>
          <cell r="E1153">
            <v>18</v>
          </cell>
          <cell r="F1153">
            <v>146.69999999999999</v>
          </cell>
        </row>
        <row r="1154">
          <cell r="A1154">
            <v>37091</v>
          </cell>
          <cell r="B1154">
            <v>146.72999999999999</v>
          </cell>
          <cell r="C1154">
            <v>146.71730468749999</v>
          </cell>
          <cell r="D1154">
            <v>5120</v>
          </cell>
          <cell r="E1154">
            <v>14</v>
          </cell>
          <cell r="F1154">
            <v>146.69999999999999</v>
          </cell>
        </row>
        <row r="1155">
          <cell r="A1155">
            <v>37092</v>
          </cell>
          <cell r="B1155">
            <v>146.72</v>
          </cell>
          <cell r="C1155">
            <v>146.72999999999999</v>
          </cell>
          <cell r="D1155">
            <v>8710</v>
          </cell>
          <cell r="E1155">
            <v>13</v>
          </cell>
          <cell r="F1155">
            <v>146.69999999999999</v>
          </cell>
        </row>
        <row r="1156">
          <cell r="A1156">
            <v>37095</v>
          </cell>
          <cell r="B1156">
            <v>146.72999999999999</v>
          </cell>
          <cell r="C1156">
            <v>146.731380368098</v>
          </cell>
          <cell r="D1156">
            <v>3260</v>
          </cell>
          <cell r="E1156">
            <v>17</v>
          </cell>
          <cell r="F1156">
            <v>146.69999999999999</v>
          </cell>
        </row>
        <row r="1157">
          <cell r="A1157">
            <v>37096</v>
          </cell>
          <cell r="B1157">
            <v>146.71</v>
          </cell>
          <cell r="C1157">
            <v>146.71904695652199</v>
          </cell>
          <cell r="D1157">
            <v>14375</v>
          </cell>
          <cell r="E1157">
            <v>17</v>
          </cell>
          <cell r="F1157">
            <v>146.69999999999999</v>
          </cell>
        </row>
        <row r="1158">
          <cell r="A1158">
            <v>37097</v>
          </cell>
          <cell r="B1158">
            <v>146.77000000000001</v>
          </cell>
          <cell r="C1158">
            <v>146.75593434343401</v>
          </cell>
          <cell r="D1158">
            <v>1980</v>
          </cell>
          <cell r="E1158">
            <v>16</v>
          </cell>
          <cell r="F1158">
            <v>146.69999999999999</v>
          </cell>
        </row>
        <row r="1159">
          <cell r="A1159">
            <v>37098</v>
          </cell>
          <cell r="B1159">
            <v>146.91</v>
          </cell>
          <cell r="C1159">
            <v>146.911978021978</v>
          </cell>
          <cell r="D1159">
            <v>2730</v>
          </cell>
          <cell r="E1159">
            <v>16</v>
          </cell>
          <cell r="F1159">
            <v>146.69999999999999</v>
          </cell>
        </row>
        <row r="1160">
          <cell r="A1160">
            <v>37099</v>
          </cell>
          <cell r="B1160">
            <v>146.9</v>
          </cell>
          <cell r="C1160">
            <v>146.897817047817</v>
          </cell>
          <cell r="D1160">
            <v>2405</v>
          </cell>
          <cell r="E1160">
            <v>19</v>
          </cell>
          <cell r="F1160">
            <v>146.69999999999999</v>
          </cell>
        </row>
        <row r="1161">
          <cell r="A1161">
            <v>37102</v>
          </cell>
          <cell r="B1161">
            <v>147.01</v>
          </cell>
          <cell r="C1161">
            <v>147.012970639033</v>
          </cell>
          <cell r="D1161">
            <v>2895</v>
          </cell>
          <cell r="E1161">
            <v>15</v>
          </cell>
          <cell r="F1161">
            <v>146.80000000000001</v>
          </cell>
        </row>
        <row r="1162">
          <cell r="A1162">
            <v>37103</v>
          </cell>
          <cell r="B1162">
            <v>147.08000000000001</v>
          </cell>
          <cell r="C1162">
            <v>147.06822761193999</v>
          </cell>
          <cell r="D1162">
            <v>2680</v>
          </cell>
          <cell r="E1162">
            <v>19</v>
          </cell>
          <cell r="F1162">
            <v>146.80000000000001</v>
          </cell>
        </row>
        <row r="1163">
          <cell r="A1163">
            <v>37104</v>
          </cell>
          <cell r="B1163">
            <v>147.15</v>
          </cell>
          <cell r="C1163">
            <v>147.15377337733801</v>
          </cell>
          <cell r="D1163">
            <v>4545</v>
          </cell>
          <cell r="E1163">
            <v>18</v>
          </cell>
          <cell r="F1163">
            <v>146.80000000000001</v>
          </cell>
        </row>
        <row r="1164">
          <cell r="A1164">
            <v>37105</v>
          </cell>
          <cell r="B1164">
            <v>147.19</v>
          </cell>
          <cell r="C1164">
            <v>147.198999179655</v>
          </cell>
          <cell r="D1164">
            <v>6095</v>
          </cell>
          <cell r="E1164">
            <v>19</v>
          </cell>
          <cell r="F1164">
            <v>146.80000000000001</v>
          </cell>
        </row>
        <row r="1165">
          <cell r="A1165">
            <v>37106</v>
          </cell>
          <cell r="B1165">
            <v>147.16</v>
          </cell>
          <cell r="C1165">
            <v>147.15916916916899</v>
          </cell>
          <cell r="D1165">
            <v>4995</v>
          </cell>
          <cell r="E1165">
            <v>17</v>
          </cell>
          <cell r="F1165">
            <v>146.80000000000001</v>
          </cell>
        </row>
        <row r="1166">
          <cell r="A1166">
            <v>37109</v>
          </cell>
          <cell r="B1166">
            <v>147.32</v>
          </cell>
          <cell r="C1166">
            <v>147.29869421487601</v>
          </cell>
          <cell r="D1166">
            <v>3025</v>
          </cell>
          <cell r="E1166">
            <v>17</v>
          </cell>
          <cell r="F1166">
            <v>147.05000000000001</v>
          </cell>
        </row>
        <row r="1167">
          <cell r="A1167">
            <v>37110</v>
          </cell>
          <cell r="B1167">
            <v>147.19</v>
          </cell>
          <cell r="C1167">
            <v>147.20201133144499</v>
          </cell>
          <cell r="D1167">
            <v>1765</v>
          </cell>
          <cell r="E1167">
            <v>21</v>
          </cell>
          <cell r="F1167">
            <v>147.05000000000001</v>
          </cell>
        </row>
        <row r="1168">
          <cell r="A1168">
            <v>37111</v>
          </cell>
          <cell r="B1168">
            <v>147.16</v>
          </cell>
          <cell r="C1168">
            <v>147.16197301854999</v>
          </cell>
          <cell r="D1168">
            <v>2965</v>
          </cell>
          <cell r="E1168">
            <v>18</v>
          </cell>
          <cell r="F1168">
            <v>147.05000000000001</v>
          </cell>
        </row>
        <row r="1169">
          <cell r="A1169">
            <v>37112</v>
          </cell>
          <cell r="B1169">
            <v>147.09</v>
          </cell>
          <cell r="C1169">
            <v>147.07628787878801</v>
          </cell>
          <cell r="D1169">
            <v>1980</v>
          </cell>
          <cell r="E1169">
            <v>18</v>
          </cell>
          <cell r="F1169">
            <v>147.05000000000001</v>
          </cell>
        </row>
        <row r="1170">
          <cell r="A1170">
            <v>37113</v>
          </cell>
          <cell r="B1170">
            <v>147.19999999999999</v>
          </cell>
          <cell r="C1170">
            <v>147.17307692307699</v>
          </cell>
          <cell r="D1170">
            <v>195</v>
          </cell>
          <cell r="E1170">
            <v>16</v>
          </cell>
          <cell r="F1170">
            <v>147.05000000000001</v>
          </cell>
        </row>
        <row r="1171">
          <cell r="A1171">
            <v>37116</v>
          </cell>
          <cell r="B1171">
            <v>147.18</v>
          </cell>
          <cell r="C1171">
            <v>147.18280701754401</v>
          </cell>
          <cell r="D1171">
            <v>1140</v>
          </cell>
          <cell r="E1171">
            <v>16</v>
          </cell>
          <cell r="F1171">
            <v>147.1</v>
          </cell>
        </row>
        <row r="1172">
          <cell r="A1172">
            <v>37117</v>
          </cell>
          <cell r="B1172">
            <v>147.18</v>
          </cell>
          <cell r="C1172">
            <v>147.162411924119</v>
          </cell>
          <cell r="D1172">
            <v>1845</v>
          </cell>
          <cell r="E1172">
            <v>17</v>
          </cell>
          <cell r="F1172">
            <v>147.1</v>
          </cell>
        </row>
        <row r="1173">
          <cell r="A1173">
            <v>37118</v>
          </cell>
          <cell r="B1173">
            <v>147.19999999999999</v>
          </cell>
          <cell r="C1173">
            <v>147.19968490878901</v>
          </cell>
          <cell r="D1173">
            <v>3015</v>
          </cell>
          <cell r="E1173">
            <v>16</v>
          </cell>
          <cell r="F1173">
            <v>147.1</v>
          </cell>
        </row>
        <row r="1174">
          <cell r="A1174">
            <v>37119</v>
          </cell>
          <cell r="B1174">
            <v>147.16</v>
          </cell>
          <cell r="C1174">
            <v>147.144943037975</v>
          </cell>
          <cell r="D1174">
            <v>15800</v>
          </cell>
          <cell r="E1174">
            <v>16</v>
          </cell>
          <cell r="F1174">
            <v>147.1</v>
          </cell>
        </row>
        <row r="1175">
          <cell r="A1175">
            <v>37120</v>
          </cell>
          <cell r="B1175">
            <v>147.18</v>
          </cell>
          <cell r="C1175">
            <v>147.18391304347799</v>
          </cell>
          <cell r="D1175">
            <v>805</v>
          </cell>
          <cell r="E1175">
            <v>15</v>
          </cell>
          <cell r="F1175">
            <v>147.1</v>
          </cell>
        </row>
        <row r="1176">
          <cell r="A1176">
            <v>37123</v>
          </cell>
          <cell r="B1176">
            <v>147.16</v>
          </cell>
          <cell r="C1176">
            <v>147.17965686274499</v>
          </cell>
          <cell r="D1176">
            <v>1020</v>
          </cell>
          <cell r="E1176">
            <v>17</v>
          </cell>
          <cell r="F1176">
            <v>147.15</v>
          </cell>
        </row>
        <row r="1177">
          <cell r="A1177">
            <v>37124</v>
          </cell>
          <cell r="B1177">
            <v>147.15</v>
          </cell>
          <cell r="C1177">
            <v>147.14855364335401</v>
          </cell>
          <cell r="D1177">
            <v>13655</v>
          </cell>
          <cell r="E1177">
            <v>18</v>
          </cell>
          <cell r="F1177">
            <v>147.15</v>
          </cell>
        </row>
        <row r="1178">
          <cell r="A1178">
            <v>37125</v>
          </cell>
          <cell r="B1178">
            <v>147.15</v>
          </cell>
          <cell r="C1178">
            <v>147.15436936936899</v>
          </cell>
          <cell r="D1178">
            <v>1110</v>
          </cell>
          <cell r="E1178">
            <v>14</v>
          </cell>
          <cell r="F1178">
            <v>147.15</v>
          </cell>
        </row>
        <row r="1179">
          <cell r="A1179">
            <v>37126</v>
          </cell>
          <cell r="B1179">
            <v>147.13999999999999</v>
          </cell>
          <cell r="C1179">
            <v>147.13999999999999</v>
          </cell>
          <cell r="D1179">
            <v>14500</v>
          </cell>
          <cell r="E1179">
            <v>14</v>
          </cell>
          <cell r="F1179">
            <v>147.15</v>
          </cell>
        </row>
        <row r="1180">
          <cell r="A1180">
            <v>37127</v>
          </cell>
          <cell r="B1180">
            <v>147.13999999999999</v>
          </cell>
          <cell r="C1180">
            <v>147.13993190151899</v>
          </cell>
          <cell r="D1180">
            <v>9545</v>
          </cell>
          <cell r="E1180">
            <v>15</v>
          </cell>
          <cell r="F1180">
            <v>147.15</v>
          </cell>
        </row>
        <row r="1181">
          <cell r="A1181">
            <v>37130</v>
          </cell>
          <cell r="B1181">
            <v>147.16</v>
          </cell>
          <cell r="C1181">
            <v>147.150062444246</v>
          </cell>
          <cell r="D1181">
            <v>5605</v>
          </cell>
          <cell r="E1181">
            <v>15</v>
          </cell>
          <cell r="F1181">
            <v>147.15</v>
          </cell>
        </row>
        <row r="1182">
          <cell r="A1182">
            <v>37131</v>
          </cell>
          <cell r="B1182">
            <v>147.27000000000001</v>
          </cell>
          <cell r="C1182">
            <v>147.242164502165</v>
          </cell>
          <cell r="D1182">
            <v>1155</v>
          </cell>
          <cell r="E1182">
            <v>16</v>
          </cell>
          <cell r="F1182">
            <v>147.15</v>
          </cell>
        </row>
        <row r="1183">
          <cell r="A1183">
            <v>37132</v>
          </cell>
          <cell r="B1183">
            <v>147.29</v>
          </cell>
          <cell r="C1183">
            <v>147.29826044225999</v>
          </cell>
          <cell r="D1183">
            <v>10175</v>
          </cell>
          <cell r="E1183">
            <v>18</v>
          </cell>
          <cell r="F1183">
            <v>147.15</v>
          </cell>
        </row>
        <row r="1184">
          <cell r="A1184">
            <v>37136</v>
          </cell>
          <cell r="B1184">
            <v>147.35</v>
          </cell>
          <cell r="C1184">
            <v>147.35</v>
          </cell>
          <cell r="D1184">
            <v>500</v>
          </cell>
          <cell r="E1184">
            <v>6</v>
          </cell>
          <cell r="F1184">
            <v>147.15</v>
          </cell>
        </row>
        <row r="1185">
          <cell r="A1185">
            <v>37137</v>
          </cell>
          <cell r="B1185">
            <v>147.36000000000001</v>
          </cell>
          <cell r="C1185">
            <v>147.358928571429</v>
          </cell>
          <cell r="D1185">
            <v>2800</v>
          </cell>
          <cell r="E1185">
            <v>14</v>
          </cell>
          <cell r="F1185">
            <v>147.25</v>
          </cell>
        </row>
        <row r="1186">
          <cell r="A1186">
            <v>37138</v>
          </cell>
          <cell r="B1186">
            <v>147.53</v>
          </cell>
          <cell r="C1186">
            <v>147.51</v>
          </cell>
          <cell r="D1186">
            <v>8940</v>
          </cell>
          <cell r="E1186">
            <v>20</v>
          </cell>
          <cell r="F1186">
            <v>147.25</v>
          </cell>
        </row>
        <row r="1187">
          <cell r="A1187">
            <v>37139</v>
          </cell>
          <cell r="B1187">
            <v>147.52000000000001</v>
          </cell>
          <cell r="C1187">
            <v>147.494880573248</v>
          </cell>
          <cell r="D1187">
            <v>6280</v>
          </cell>
          <cell r="E1187">
            <v>19</v>
          </cell>
          <cell r="F1187">
            <v>147.25</v>
          </cell>
        </row>
        <row r="1188">
          <cell r="A1188">
            <v>37140</v>
          </cell>
          <cell r="B1188">
            <v>147.75</v>
          </cell>
          <cell r="C1188">
            <v>147.72875402792701</v>
          </cell>
          <cell r="D1188">
            <v>4655</v>
          </cell>
          <cell r="E1188">
            <v>21</v>
          </cell>
          <cell r="F1188">
            <v>147.25</v>
          </cell>
        </row>
        <row r="1189">
          <cell r="A1189">
            <v>37141</v>
          </cell>
          <cell r="B1189">
            <v>147.80000000000001</v>
          </cell>
          <cell r="C1189">
            <v>147.80654320987699</v>
          </cell>
          <cell r="D1189">
            <v>11745</v>
          </cell>
          <cell r="E1189">
            <v>20</v>
          </cell>
          <cell r="F1189">
            <v>147.25</v>
          </cell>
        </row>
        <row r="1190">
          <cell r="A1190">
            <v>37144</v>
          </cell>
          <cell r="B1190">
            <v>147.69</v>
          </cell>
          <cell r="C1190">
            <v>147.674168618267</v>
          </cell>
          <cell r="D1190">
            <v>2135</v>
          </cell>
          <cell r="E1190">
            <v>18</v>
          </cell>
          <cell r="F1190">
            <v>147.5</v>
          </cell>
        </row>
        <row r="1191">
          <cell r="A1191">
            <v>37145</v>
          </cell>
          <cell r="B1191">
            <v>147.71</v>
          </cell>
          <cell r="C1191">
            <v>147.69741348973599</v>
          </cell>
          <cell r="D1191">
            <v>8525</v>
          </cell>
          <cell r="E1191">
            <v>19</v>
          </cell>
          <cell r="F1191">
            <v>147.5</v>
          </cell>
        </row>
        <row r="1192">
          <cell r="A1192">
            <v>37146</v>
          </cell>
          <cell r="B1192">
            <v>147.62</v>
          </cell>
          <cell r="C1192">
            <v>147.56366197183101</v>
          </cell>
          <cell r="D1192">
            <v>355</v>
          </cell>
          <cell r="E1192">
            <v>8</v>
          </cell>
          <cell r="F1192">
            <v>147.5</v>
          </cell>
        </row>
        <row r="1193">
          <cell r="A1193">
            <v>37147</v>
          </cell>
          <cell r="B1193">
            <v>147.78</v>
          </cell>
          <cell r="C1193">
            <v>147.77139013452901</v>
          </cell>
          <cell r="D1193">
            <v>1115</v>
          </cell>
          <cell r="E1193">
            <v>16</v>
          </cell>
          <cell r="F1193">
            <v>147.5</v>
          </cell>
        </row>
        <row r="1194">
          <cell r="A1194">
            <v>37148</v>
          </cell>
          <cell r="B1194">
            <v>147.91</v>
          </cell>
          <cell r="C1194">
            <v>147.904660326087</v>
          </cell>
          <cell r="D1194">
            <v>3680</v>
          </cell>
          <cell r="E1194">
            <v>20</v>
          </cell>
          <cell r="F1194">
            <v>147.5</v>
          </cell>
        </row>
        <row r="1195">
          <cell r="A1195">
            <v>37151</v>
          </cell>
          <cell r="B1195">
            <v>147.97</v>
          </cell>
          <cell r="C1195">
            <v>147.96850931677</v>
          </cell>
          <cell r="D1195">
            <v>805</v>
          </cell>
          <cell r="E1195">
            <v>17</v>
          </cell>
          <cell r="F1195">
            <v>147.69999999999999</v>
          </cell>
        </row>
        <row r="1196">
          <cell r="A1196">
            <v>37152</v>
          </cell>
          <cell r="B1196">
            <v>147.75</v>
          </cell>
          <cell r="C1196">
            <v>147.76506711409399</v>
          </cell>
          <cell r="D1196">
            <v>4470</v>
          </cell>
          <cell r="E1196">
            <v>18</v>
          </cell>
          <cell r="F1196">
            <v>147.69999999999999</v>
          </cell>
        </row>
        <row r="1197">
          <cell r="A1197">
            <v>37153</v>
          </cell>
          <cell r="B1197">
            <v>147.72</v>
          </cell>
          <cell r="C1197">
            <v>147.72676303562201</v>
          </cell>
          <cell r="D1197">
            <v>9685</v>
          </cell>
          <cell r="E1197">
            <v>18</v>
          </cell>
          <cell r="F1197">
            <v>147.69999999999999</v>
          </cell>
        </row>
        <row r="1198">
          <cell r="A1198">
            <v>37154</v>
          </cell>
          <cell r="B1198">
            <v>147.75</v>
          </cell>
          <cell r="C1198">
            <v>147.746068111455</v>
          </cell>
          <cell r="D1198">
            <v>1615</v>
          </cell>
          <cell r="E1198">
            <v>20</v>
          </cell>
          <cell r="F1198">
            <v>147.69999999999999</v>
          </cell>
        </row>
        <row r="1199">
          <cell r="A1199">
            <v>37155</v>
          </cell>
          <cell r="B1199">
            <v>147.72</v>
          </cell>
          <cell r="C1199">
            <v>147.71535714285699</v>
          </cell>
          <cell r="D1199">
            <v>3640</v>
          </cell>
          <cell r="E1199">
            <v>21</v>
          </cell>
          <cell r="F1199">
            <v>147.69999999999999</v>
          </cell>
        </row>
        <row r="1200">
          <cell r="A1200">
            <v>37158</v>
          </cell>
          <cell r="B1200">
            <v>147.69999999999999</v>
          </cell>
          <cell r="C1200">
            <v>147.707673733804</v>
          </cell>
          <cell r="D1200">
            <v>8490</v>
          </cell>
          <cell r="E1200">
            <v>17</v>
          </cell>
          <cell r="F1200">
            <v>147.69999999999999</v>
          </cell>
        </row>
        <row r="1201">
          <cell r="A1201">
            <v>37159</v>
          </cell>
          <cell r="B1201">
            <v>147.71</v>
          </cell>
          <cell r="C1201">
            <v>147.70862877997899</v>
          </cell>
          <cell r="D1201">
            <v>19180</v>
          </cell>
          <cell r="E1201">
            <v>19</v>
          </cell>
          <cell r="F1201">
            <v>147.69999999999999</v>
          </cell>
        </row>
        <row r="1202">
          <cell r="A1202">
            <v>37160</v>
          </cell>
          <cell r="B1202">
            <v>147.69999999999999</v>
          </cell>
          <cell r="C1202">
            <v>147.705184331797</v>
          </cell>
          <cell r="D1202">
            <v>21700</v>
          </cell>
          <cell r="E1202">
            <v>18</v>
          </cell>
          <cell r="F1202">
            <v>147.69999999999999</v>
          </cell>
        </row>
        <row r="1203">
          <cell r="A1203">
            <v>37161</v>
          </cell>
          <cell r="B1203">
            <v>147.71</v>
          </cell>
          <cell r="C1203">
            <v>147.71</v>
          </cell>
          <cell r="D1203">
            <v>1690</v>
          </cell>
          <cell r="E1203">
            <v>16</v>
          </cell>
          <cell r="F1203">
            <v>147.69999999999999</v>
          </cell>
        </row>
        <row r="1204">
          <cell r="A1204">
            <v>37162</v>
          </cell>
          <cell r="B1204">
            <v>147.82</v>
          </cell>
          <cell r="C1204">
            <v>147.80229617304499</v>
          </cell>
          <cell r="D1204">
            <v>6010</v>
          </cell>
          <cell r="E1204">
            <v>16</v>
          </cell>
          <cell r="F1204">
            <v>147.69999999999999</v>
          </cell>
        </row>
        <row r="1205">
          <cell r="A1205">
            <v>37165</v>
          </cell>
          <cell r="B1205">
            <v>147.99</v>
          </cell>
          <cell r="C1205">
            <v>147.97352941176501</v>
          </cell>
          <cell r="D1205">
            <v>5100</v>
          </cell>
          <cell r="E1205">
            <v>16</v>
          </cell>
          <cell r="F1205">
            <v>147.75</v>
          </cell>
        </row>
        <row r="1206">
          <cell r="A1206">
            <v>37166</v>
          </cell>
          <cell r="B1206">
            <v>147.97999999999999</v>
          </cell>
          <cell r="C1206">
            <v>147.97167984189699</v>
          </cell>
          <cell r="D1206">
            <v>10120</v>
          </cell>
          <cell r="E1206">
            <v>20</v>
          </cell>
          <cell r="F1206">
            <v>147.75</v>
          </cell>
        </row>
        <row r="1207">
          <cell r="A1207">
            <v>37167</v>
          </cell>
          <cell r="B1207">
            <v>147.96</v>
          </cell>
          <cell r="C1207">
            <v>147.96105600933501</v>
          </cell>
          <cell r="D1207">
            <v>8570</v>
          </cell>
          <cell r="E1207">
            <v>16</v>
          </cell>
          <cell r="F1207">
            <v>147.75</v>
          </cell>
        </row>
        <row r="1208">
          <cell r="A1208">
            <v>37168</v>
          </cell>
          <cell r="B1208">
            <v>147.96</v>
          </cell>
          <cell r="C1208">
            <v>147.96334381551401</v>
          </cell>
          <cell r="D1208">
            <v>4770</v>
          </cell>
          <cell r="E1208">
            <v>17</v>
          </cell>
          <cell r="F1208">
            <v>147.75</v>
          </cell>
        </row>
        <row r="1209">
          <cell r="A1209">
            <v>37169</v>
          </cell>
          <cell r="B1209">
            <v>148.01</v>
          </cell>
          <cell r="C1209">
            <v>148.01268828451899</v>
          </cell>
          <cell r="D1209">
            <v>4780</v>
          </cell>
          <cell r="E1209">
            <v>17</v>
          </cell>
          <cell r="F1209">
            <v>147.75</v>
          </cell>
        </row>
        <row r="1210">
          <cell r="A1210">
            <v>37172</v>
          </cell>
          <cell r="B1210">
            <v>147.97999999999999</v>
          </cell>
          <cell r="C1210">
            <v>148.006007751938</v>
          </cell>
          <cell r="D1210">
            <v>2580</v>
          </cell>
          <cell r="E1210">
            <v>15</v>
          </cell>
          <cell r="F1210">
            <v>147.9</v>
          </cell>
        </row>
        <row r="1211">
          <cell r="A1211">
            <v>37173</v>
          </cell>
          <cell r="B1211">
            <v>147.94999999999999</v>
          </cell>
          <cell r="C1211">
            <v>147.941272727273</v>
          </cell>
          <cell r="D1211">
            <v>9625</v>
          </cell>
          <cell r="E1211">
            <v>17</v>
          </cell>
          <cell r="F1211">
            <v>147.9</v>
          </cell>
        </row>
        <row r="1212">
          <cell r="A1212">
            <v>37174</v>
          </cell>
          <cell r="B1212">
            <v>147.94999999999999</v>
          </cell>
          <cell r="C1212">
            <v>147.953</v>
          </cell>
          <cell r="D1212">
            <v>6000</v>
          </cell>
          <cell r="E1212">
            <v>16</v>
          </cell>
          <cell r="F1212">
            <v>147.9</v>
          </cell>
        </row>
        <row r="1213">
          <cell r="A1213">
            <v>37175</v>
          </cell>
          <cell r="B1213">
            <v>147.93</v>
          </cell>
          <cell r="C1213">
            <v>147.93</v>
          </cell>
          <cell r="D1213">
            <v>11050</v>
          </cell>
          <cell r="E1213">
            <v>15</v>
          </cell>
          <cell r="F1213">
            <v>147.9</v>
          </cell>
        </row>
        <row r="1214">
          <cell r="A1214">
            <v>37176</v>
          </cell>
          <cell r="B1214">
            <v>148.04</v>
          </cell>
          <cell r="C1214">
            <v>148.02655791190901</v>
          </cell>
          <cell r="D1214">
            <v>3065</v>
          </cell>
          <cell r="E1214">
            <v>15</v>
          </cell>
          <cell r="F1214">
            <v>147.9</v>
          </cell>
        </row>
        <row r="1215">
          <cell r="A1215">
            <v>37179</v>
          </cell>
          <cell r="B1215">
            <v>148.09</v>
          </cell>
          <cell r="C1215">
            <v>148.080579915134</v>
          </cell>
          <cell r="D1215">
            <v>3535</v>
          </cell>
          <cell r="E1215">
            <v>16</v>
          </cell>
          <cell r="F1215">
            <v>148</v>
          </cell>
        </row>
        <row r="1216">
          <cell r="A1216">
            <v>37180</v>
          </cell>
          <cell r="B1216">
            <v>148</v>
          </cell>
          <cell r="C1216">
            <v>147.998966155473</v>
          </cell>
          <cell r="D1216">
            <v>18910</v>
          </cell>
          <cell r="E1216">
            <v>18</v>
          </cell>
          <cell r="F1216">
            <v>148</v>
          </cell>
        </row>
        <row r="1217">
          <cell r="A1217">
            <v>37181</v>
          </cell>
          <cell r="B1217">
            <v>148.01</v>
          </cell>
          <cell r="C1217">
            <v>148.008855345912</v>
          </cell>
          <cell r="D1217">
            <v>3975</v>
          </cell>
          <cell r="E1217">
            <v>15</v>
          </cell>
          <cell r="F1217">
            <v>148</v>
          </cell>
        </row>
        <row r="1218">
          <cell r="A1218">
            <v>37182</v>
          </cell>
          <cell r="B1218">
            <v>148</v>
          </cell>
          <cell r="C1218">
            <v>148.00950331125799</v>
          </cell>
          <cell r="D1218">
            <v>7550</v>
          </cell>
          <cell r="E1218">
            <v>12</v>
          </cell>
          <cell r="F1218">
            <v>148</v>
          </cell>
        </row>
        <row r="1219">
          <cell r="A1219">
            <v>37183</v>
          </cell>
          <cell r="B1219">
            <v>148.05000000000001</v>
          </cell>
          <cell r="C1219">
            <v>148.04447121034099</v>
          </cell>
          <cell r="D1219">
            <v>8510</v>
          </cell>
          <cell r="E1219">
            <v>26</v>
          </cell>
          <cell r="F1219">
            <v>148</v>
          </cell>
        </row>
        <row r="1220">
          <cell r="A1220">
            <v>37186</v>
          </cell>
          <cell r="B1220">
            <v>148.04</v>
          </cell>
          <cell r="C1220">
            <v>148.019230769231</v>
          </cell>
          <cell r="D1220">
            <v>7020</v>
          </cell>
          <cell r="E1220">
            <v>14</v>
          </cell>
          <cell r="F1220">
            <v>148</v>
          </cell>
        </row>
        <row r="1221">
          <cell r="A1221">
            <v>37187</v>
          </cell>
          <cell r="B1221">
            <v>148.05000000000001</v>
          </cell>
          <cell r="C1221">
            <v>148.067282958199</v>
          </cell>
          <cell r="D1221">
            <v>6220</v>
          </cell>
          <cell r="E1221">
            <v>14</v>
          </cell>
          <cell r="F1221">
            <v>148</v>
          </cell>
        </row>
        <row r="1222">
          <cell r="A1222">
            <v>37188</v>
          </cell>
          <cell r="B1222">
            <v>148.07</v>
          </cell>
          <cell r="C1222">
            <v>148.06603954463799</v>
          </cell>
          <cell r="D1222">
            <v>8345</v>
          </cell>
          <cell r="E1222">
            <v>17</v>
          </cell>
          <cell r="F1222">
            <v>148</v>
          </cell>
        </row>
        <row r="1223">
          <cell r="A1223">
            <v>37192</v>
          </cell>
          <cell r="B1223">
            <v>148.12</v>
          </cell>
          <cell r="C1223">
            <v>148.122786885246</v>
          </cell>
          <cell r="D1223">
            <v>3050</v>
          </cell>
          <cell r="E1223">
            <v>14</v>
          </cell>
          <cell r="F1223">
            <v>148</v>
          </cell>
        </row>
        <row r="1224">
          <cell r="A1224">
            <v>37193</v>
          </cell>
          <cell r="B1224">
            <v>148.1</v>
          </cell>
          <cell r="C1224">
            <v>148.107629139073</v>
          </cell>
          <cell r="D1224">
            <v>3775</v>
          </cell>
          <cell r="E1224">
            <v>15</v>
          </cell>
          <cell r="F1224">
            <v>148.1</v>
          </cell>
        </row>
        <row r="1225">
          <cell r="A1225">
            <v>37194</v>
          </cell>
          <cell r="B1225">
            <v>148.1</v>
          </cell>
          <cell r="C1225">
            <v>148.1</v>
          </cell>
          <cell r="D1225">
            <v>28905</v>
          </cell>
          <cell r="E1225">
            <v>18</v>
          </cell>
          <cell r="F1225">
            <v>148.1</v>
          </cell>
        </row>
        <row r="1226">
          <cell r="A1226">
            <v>37195</v>
          </cell>
          <cell r="B1226">
            <v>148.15</v>
          </cell>
          <cell r="C1226">
            <v>148.129709821429</v>
          </cell>
          <cell r="D1226">
            <v>13440</v>
          </cell>
          <cell r="E1226">
            <v>17</v>
          </cell>
          <cell r="F1226">
            <v>148.1</v>
          </cell>
        </row>
        <row r="1227">
          <cell r="A1227">
            <v>37196</v>
          </cell>
          <cell r="B1227">
            <v>148.32</v>
          </cell>
          <cell r="C1227">
            <v>148.301304347826</v>
          </cell>
          <cell r="D1227">
            <v>10005</v>
          </cell>
          <cell r="E1227">
            <v>19</v>
          </cell>
          <cell r="F1227">
            <v>148.1</v>
          </cell>
        </row>
        <row r="1228">
          <cell r="A1228">
            <v>37197</v>
          </cell>
          <cell r="B1228">
            <v>148.5</v>
          </cell>
          <cell r="C1228">
            <v>148.46478991596601</v>
          </cell>
          <cell r="D1228">
            <v>5950</v>
          </cell>
          <cell r="E1228">
            <v>15</v>
          </cell>
          <cell r="F1228">
            <v>148.1</v>
          </cell>
        </row>
        <row r="1229">
          <cell r="A1229">
            <v>37200</v>
          </cell>
          <cell r="B1229">
            <v>148.71</v>
          </cell>
          <cell r="C1229">
            <v>148.72017602283501</v>
          </cell>
          <cell r="D1229">
            <v>10510</v>
          </cell>
          <cell r="E1229">
            <v>19</v>
          </cell>
          <cell r="F1229">
            <v>148.30000000000001</v>
          </cell>
        </row>
        <row r="1230">
          <cell r="A1230">
            <v>37201</v>
          </cell>
          <cell r="B1230">
            <v>148.66999999999999</v>
          </cell>
          <cell r="C1230">
            <v>148.65138153185401</v>
          </cell>
          <cell r="D1230">
            <v>6985</v>
          </cell>
          <cell r="E1230">
            <v>18</v>
          </cell>
          <cell r="F1230">
            <v>148.30000000000001</v>
          </cell>
        </row>
        <row r="1231">
          <cell r="A1231">
            <v>37202</v>
          </cell>
          <cell r="B1231">
            <v>148.61000000000001</v>
          </cell>
          <cell r="C1231">
            <v>148.62298372513601</v>
          </cell>
          <cell r="D1231">
            <v>2765</v>
          </cell>
          <cell r="E1231">
            <v>17</v>
          </cell>
          <cell r="F1231">
            <v>148.30000000000001</v>
          </cell>
        </row>
        <row r="1232">
          <cell r="A1232">
            <v>37203</v>
          </cell>
          <cell r="B1232">
            <v>148.47</v>
          </cell>
          <cell r="C1232">
            <v>148.46506478873201</v>
          </cell>
          <cell r="D1232">
            <v>8875</v>
          </cell>
          <cell r="E1232">
            <v>17</v>
          </cell>
          <cell r="F1232">
            <v>148.30000000000001</v>
          </cell>
        </row>
        <row r="1233">
          <cell r="A1233">
            <v>37204</v>
          </cell>
          <cell r="B1233">
            <v>148.47999999999999</v>
          </cell>
          <cell r="C1233">
            <v>148.46325984251999</v>
          </cell>
          <cell r="D1233">
            <v>6350</v>
          </cell>
          <cell r="E1233">
            <v>19</v>
          </cell>
          <cell r="F1233">
            <v>148.30000000000001</v>
          </cell>
        </row>
        <row r="1234">
          <cell r="A1234">
            <v>37207</v>
          </cell>
          <cell r="B1234">
            <v>148.5</v>
          </cell>
          <cell r="C1234">
            <v>148.507530864198</v>
          </cell>
          <cell r="D1234">
            <v>1620</v>
          </cell>
          <cell r="E1234">
            <v>13</v>
          </cell>
          <cell r="F1234">
            <v>148.44999999999999</v>
          </cell>
        </row>
        <row r="1235">
          <cell r="A1235">
            <v>37208</v>
          </cell>
          <cell r="B1235">
            <v>148.49</v>
          </cell>
          <cell r="C1235">
            <v>148.47799607072699</v>
          </cell>
          <cell r="D1235">
            <v>5090</v>
          </cell>
          <cell r="E1235">
            <v>20</v>
          </cell>
          <cell r="F1235">
            <v>148.44999999999999</v>
          </cell>
        </row>
        <row r="1236">
          <cell r="A1236">
            <v>37209</v>
          </cell>
          <cell r="B1236">
            <v>148.55000000000001</v>
          </cell>
          <cell r="C1236">
            <v>148.552658862876</v>
          </cell>
          <cell r="D1236">
            <v>5980</v>
          </cell>
          <cell r="E1236">
            <v>16</v>
          </cell>
          <cell r="F1236">
            <v>148.44999999999999</v>
          </cell>
        </row>
        <row r="1237">
          <cell r="A1237">
            <v>37210</v>
          </cell>
          <cell r="B1237">
            <v>148.58000000000001</v>
          </cell>
          <cell r="C1237">
            <v>148.588271604938</v>
          </cell>
          <cell r="D1237">
            <v>5670</v>
          </cell>
          <cell r="E1237">
            <v>18</v>
          </cell>
          <cell r="F1237">
            <v>148.44999999999999</v>
          </cell>
        </row>
        <row r="1238">
          <cell r="A1238">
            <v>37211</v>
          </cell>
          <cell r="B1238">
            <v>148.65</v>
          </cell>
          <cell r="C1238">
            <v>148.63601910828001</v>
          </cell>
          <cell r="D1238">
            <v>1570</v>
          </cell>
          <cell r="E1238">
            <v>16</v>
          </cell>
          <cell r="F1238">
            <v>148.44999999999999</v>
          </cell>
        </row>
        <row r="1239">
          <cell r="A1239">
            <v>37214</v>
          </cell>
          <cell r="B1239">
            <v>148.59</v>
          </cell>
          <cell r="C1239">
            <v>148.61489067894101</v>
          </cell>
          <cell r="D1239">
            <v>4345</v>
          </cell>
          <cell r="E1239">
            <v>18</v>
          </cell>
          <cell r="F1239">
            <v>148.55000000000001</v>
          </cell>
        </row>
        <row r="1240">
          <cell r="A1240">
            <v>37215</v>
          </cell>
          <cell r="B1240">
            <v>148.52000000000001</v>
          </cell>
          <cell r="C1240">
            <v>148.510583738707</v>
          </cell>
          <cell r="D1240">
            <v>28780</v>
          </cell>
          <cell r="E1240">
            <v>17</v>
          </cell>
          <cell r="F1240">
            <v>148.55000000000001</v>
          </cell>
        </row>
        <row r="1241">
          <cell r="A1241">
            <v>37216</v>
          </cell>
          <cell r="B1241">
            <v>148.56</v>
          </cell>
          <cell r="C1241">
            <v>148.539146919431</v>
          </cell>
          <cell r="D1241">
            <v>1055</v>
          </cell>
          <cell r="E1241">
            <v>15</v>
          </cell>
          <cell r="F1241">
            <v>148.55000000000001</v>
          </cell>
        </row>
        <row r="1242">
          <cell r="A1242">
            <v>37217</v>
          </cell>
          <cell r="B1242">
            <v>148.6</v>
          </cell>
          <cell r="C1242">
            <v>148.602380952381</v>
          </cell>
          <cell r="D1242">
            <v>2100</v>
          </cell>
          <cell r="E1242">
            <v>9</v>
          </cell>
          <cell r="F1242">
            <v>148.55000000000001</v>
          </cell>
        </row>
        <row r="1243">
          <cell r="A1243">
            <v>37218</v>
          </cell>
          <cell r="B1243">
            <v>148.59</v>
          </cell>
          <cell r="C1243">
            <v>148.56720812182701</v>
          </cell>
          <cell r="D1243">
            <v>9850</v>
          </cell>
          <cell r="E1243">
            <v>17</v>
          </cell>
          <cell r="F1243">
            <v>148.55000000000001</v>
          </cell>
        </row>
        <row r="1244">
          <cell r="A1244">
            <v>37221</v>
          </cell>
          <cell r="B1244">
            <v>148.6</v>
          </cell>
          <cell r="C1244">
            <v>148.60002659574499</v>
          </cell>
          <cell r="D1244">
            <v>3760</v>
          </cell>
          <cell r="E1244">
            <v>28</v>
          </cell>
          <cell r="F1244">
            <v>148.55000000000001</v>
          </cell>
        </row>
        <row r="1245">
          <cell r="A1245">
            <v>37223</v>
          </cell>
          <cell r="B1245">
            <v>148.58000000000001</v>
          </cell>
          <cell r="C1245">
            <v>148.57150147928999</v>
          </cell>
          <cell r="D1245">
            <v>13520</v>
          </cell>
          <cell r="E1245">
            <v>16</v>
          </cell>
          <cell r="F1245">
            <v>148.55000000000001</v>
          </cell>
        </row>
        <row r="1246">
          <cell r="A1246">
            <v>37224</v>
          </cell>
          <cell r="B1246">
            <v>148.68</v>
          </cell>
          <cell r="C1246">
            <v>148.66024390243899</v>
          </cell>
          <cell r="D1246">
            <v>410</v>
          </cell>
          <cell r="E1246">
            <v>13</v>
          </cell>
          <cell r="F1246">
            <v>148.55000000000001</v>
          </cell>
        </row>
        <row r="1247">
          <cell r="A1247">
            <v>37225</v>
          </cell>
          <cell r="B1247">
            <v>148.97</v>
          </cell>
          <cell r="C1247">
            <v>148.954179954442</v>
          </cell>
          <cell r="D1247">
            <v>8780</v>
          </cell>
          <cell r="E1247">
            <v>17</v>
          </cell>
          <cell r="F1247">
            <v>148.55000000000001</v>
          </cell>
        </row>
        <row r="1248">
          <cell r="A1248">
            <v>37228</v>
          </cell>
          <cell r="B1248">
            <v>149.30000000000001</v>
          </cell>
          <cell r="C1248">
            <v>149.28452693993299</v>
          </cell>
          <cell r="D1248">
            <v>19395</v>
          </cell>
          <cell r="E1248">
            <v>16</v>
          </cell>
          <cell r="F1248">
            <v>148.75</v>
          </cell>
        </row>
        <row r="1249">
          <cell r="A1249">
            <v>37229</v>
          </cell>
          <cell r="B1249">
            <v>149.47999999999999</v>
          </cell>
          <cell r="C1249">
            <v>149.45216545012201</v>
          </cell>
          <cell r="D1249">
            <v>4110</v>
          </cell>
          <cell r="E1249">
            <v>17</v>
          </cell>
          <cell r="F1249">
            <v>148.75</v>
          </cell>
        </row>
        <row r="1250">
          <cell r="A1250">
            <v>37230</v>
          </cell>
          <cell r="B1250">
            <v>149.74</v>
          </cell>
          <cell r="C1250">
            <v>149.755571101501</v>
          </cell>
          <cell r="D1250">
            <v>19655</v>
          </cell>
          <cell r="E1250">
            <v>19</v>
          </cell>
          <cell r="F1250">
            <v>148.75</v>
          </cell>
        </row>
        <row r="1251">
          <cell r="A1251">
            <v>37231</v>
          </cell>
          <cell r="B1251">
            <v>149.69999999999999</v>
          </cell>
          <cell r="C1251">
            <v>149.64350746268701</v>
          </cell>
          <cell r="D1251">
            <v>4020</v>
          </cell>
          <cell r="E1251">
            <v>17</v>
          </cell>
          <cell r="F1251">
            <v>148.75</v>
          </cell>
        </row>
        <row r="1252">
          <cell r="A1252">
            <v>37232</v>
          </cell>
          <cell r="B1252">
            <v>149.94999999999999</v>
          </cell>
          <cell r="C1252">
            <v>149.94584913611499</v>
          </cell>
          <cell r="D1252">
            <v>11865</v>
          </cell>
          <cell r="E1252">
            <v>32</v>
          </cell>
          <cell r="F1252">
            <v>148.75</v>
          </cell>
        </row>
        <row r="1253">
          <cell r="A1253">
            <v>37235</v>
          </cell>
          <cell r="B1253">
            <v>150.13999999999999</v>
          </cell>
          <cell r="C1253">
            <v>150.05061425061399</v>
          </cell>
          <cell r="D1253">
            <v>4070</v>
          </cell>
          <cell r="E1253">
            <v>16</v>
          </cell>
          <cell r="F1253">
            <v>149.5</v>
          </cell>
        </row>
        <row r="1254">
          <cell r="A1254">
            <v>37236</v>
          </cell>
          <cell r="B1254">
            <v>150.08000000000001</v>
          </cell>
          <cell r="C1254">
            <v>150.081736997056</v>
          </cell>
          <cell r="D1254">
            <v>5095</v>
          </cell>
          <cell r="E1254">
            <v>19</v>
          </cell>
          <cell r="F1254">
            <v>149.5</v>
          </cell>
        </row>
        <row r="1255">
          <cell r="A1255">
            <v>37237</v>
          </cell>
          <cell r="B1255">
            <v>149.85</v>
          </cell>
          <cell r="C1255">
            <v>149.858456790123</v>
          </cell>
          <cell r="D1255">
            <v>4860</v>
          </cell>
          <cell r="E1255">
            <v>17</v>
          </cell>
          <cell r="F1255">
            <v>149.5</v>
          </cell>
        </row>
        <row r="1256">
          <cell r="A1256">
            <v>37238</v>
          </cell>
          <cell r="B1256">
            <v>149.86000000000001</v>
          </cell>
          <cell r="C1256">
            <v>149.819028290283</v>
          </cell>
          <cell r="D1256">
            <v>4065</v>
          </cell>
          <cell r="E1256">
            <v>19</v>
          </cell>
          <cell r="F1256">
            <v>149.5</v>
          </cell>
        </row>
        <row r="1257">
          <cell r="A1257">
            <v>37239</v>
          </cell>
          <cell r="B1257">
            <v>150.22</v>
          </cell>
          <cell r="C1257">
            <v>150.21525876817799</v>
          </cell>
          <cell r="D1257">
            <v>23380</v>
          </cell>
          <cell r="E1257">
            <v>15</v>
          </cell>
          <cell r="F1257">
            <v>149.5</v>
          </cell>
        </row>
        <row r="1261">
          <cell r="D1261">
            <v>7464540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чплвед"/>
      <sheetName val="расч ведомость"/>
      <sheetName val="справка"/>
      <sheetName val="Данные"/>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 sheetId="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ДДСАБ"/>
      <sheetName val="ДДСККБ"/>
      <sheetName val="комплекс работ калькуляции  2"/>
      <sheetName val="комплекс работ калькуляции 1"/>
      <sheetName val="справка"/>
      <sheetName val="МО 0012"/>
      <sheetName val="Ввод"/>
      <sheetName val="ЯНВАРЬ"/>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База"/>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Лист2"/>
      <sheetName val="Актив(1)"/>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КБ"/>
      <sheetName val="Database (RUR)Mar YTD"/>
      <sheetName val="17-21 апреля"/>
      <sheetName val="Статьи бюджета"/>
      <sheetName val="Контрагенты"/>
      <sheetName val="Бизнесы"/>
      <sheetName val="1P-MO"/>
      <sheetName val="Инвест_портфель"/>
      <sheetName val="ИЛЦ ЮГ-СЦ"/>
      <sheetName val="топливо"/>
      <sheetName val="Потребители"/>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Памятка_по_заполнению2"/>
      <sheetName val="МО_00122"/>
      <sheetName val="Cost_99v982"/>
      <sheetName val="12_из_57_АЗС2"/>
      <sheetName val="комплекс_работ_калькуляции__21"/>
      <sheetName val="комплекс_работ_калькуляции_11"/>
      <sheetName val="Обoрот_баланс_и_его_формы_1_011"/>
      <sheetName val="__2_3_22"/>
      <sheetName val="GAAP_TB_31_12_01__detail_p&amp;l1"/>
      <sheetName val="общ_фонд__1"/>
      <sheetName val="объем_работ1"/>
      <sheetName val="FA_movement_schedule1"/>
      <sheetName val="опер_1_1_-Сырье_имат_1"/>
      <sheetName val="опер_1_6__Топливо_и_ГСМ1"/>
      <sheetName val="опер1_7_-Энергия1"/>
      <sheetName val="опер_2_2_3_-Рем_зд__и_сооруж_1"/>
      <sheetName val="опер_2_2_5_-Рем_нефт_обор_1"/>
      <sheetName val="опер_2_4_4_-Трансп_расх_1"/>
      <sheetName val="опер_2_4_4_2_-Перев_пасаж1"/>
      <sheetName val="опер_2_4_4_3_-спецразр1"/>
      <sheetName val="опер_2_5_1_1_-Дезинфекция1"/>
      <sheetName val="опер_2_5_1_2_-Ком_усл_1"/>
      <sheetName val="опер_2_5_2_4_-Тех_дефект1"/>
      <sheetName val="опер_2_5_2_5_-техобсл_трансп1"/>
      <sheetName val="опер_2_5_2_6_-Тех_обсл_оргтех_1"/>
      <sheetName val="опер_2_5_2_7-обслуж_ав-ки1"/>
      <sheetName val="опер_2_5_2_11_-Обсл_кондиц_хол1"/>
      <sheetName val="опер_2_5_2_22тех_осм1"/>
      <sheetName val="опер_2_5_2_25_-Освид_рем_бал1"/>
      <sheetName val="опер_2_5_3_-стандартизация1"/>
      <sheetName val="опер_2_6_1_-Охрана_объекта1"/>
      <sheetName val="опер_2_7_-Охрана_труда1"/>
      <sheetName val="опер_2_10_2_-Связь1"/>
      <sheetName val="опер_2_12_-Страхование1"/>
      <sheetName val="опер_2_13_7_-Прочие_услуги1"/>
      <sheetName val="опер_2_13_8_-Стирка_спецодежды1"/>
      <sheetName val="опер_2_15_-Усл_по_хранению1"/>
      <sheetName val="опер_3_1_-Оплата_труда_и_преми1"/>
      <sheetName val="опер_3_1_5-6_Опл_труда_-мат_п1"/>
      <sheetName val="опер_3_2_-Отчисление1"/>
      <sheetName val="опер_3_3_13_-Питание1"/>
      <sheetName val="опер_3_4-Путевки1"/>
      <sheetName val="опер_4-Амортизация1"/>
      <sheetName val="опер_5-Расх_по_налогам1"/>
      <sheetName val="опер_6_2_-Командировочные1"/>
      <sheetName val="Общ_и_адм_затр_2_9_17_-Усл_тип1"/>
      <sheetName val="3_5_11"/>
      <sheetName val="Об_и_адм_6_7_7_подпис_на_газет1"/>
      <sheetName val="нояб_081"/>
      <sheetName val="из_сем2"/>
      <sheetName val="HKM_RTC_Crude_costs1"/>
      <sheetName val="2_спец_затраты-себестоимость1"/>
      <sheetName val="Добыча_нефти41"/>
      <sheetName val="Book_Adjustments1"/>
      <sheetName val="H3_100_Rollforward1"/>
      <sheetName val="%_threshhold(salary)1"/>
      <sheetName val="ISL_Corporate1"/>
      <sheetName val="ISL_SME1"/>
      <sheetName val="ISL_Retail1"/>
      <sheetName val="ИП_ДО_БЛ_1"/>
      <sheetName val="Database_(RUR)Mar_YTD1"/>
      <sheetName val="Статьи_бюджета1"/>
      <sheetName val="Памятка_по_заполнению1"/>
      <sheetName val="МО_00121"/>
      <sheetName val="Cost_99v981"/>
      <sheetName val="12_из_57_АЗС1"/>
      <sheetName val="комплекс_работ_калькуляции__2"/>
      <sheetName val="комплекс_работ_калькуляции_1"/>
      <sheetName val="Обoрот_баланс_и_его_формы_1_01"/>
      <sheetName val="__2_3_21"/>
      <sheetName val="GAAP_TB_31_12_01__detail_p&amp;l"/>
      <sheetName val="общ_фонд__"/>
      <sheetName val="объем_работ"/>
      <sheetName val="FA_movement_schedule"/>
      <sheetName val="опер_1_1_-Сырье_имат_"/>
      <sheetName val="опер_1_6__Топливо_и_ГСМ"/>
      <sheetName val="опер1_7_-Энергия"/>
      <sheetName val="опер_2_2_3_-Рем_зд__и_сооруж_"/>
      <sheetName val="опер_2_2_5_-Рем_нефт_обор_"/>
      <sheetName val="опер_2_4_4_-Трансп_расх_"/>
      <sheetName val="опер_2_4_4_2_-Перев_пасаж"/>
      <sheetName val="опер_2_4_4_3_-спецразр"/>
      <sheetName val="опер_2_5_1_1_-Дезинфекция"/>
      <sheetName val="опер_2_5_1_2_-Ком_усл_"/>
      <sheetName val="опер_2_5_2_4_-Тех_дефект"/>
      <sheetName val="опер_2_5_2_5_-техобсл_трансп"/>
      <sheetName val="опер_2_5_2_6_-Тех_обсл_оргтех_"/>
      <sheetName val="опер_2_5_2_7-обслуж_ав-ки"/>
      <sheetName val="опер_2_5_2_11_-Обсл_кондиц_хол_"/>
      <sheetName val="опер_2_5_2_22тех_осм"/>
      <sheetName val="опер_2_5_2_25_-Освид_рем_бал"/>
      <sheetName val="опер_2_5_3_-стандартизация"/>
      <sheetName val="опер_2_6_1_-Охрана_объекта"/>
      <sheetName val="опер_2_7_-Охрана_труда"/>
      <sheetName val="опер_2_10_2_-Связь"/>
      <sheetName val="опер_2_12_-Страхование"/>
      <sheetName val="опер_2_13_7_-Прочие_услуги"/>
      <sheetName val="опер_2_13_8_-Стирка_спецодежды"/>
      <sheetName val="опер_2_15_-Усл_по_хранению"/>
      <sheetName val="опер_3_1_-Оплата_труда_и_премии"/>
      <sheetName val="опер_3_1_5-6_Опл_труда_-мат_п"/>
      <sheetName val="опер_3_2_-Отчисление"/>
      <sheetName val="опер_3_3_13_-Питание"/>
      <sheetName val="опер_3_4-Путевки"/>
      <sheetName val="опер_4-Амортизация"/>
      <sheetName val="опер_5-Расх_по_налогам"/>
      <sheetName val="опер_6_2_-Командировочные"/>
      <sheetName val="Общ_и_адм_затр_2_9_17_-Усл_тип_"/>
      <sheetName val="3_5_1"/>
      <sheetName val="Об_и_адм_6_7_7_подпис_на_газеты"/>
      <sheetName val="нояб_08"/>
      <sheetName val="из_сем1"/>
      <sheetName val="HKM_RTC_Crude_costs"/>
      <sheetName val="2_спец_затраты-себестоимость"/>
      <sheetName val="Добыча_нефти4"/>
      <sheetName val="Book_Adjustments"/>
      <sheetName val="H3_100_Rollforward"/>
      <sheetName val="%_threshhold(salary)"/>
      <sheetName val="ISL_Corporate"/>
      <sheetName val="ISL_SME"/>
      <sheetName val="ISL_Retail"/>
      <sheetName val="ИП_ДО_БЛ_"/>
      <sheetName val="Database_(RUR)Mar_YTD"/>
      <sheetName val="Статьи_бюджета"/>
      <sheetName val="АБ"/>
      <sheetName val="ККБ"/>
    </sheetNames>
    <sheetDataSet>
      <sheetData sheetId="0">
        <row r="22">
          <cell r="C22" t="str">
            <v>ОАО"Казпочта"</v>
          </cell>
        </row>
      </sheetData>
      <sheetData sheetId="1">
        <row r="22">
          <cell r="C22" t="str">
            <v>ОАО"Казпочта"</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ow r="22">
          <cell r="C22" t="str">
            <v>ОАО"Казпочта"</v>
          </cell>
        </row>
      </sheetData>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22">
          <cell r="C22" t="str">
            <v>ОАО"Казпочта"</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L_CRED_30-06-97"/>
      <sheetName val="предприятия"/>
      <sheetName val="справка"/>
      <sheetName val="Лв 1715 (сб)"/>
      <sheetName val="ИзменяемыеДанные"/>
      <sheetName val="ДДСАБ"/>
      <sheetName val="ДДСККБ"/>
      <sheetName val="P&amp;L"/>
      <sheetName val="Provisions"/>
      <sheetName val="ОборБалФормОтч"/>
      <sheetName val="SMSTemp"/>
      <sheetName val="МО 0012"/>
      <sheetName val="д.7.001"/>
      <sheetName val="СписокТЭП"/>
      <sheetName val="Форма2"/>
      <sheetName val="СЦЕНАРН УСЛ"/>
      <sheetName val="Статьи"/>
      <sheetName val="1 класс"/>
      <sheetName val="2 класс"/>
      <sheetName val="3 класс"/>
      <sheetName val="4 класс"/>
      <sheetName val="5 класс"/>
      <sheetName val="СПгнг"/>
      <sheetName val="10Cash"/>
      <sheetName val="Rollforward"/>
      <sheetName val="ниигкр"/>
      <sheetName val="класс"/>
      <sheetName val="#ССЫЛКА"/>
      <sheetName val="FES"/>
      <sheetName val="База"/>
      <sheetName val="из сем"/>
      <sheetName val="Пр3"/>
      <sheetName val="t0_name"/>
      <sheetName val="ОТиТБ"/>
      <sheetName val="факт 2005 г."/>
      <sheetName val="Лист2"/>
      <sheetName val="Water trucking 2005"/>
      <sheetName val="Ввод"/>
      <sheetName val="2в"/>
      <sheetName val="поставка сравн13"/>
      <sheetName val="OBL_CRED_30-06-97.XLS"/>
      <sheetName val="ТитулЛистОтч"/>
      <sheetName val="I KEY INFORMATION"/>
      <sheetName val="60701"/>
      <sheetName val="Движение ОС"/>
      <sheetName val="Cash CCI Detail"/>
      <sheetName val="N-200.1"/>
      <sheetName val="N-500.1"/>
      <sheetName val="тариф"/>
      <sheetName val="#REF!"/>
      <sheetName val="\USER\MANAT\CREDITY\REGION\ARHI"/>
      <sheetName val="8210.09"/>
      <sheetName val="ОС и ИН (120)"/>
      <sheetName val="технический-НЕ УДАЛЯТЬ"/>
      <sheetName val="depreciation testing"/>
      <sheetName val="PV-date"/>
      <sheetName val="_USER_MANAT_CREDITY_REGION_ARHI"/>
      <sheetName val="Haul cons"/>
      <sheetName val="\A\USER\MANAT\CREDITY\REGION\AR"/>
      <sheetName val="1. Ввод"/>
      <sheetName val="s"/>
      <sheetName val="ЯНВАРЬ"/>
      <sheetName val="Справочник"/>
      <sheetName val="TB Atai excel"/>
      <sheetName val="Sum Statement"/>
      <sheetName val="KAR10"/>
      <sheetName val="Контакты"/>
      <sheetName val="скала"/>
      <sheetName val="март детально"/>
      <sheetName val="T6.200"/>
      <sheetName val="\\KZWKHASENOVGA\aws\Documents a"/>
      <sheetName val="РБУ"/>
      <sheetName val="ввод-вывод ОС авг2004- 2005"/>
      <sheetName val="XLR_NoRangeSheet"/>
      <sheetName val="Добыча нефти4"/>
      <sheetName val="TB"/>
      <sheetName val="PR CN"/>
      <sheetName val="Цеховые"/>
      <sheetName val="Ставки"/>
      <sheetName val="Баланс"/>
      <sheetName val="Profit &amp; Loss Total"/>
      <sheetName val="TMP"/>
      <sheetName val="Тип обучения"/>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T&amp;PP"/>
      <sheetName val="PIT&amp;PP(2)"/>
      <sheetName val="Расчет_Ин"/>
      <sheetName val="H-610"/>
      <sheetName val="Зарплата_Kаз"/>
      <sheetName val="Расчет_Каз"/>
      <sheetName val="Всего"/>
      <sheetName val="Накопител. пенс. "/>
      <sheetName val="Перерасчет"/>
      <sheetName val="Зарплата_Ин"/>
      <sheetName val="A-20"/>
    </sheetNames>
    <sheetDataSet>
      <sheetData sheetId="0"/>
      <sheetData sheetId="1"/>
      <sheetData sheetId="2" refreshError="1"/>
      <sheetData sheetId="3" refreshError="1"/>
      <sheetData sheetId="4" refreshError="1"/>
      <sheetData sheetId="5" refreshError="1"/>
      <sheetData sheetId="6">
        <row r="8">
          <cell r="H8">
            <v>10464</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удный портфель"/>
      <sheetName val="Расчет_Ин"/>
      <sheetName val="PIT&amp;PP(2)"/>
      <sheetName val="general"/>
      <sheetName val="U2.102-5217,2207,2217"/>
      <sheetName val="B 1"/>
      <sheetName val="SETUP"/>
      <sheetName val="A 100"/>
      <sheetName val="клинкер"/>
      <sheetName val="A-20"/>
      <sheetName val="KCC"/>
      <sheetName val="T-300"/>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oject Detail Inputs"/>
      <sheetName val="inv"/>
      <sheetName val="Name"/>
      <sheetName val="Precision and factor tables"/>
      <sheetName val="Index list"/>
      <sheetName val="П"/>
      <sheetName val="1,3 новая"/>
      <sheetName val="Data, This"/>
      <sheetName val="Lookup"/>
      <sheetName val="Dialog data"/>
      <sheetName val="Date calculations"/>
      <sheetName val="G-40"/>
      <sheetName val="ЦХЛ 2004"/>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Production_Ref_Q-1-3"/>
      <sheetName val="F-2_1"/>
      <sheetName val="тип_шпал"/>
      <sheetName val="Г_анализ"/>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48_"/>
      <sheetName val="SC_search"/>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sap 2"/>
      <sheetName val="V-40"/>
      <sheetName val="V-100"/>
      <sheetName val="V-60"/>
      <sheetName val="V-110"/>
      <sheetName val="V-115"/>
      <sheetName val="V-130"/>
      <sheetName val="V-140"/>
      <sheetName val="V-1"/>
      <sheetName val="REPORT"/>
      <sheetName val="SENSITIVITY"/>
      <sheetName val="Графика_1"/>
      <sheetName val="Пересчитанные_доходы_и_расходы"/>
      <sheetName val="KPI_2"/>
      <sheetName val="P&amp;L_(сценарий_2)"/>
      <sheetName val="Cash_flow"/>
      <sheetName val="Cash_flow_(сценар_2)"/>
      <sheetName val="расшиф__Баланса_(2)"/>
      <sheetName val="расшиф__Баланса_(сценар_2)"/>
      <sheetName val="Прилож_4__Форма_БП3_Баланс"/>
      <sheetName val="Прилож_4__Форма_БП3_Баланс_2"/>
      <sheetName val="Прилож__3_Форма_БП2_ОПиУ"/>
      <sheetName val="Прилож__3_Форма_БП2_ОПиУ_2"/>
      <sheetName val="CamExecum"/>
      <sheetName val="Q-110_ARO151017"/>
      <sheetName val="discount_rate"/>
      <sheetName val="ERPs_by_country_Damodaran"/>
      <sheetName val="US_treasury"/>
      <sheetName val="U2_102-5217,2207,2217"/>
      <sheetName val="B_1"/>
      <sheetName val="A_100"/>
      <sheetName val="Ссудный_портфель"/>
      <sheetName val="Добыча_нефти4"/>
      <sheetName val="поставка_сравн13"/>
      <sheetName val="Сдача_"/>
      <sheetName val="Project_Detail_Inputs"/>
      <sheetName val="Precision_and_factor_tables"/>
      <sheetName val="Sheet1"/>
      <sheetName val="OSV_9m2020"/>
      <sheetName val="Code"/>
      <sheetName val="Breakdown"/>
      <sheetName val="Graph Info (2) Mth"/>
      <sheetName val="Cover Sheet"/>
      <sheetName val="Threshold Table"/>
      <sheetName val="TB 30.11"/>
      <sheetName val="gaeshpetco"/>
      <sheetName val="Tabeller"/>
      <sheetName val="Форма2"/>
      <sheetName val="Форма1"/>
      <sheetName val="700-H"/>
      <sheetName val="Price book"/>
      <sheetName val="Cost elements"/>
      <sheetName val="Cost centers"/>
      <sheetName val="Mining costs"/>
      <sheetName val="Capex Summary"/>
      <sheetName val="Hours Projection-2020 rework"/>
      <sheetName val="Major equipment hours"/>
      <sheetName val="Summary stocks"/>
      <sheetName val="Summary services"/>
      <sheetName val="Equipment Library"/>
      <sheetName val="Asset Structure"/>
      <sheetName val="Minor equipment hours"/>
      <sheetName val="Fuel analysis"/>
      <sheetName val="Fuel"/>
      <sheetName val="Inventory transactions1"/>
      <sheetName val="Stock analysis"/>
      <sheetName val="Stocks"/>
      <sheetName val="Services"/>
      <sheetName val="Summary_Graphs"/>
      <sheetName val="MM analysis"/>
      <sheetName val="MM Q3 &amp; 2021"/>
      <sheetName val="MM Actual"/>
      <sheetName val="Inputs 1"/>
      <sheetName val="Blasting"/>
      <sheetName val="D&amp;B Analysis"/>
      <sheetName val="Drilling"/>
      <sheetName val="Actual hours"/>
      <sheetName val="Hours for Lubricants"/>
      <sheetName val="Trim_production"/>
      <sheetName val="Slurry"/>
      <sheetName val="Unadjusted TB-33100"/>
      <sheetName val="TB426 USD &amp; KZT"/>
      <sheetName val="JV-Additional Brkdown  Suspens"/>
      <sheetName val="JV - Suspense Reclass"/>
      <sheetName val="Malt price (Grains 2006)"/>
      <sheetName val="FX rates"/>
      <sheetName val="STATEMENTS"/>
      <sheetName val="TB30699"/>
      <sheetName val="Workings Schedule"/>
      <sheetName val="V"/>
      <sheetName val="P&amp;L-BS-CF"/>
      <sheetName val="CELTIS"/>
      <sheetName val="FOB BARGE"/>
      <sheetName val="Input1"/>
      <sheetName val="Database"/>
      <sheetName val="Base Data"/>
      <sheetName val="Summary WACC Estimation"/>
      <sheetName val="Control Panel"/>
      <sheetName val="Title"/>
      <sheetName val="TARIFFE"/>
      <sheetName val="Inputs and assumptions"/>
      <sheetName val="euro"/>
      <sheetName val="IPOTESI"/>
      <sheetName val="Actuel"/>
      <sheetName val="3Q JV-Interest Cap."/>
      <sheetName val="Feuil1"/>
      <sheetName val="Interface"/>
      <sheetName val="Capital Structure"/>
      <sheetName val="Overheads"/>
      <sheetName val="PREZZI"/>
      <sheetName val="CALCOLO"/>
      <sheetName val="Operation"/>
      <sheetName val="CALCOLI"/>
      <sheetName val="Assunzioni"/>
      <sheetName val="Control"/>
      <sheetName val="TB30999vs30699"/>
      <sheetName val="Input"/>
      <sheetName val="Construction"/>
      <sheetName val="PL"/>
      <sheetName val="BS3"/>
      <sheetName val="Sensitivity source"/>
      <sheetName val="WC"/>
      <sheetName val="Input Data"/>
      <sheetName val="MassBal-Phase II"/>
      <sheetName val="Группировка ТМЦ"/>
      <sheetName val="Index_list"/>
      <sheetName val="1,3_новая"/>
      <sheetName val="Дин. оборотн. ср-в!!!"/>
      <sheetName val="Уровень показателей!!!"/>
      <sheetName val="Б3!!!"/>
      <sheetName val="Б1"/>
      <sheetName val="Data,_This"/>
      <sheetName val="Dialog_data"/>
      <sheetName val="Date_calculations"/>
      <sheetName val="Parameters"/>
      <sheetName val="SBM Reserve"/>
      <sheetName val="IPR_VOG"/>
      <sheetName val="Sum"/>
      <sheetName val="Hidden"/>
      <sheetName val="ПОДОХ_НАЛОГ"/>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row r="31">
          <cell r="B31">
            <v>0</v>
          </cell>
        </row>
      </sheetData>
      <sheetData sheetId="100">
        <row r="31">
          <cell r="B31" t="str">
            <v>According to article 165 of the Administrative Code of Republic of Tajikistan (RT), "unauthorized use of subsoil, the conclusion of transactions, in direct or hidden form, violating the right of state ownership</v>
          </cell>
        </row>
      </sheetData>
      <sheetData sheetId="101"/>
      <sheetData sheetId="102">
        <row r="31">
          <cell r="B31">
            <v>0</v>
          </cell>
        </row>
      </sheetData>
      <sheetData sheetId="103">
        <row r="31">
          <cell r="B31">
            <v>0</v>
          </cell>
        </row>
      </sheetData>
      <sheetData sheetId="104">
        <row r="31">
          <cell r="B31" t="str">
            <v>According to article 165 of the Administrative Code of Republic of Tajikistan (RT), "unauthorized use of subsoil, the conclusion of transactions, in direct or hidden form, violating the right of state ownership</v>
          </cell>
        </row>
      </sheetData>
      <sheetData sheetId="105">
        <row r="31">
          <cell r="B31">
            <v>0</v>
          </cell>
        </row>
      </sheetData>
      <sheetData sheetId="106">
        <row r="31">
          <cell r="B31">
            <v>0</v>
          </cell>
        </row>
      </sheetData>
      <sheetData sheetId="107"/>
      <sheetData sheetId="108">
        <row r="31">
          <cell r="B31">
            <v>0</v>
          </cell>
        </row>
      </sheetData>
      <sheetData sheetId="109">
        <row r="31">
          <cell r="B31">
            <v>0</v>
          </cell>
        </row>
      </sheetData>
      <sheetData sheetId="110">
        <row r="31">
          <cell r="B31" t="str">
            <v>According to article 165 of the Administrative Code of Republic of Tajikistan (RT), "unauthorized use of subsoil, the conclusion of transactions, in direct or hidden form, violating the right of state ownership</v>
          </cell>
        </row>
      </sheetData>
      <sheetData sheetId="111"/>
      <sheetData sheetId="112">
        <row r="31">
          <cell r="B31">
            <v>0</v>
          </cell>
        </row>
      </sheetData>
      <sheetData sheetId="113"/>
      <sheetData sheetId="114">
        <row r="31">
          <cell r="B31">
            <v>0</v>
          </cell>
        </row>
      </sheetData>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row r="31">
          <cell r="B31">
            <v>0</v>
          </cell>
        </row>
      </sheetData>
      <sheetData sheetId="117">
        <row r="31">
          <cell r="B31">
            <v>0</v>
          </cell>
        </row>
      </sheetData>
      <sheetData sheetId="118"/>
      <sheetData sheetId="119">
        <row r="31">
          <cell r="B31">
            <v>0</v>
          </cell>
        </row>
      </sheetData>
      <sheetData sheetId="120">
        <row r="31">
          <cell r="B31">
            <v>0</v>
          </cell>
        </row>
      </sheetData>
      <sheetData sheetId="121">
        <row r="31">
          <cell r="B31" t="str">
            <v>According to article 165 of the Administrative Code of Republic of Tajikistan (RT), "unauthorized use of subsoil, the conclusion of transactions, in direct or hidden form, violating the right of state ownership</v>
          </cell>
        </row>
      </sheetData>
      <sheetData sheetId="122">
        <row r="31">
          <cell r="B31">
            <v>0</v>
          </cell>
        </row>
      </sheetData>
      <sheetData sheetId="123">
        <row r="31">
          <cell r="B31">
            <v>0</v>
          </cell>
        </row>
      </sheetData>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11">
          <cell r="H11">
            <v>15750000</v>
          </cell>
        </row>
      </sheetData>
      <sheetData sheetId="163">
        <row r="31">
          <cell r="B31">
            <v>64821.38241765873</v>
          </cell>
        </row>
      </sheetData>
      <sheetData sheetId="164"/>
      <sheetData sheetId="165">
        <row r="11">
          <cell r="H11">
            <v>15750000</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ow r="31">
          <cell r="B31">
            <v>0</v>
          </cell>
        </row>
      </sheetData>
      <sheetData sheetId="244"/>
      <sheetData sheetId="245"/>
      <sheetData sheetId="246">
        <row r="31">
          <cell r="B31">
            <v>0</v>
          </cell>
        </row>
      </sheetData>
      <sheetData sheetId="247"/>
      <sheetData sheetId="248">
        <row r="31">
          <cell r="B31">
            <v>0</v>
          </cell>
        </row>
      </sheetData>
      <sheetData sheetId="249"/>
      <sheetData sheetId="250"/>
      <sheetData sheetId="251">
        <row r="31">
          <cell r="B31">
            <v>0</v>
          </cell>
        </row>
      </sheetData>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sheetData sheetId="287"/>
      <sheetData sheetId="288"/>
      <sheetData sheetId="289"/>
      <sheetData sheetId="290">
        <row r="1">
          <cell r="A1" t="str">
            <v>Downloaded from BI Publisher</v>
          </cell>
        </row>
      </sheetData>
      <sheetData sheetId="291"/>
      <sheetData sheetId="292">
        <row r="1">
          <cell r="A1" t="str">
            <v>Downloaded from BI Publisher</v>
          </cell>
        </row>
      </sheetData>
      <sheetData sheetId="293"/>
      <sheetData sheetId="294">
        <row r="1">
          <cell r="A1" t="str">
            <v>Downloaded from BI Publisher</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sheetData sheetId="359" refreshError="1"/>
      <sheetData sheetId="360" refreshError="1"/>
      <sheetData sheetId="361" refreshError="1"/>
      <sheetData sheetId="362" refreshError="1"/>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Prelim Cost"/>
      <sheetName val="CamKum Prod"/>
      <sheetName val="16"/>
      <sheetName val="12"/>
      <sheetName val="10"/>
      <sheetName val="22"/>
      <sheetName val="IS"/>
      <sheetName val="#REF"/>
      <sheetName val="C 25"/>
      <sheetName val="PIT&amp;PP(2)"/>
      <sheetName val="Apogei_2001_6_LS"/>
      <sheetName val="Зарплата_Kаз"/>
      <sheetName val="Расчет_Каз"/>
      <sheetName val="Всего"/>
      <sheetName val="Накопител. пенс. "/>
      <sheetName val="Перерасчет"/>
      <sheetName val="Зарплата_Ин"/>
      <sheetName val="Расчет_Ин"/>
      <sheetName val="PIT&amp;PP"/>
      <sheetName val="ЦХЛ 2004"/>
      <sheetName val="дата"/>
      <sheetName val="B-4"/>
      <sheetName val="Comp equip"/>
      <sheetName val="Mach &amp; equip"/>
      <sheetName val="MV"/>
      <sheetName val="Freezers"/>
      <sheetName val="total receipt"/>
      <sheetName val="M-20"/>
      <sheetName val="2009_kase"/>
      <sheetName val="M-12"/>
      <sheetName val="M-13"/>
      <sheetName val="Input"/>
      <sheetName val="Precalcs"/>
      <sheetName val="油価変動"/>
      <sheetName val="I-Index"/>
      <sheetName val="Evolucion de las perdidas"/>
      <sheetName val="CRECIMIENTOS"/>
      <sheetName val="std tabel"/>
      <sheetName val="Anlagevermögen"/>
      <sheetName val="ФОТ"/>
      <sheetName val="Graphs_Nefteproduct"/>
      <sheetName val="150.01_контракт 110 "/>
      <sheetName val="Production costs"/>
      <sheetName val="BS"/>
      <sheetName val="TB 30.11"/>
      <sheetName val="Comparison_BS"/>
      <sheetName val="Comparison_IS"/>
      <sheetName val="Prelim_Cost"/>
      <sheetName val="CamKum_Prod"/>
      <sheetName val="C_25"/>
      <sheetName val="Накопител__пенс__"/>
      <sheetName val="ЦХЛ_2004"/>
      <sheetName val="Comp_equip"/>
      <sheetName val="Mach_&amp;_equip"/>
      <sheetName val="total_receipt"/>
      <sheetName val="Курс USD"/>
      <sheetName val="Comparison_BS1"/>
      <sheetName val="Comparison_IS1"/>
      <sheetName val="Prelim_Cost1"/>
    </sheetNames>
    <sheetDataSet>
      <sheetData sheetId="0">
        <row r="27">
          <cell r="B27" t="str">
            <v>Negative amounts per transactions “Repo”</v>
          </cell>
        </row>
      </sheetData>
      <sheetData sheetId="1">
        <row r="27">
          <cell r="B27" t="str">
            <v>Negative amounts per transactions “Repo”</v>
          </cell>
        </row>
      </sheetData>
      <sheetData sheetId="2" refreshError="1">
        <row r="27">
          <cell r="B27" t="str">
            <v>Negative amounts per transactions “Repo”</v>
          </cell>
        </row>
        <row r="149">
          <cell r="E149">
            <v>-2374</v>
          </cell>
        </row>
      </sheetData>
      <sheetData sheetId="3"/>
      <sheetData sheetId="4"/>
      <sheetData sheetId="5"/>
      <sheetData sheetId="6"/>
      <sheetData sheetId="7">
        <row r="8">
          <cell r="H8">
            <v>10464</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refreshError="1"/>
      <sheetData sheetId="72"/>
      <sheetData sheetId="73"/>
      <sheetData sheetId="7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ta Input"/>
      <sheetName val="Stkpl"/>
      <sheetName val="Gold Institute"/>
      <sheetName val="Prelim Cost"/>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
      <sheetName val="A-20"/>
      <sheetName val="31.12.03"/>
      <sheetName val="B-4"/>
      <sheetName val="I-Index"/>
      <sheetName val="Final_2003-02_Kmod8_02"/>
      <sheetName val="Input"/>
      <sheetName val="TB 30.11"/>
      <sheetName val="#REF"/>
      <sheetName val="General Assumptions"/>
      <sheetName val="Analysis"/>
      <sheetName val="Outputs"/>
      <sheetName val="Enfield Calculations"/>
      <sheetName val="Enfield Assumptions"/>
      <sheetName val="Indian Calculations"/>
      <sheetName val="Indian Assumptions"/>
      <sheetName val="Laverda Calculations"/>
      <sheetName val="Laverda Assumptions"/>
      <sheetName val="Vincent Calculations"/>
      <sheetName val="Vincent Assumptions"/>
      <sheetName val="Saisie obligatoire"/>
      <sheetName val="Расчет_Ин"/>
      <sheetName val="ИнвестицииСвод"/>
    </sheetNames>
    <definedNames>
      <definedName name="ActualQry" refersTo="='DATA'!$A$1:$O$479" sheetId="24"/>
    </definedNames>
    <sheetDataSet>
      <sheetData sheetId="0">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1"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v>0</v>
          </cell>
          <cell r="E3">
            <v>0</v>
          </cell>
          <cell r="F3">
            <v>0</v>
          </cell>
          <cell r="G3">
            <v>0</v>
          </cell>
          <cell r="H3">
            <v>0</v>
          </cell>
          <cell r="I3">
            <v>0</v>
          </cell>
          <cell r="J3">
            <v>0</v>
          </cell>
          <cell r="K3">
            <v>195175</v>
          </cell>
          <cell r="L3">
            <v>412325</v>
          </cell>
          <cell r="M3">
            <v>146700</v>
          </cell>
          <cell r="N3">
            <v>59050</v>
          </cell>
          <cell r="O3">
            <v>63450</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BCM of Low Grade Ore</v>
          </cell>
          <cell r="C5">
            <v>1810221</v>
          </cell>
          <cell r="D5">
            <v>37831</v>
          </cell>
          <cell r="E5">
            <v>25338</v>
          </cell>
          <cell r="F5">
            <v>29353</v>
          </cell>
          <cell r="G5">
            <v>37361</v>
          </cell>
          <cell r="H5">
            <v>28621</v>
          </cell>
          <cell r="I5">
            <v>42575</v>
          </cell>
          <cell r="J5">
            <v>15725</v>
          </cell>
          <cell r="K5">
            <v>28475</v>
          </cell>
          <cell r="L5">
            <v>13700</v>
          </cell>
          <cell r="M5">
            <v>30350</v>
          </cell>
          <cell r="N5">
            <v>55515</v>
          </cell>
          <cell r="O5">
            <v>44250</v>
          </cell>
        </row>
        <row r="6">
          <cell r="B6" t="str">
            <v>BCM of Ore</v>
          </cell>
          <cell r="C6">
            <v>3.3592124723334886</v>
          </cell>
          <cell r="D6">
            <v>170570</v>
          </cell>
          <cell r="E6">
            <v>150820</v>
          </cell>
          <cell r="F6">
            <v>168233</v>
          </cell>
          <cell r="G6">
            <v>154572</v>
          </cell>
          <cell r="H6">
            <v>138938</v>
          </cell>
          <cell r="I6">
            <v>112721</v>
          </cell>
          <cell r="J6">
            <v>91668</v>
          </cell>
          <cell r="K6">
            <v>96444</v>
          </cell>
          <cell r="L6">
            <v>71450</v>
          </cell>
          <cell r="M6">
            <v>106800</v>
          </cell>
          <cell r="N6">
            <v>197333</v>
          </cell>
          <cell r="O6">
            <v>173750</v>
          </cell>
        </row>
        <row r="7">
          <cell r="B7" t="str">
            <v>Tonnes of Ore</v>
          </cell>
          <cell r="C7">
            <v>195506</v>
          </cell>
          <cell r="D7">
            <v>486125</v>
          </cell>
          <cell r="E7">
            <v>429837</v>
          </cell>
          <cell r="F7">
            <v>479465</v>
          </cell>
          <cell r="G7">
            <v>440530</v>
          </cell>
          <cell r="H7">
            <v>395973</v>
          </cell>
          <cell r="I7">
            <v>321254</v>
          </cell>
          <cell r="J7">
            <v>261254</v>
          </cell>
          <cell r="K7">
            <v>274865</v>
          </cell>
          <cell r="L7">
            <v>203633</v>
          </cell>
          <cell r="M7">
            <v>304380</v>
          </cell>
          <cell r="N7">
            <v>562399</v>
          </cell>
          <cell r="O7">
            <v>495189</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Actuals</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Tonnes of Ore</v>
          </cell>
          <cell r="C13">
            <v>4.6520000000000001</v>
          </cell>
          <cell r="D13">
            <v>39774</v>
          </cell>
          <cell r="E13">
            <v>17920</v>
          </cell>
          <cell r="F13">
            <v>23023</v>
          </cell>
          <cell r="G13">
            <v>42709</v>
          </cell>
          <cell r="H13">
            <v>3550</v>
          </cell>
          <cell r="I13">
            <v>0</v>
          </cell>
          <cell r="J13">
            <v>0</v>
          </cell>
          <cell r="K13">
            <v>0</v>
          </cell>
          <cell r="L13">
            <v>0</v>
          </cell>
          <cell r="M13">
            <v>0</v>
          </cell>
          <cell r="N13">
            <v>5030</v>
          </cell>
          <cell r="O13">
            <v>0</v>
          </cell>
        </row>
        <row r="14">
          <cell r="A14" t="str">
            <v/>
          </cell>
          <cell r="B14" t="str">
            <v>Grade (g/t)</v>
          </cell>
          <cell r="C14">
            <v>72701</v>
          </cell>
          <cell r="D14">
            <v>1.3442671624679439</v>
          </cell>
          <cell r="E14">
            <v>1.1472879620535714</v>
          </cell>
          <cell r="F14">
            <v>1.133467390001303</v>
          </cell>
          <cell r="G14">
            <v>1.3169999999999999</v>
          </cell>
          <cell r="H14">
            <v>1.36</v>
          </cell>
          <cell r="I14">
            <v>0</v>
          </cell>
          <cell r="J14">
            <v>0</v>
          </cell>
          <cell r="K14">
            <v>0</v>
          </cell>
          <cell r="L14">
            <v>0</v>
          </cell>
          <cell r="M14">
            <v>0</v>
          </cell>
          <cell r="N14">
            <v>1.115</v>
          </cell>
          <cell r="O14">
            <v>0</v>
          </cell>
        </row>
        <row r="15">
          <cell r="A15" t="str">
            <v>Management Fees</v>
          </cell>
          <cell r="B15" t="str">
            <v>Ounces</v>
          </cell>
          <cell r="C15">
            <v>0</v>
          </cell>
          <cell r="D15">
            <v>1719</v>
          </cell>
          <cell r="E15">
            <v>661</v>
          </cell>
          <cell r="F15">
            <v>839</v>
          </cell>
          <cell r="G15">
            <v>1808</v>
          </cell>
          <cell r="H15">
            <v>155</v>
          </cell>
          <cell r="I15">
            <v>0</v>
          </cell>
          <cell r="J15">
            <v>0</v>
          </cell>
          <cell r="K15">
            <v>0</v>
          </cell>
          <cell r="L15">
            <v>0</v>
          </cell>
          <cell r="M15">
            <v>0</v>
          </cell>
          <cell r="N15">
            <v>180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Budget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BCM of Ice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BCM of Waste</v>
          </cell>
          <cell r="C20">
            <v>0</v>
          </cell>
          <cell r="D20">
            <v>1442653</v>
          </cell>
          <cell r="E20">
            <v>1296428</v>
          </cell>
          <cell r="F20">
            <v>1443426</v>
          </cell>
          <cell r="G20">
            <v>1387325</v>
          </cell>
          <cell r="H20">
            <v>1451589</v>
          </cell>
          <cell r="I20">
            <v>1419543</v>
          </cell>
          <cell r="J20">
            <v>1425849</v>
          </cell>
          <cell r="K20">
            <v>1438625</v>
          </cell>
          <cell r="L20">
            <v>1397498</v>
          </cell>
          <cell r="M20">
            <v>1431405</v>
          </cell>
          <cell r="N20">
            <v>1381572</v>
          </cell>
          <cell r="O20">
            <v>1433946</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Waste &amp; Ice</v>
          </cell>
          <cell r="C23">
            <v>39774</v>
          </cell>
          <cell r="D23">
            <v>4111561.0500000003</v>
          </cell>
          <cell r="E23">
            <v>3694819.8000000003</v>
          </cell>
          <cell r="F23">
            <v>4113764.1</v>
          </cell>
          <cell r="G23">
            <v>3953876.25</v>
          </cell>
          <cell r="H23">
            <v>4137028.65</v>
          </cell>
          <cell r="I23">
            <v>4045697.5500000003</v>
          </cell>
          <cell r="J23">
            <v>4063669.65</v>
          </cell>
          <cell r="K23">
            <v>4100081.25</v>
          </cell>
          <cell r="L23">
            <v>3982869.3000000003</v>
          </cell>
          <cell r="M23">
            <v>4079504.25</v>
          </cell>
          <cell r="N23">
            <v>3937480.2</v>
          </cell>
          <cell r="O23">
            <v>4086746.1</v>
          </cell>
        </row>
        <row r="24">
          <cell r="A24" t="str">
            <v>TOTAL CASH COSTS</v>
          </cell>
          <cell r="B24" t="str">
            <v>Tonnes of Low Grade Ore</v>
          </cell>
          <cell r="C24">
            <v>1.3442671624679439</v>
          </cell>
          <cell r="D24">
            <v>17285</v>
          </cell>
          <cell r="E24">
            <v>41519</v>
          </cell>
          <cell r="F24">
            <v>37224</v>
          </cell>
          <cell r="G24">
            <v>37329</v>
          </cell>
          <cell r="H24">
            <v>65356</v>
          </cell>
          <cell r="I24">
            <v>45207</v>
          </cell>
          <cell r="J24">
            <v>61235</v>
          </cell>
          <cell r="K24">
            <v>46831</v>
          </cell>
          <cell r="L24">
            <v>23242</v>
          </cell>
          <cell r="M24">
            <v>48128</v>
          </cell>
          <cell r="N24">
            <v>55906</v>
          </cell>
          <cell r="O24">
            <v>39319</v>
          </cell>
        </row>
        <row r="25">
          <cell r="B25" t="str">
            <v>Tonnes of Ore</v>
          </cell>
          <cell r="C25">
            <v>1719</v>
          </cell>
          <cell r="D25">
            <v>467500</v>
          </cell>
          <cell r="E25">
            <v>401700</v>
          </cell>
          <cell r="F25">
            <v>456400</v>
          </cell>
          <cell r="G25">
            <v>452820</v>
          </cell>
          <cell r="H25">
            <v>467500</v>
          </cell>
          <cell r="I25">
            <v>452400</v>
          </cell>
          <cell r="J25">
            <v>467500</v>
          </cell>
          <cell r="K25">
            <v>444640</v>
          </cell>
          <cell r="L25">
            <v>442100</v>
          </cell>
          <cell r="M25">
            <v>467500</v>
          </cell>
          <cell r="N25">
            <v>452400</v>
          </cell>
          <cell r="O25">
            <v>467500</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Production Data: Mining</v>
          </cell>
          <cell r="C30">
            <v>71984</v>
          </cell>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1">
          <cell r="A31" t="str">
            <v>Ounces Poured</v>
          </cell>
          <cell r="B31" t="str">
            <v>Forecast</v>
          </cell>
          <cell r="C31">
            <v>0.82340000000000002</v>
          </cell>
          <cell r="D31" t="str">
            <v>Actual</v>
          </cell>
          <cell r="E31" t="str">
            <v>Actual</v>
          </cell>
          <cell r="F31" t="str">
            <v>Forecast</v>
          </cell>
          <cell r="G31" t="str">
            <v>Forecast</v>
          </cell>
          <cell r="H31" t="str">
            <v>Forecast</v>
          </cell>
          <cell r="I31" t="str">
            <v>Forecast</v>
          </cell>
          <cell r="J31" t="str">
            <v>Forecast</v>
          </cell>
          <cell r="K31" t="str">
            <v>Forecast</v>
          </cell>
          <cell r="L31" t="str">
            <v>Forecast</v>
          </cell>
          <cell r="M31" t="str">
            <v>Forecast</v>
          </cell>
          <cell r="N31" t="str">
            <v>Forecast</v>
          </cell>
          <cell r="O31" t="str">
            <v>Forecast</v>
          </cell>
        </row>
        <row r="32">
          <cell r="A32" t="str">
            <v>Ounces Sold</v>
          </cell>
          <cell r="B32" t="str">
            <v>BCM of Ice</v>
          </cell>
          <cell r="C32">
            <v>59274</v>
          </cell>
          <cell r="D32">
            <v>0</v>
          </cell>
          <cell r="E32">
            <v>0</v>
          </cell>
          <cell r="F32">
            <v>0</v>
          </cell>
          <cell r="G32">
            <v>0</v>
          </cell>
          <cell r="H32">
            <v>0</v>
          </cell>
          <cell r="I32">
            <v>0</v>
          </cell>
          <cell r="J32">
            <v>0</v>
          </cell>
          <cell r="K32">
            <v>195175</v>
          </cell>
          <cell r="L32">
            <v>234115</v>
          </cell>
          <cell r="M32">
            <v>123529</v>
          </cell>
          <cell r="N32">
            <v>48276</v>
          </cell>
          <cell r="O32">
            <v>28736</v>
          </cell>
        </row>
        <row r="33">
          <cell r="B33" t="str">
            <v>BCM of Waste</v>
          </cell>
          <cell r="C33">
            <v>18252.23</v>
          </cell>
          <cell r="D33">
            <v>1461892</v>
          </cell>
          <cell r="E33">
            <v>1408350</v>
          </cell>
          <cell r="F33">
            <v>1524369</v>
          </cell>
          <cell r="G33">
            <v>1405158</v>
          </cell>
          <cell r="H33">
            <v>1479223</v>
          </cell>
          <cell r="I33">
            <v>1523920</v>
          </cell>
          <cell r="J33">
            <v>905101</v>
          </cell>
          <cell r="K33">
            <v>950871</v>
          </cell>
          <cell r="L33">
            <v>1086587</v>
          </cell>
          <cell r="M33">
            <v>1304728</v>
          </cell>
          <cell r="N33">
            <v>1477882</v>
          </cell>
          <cell r="O33">
            <v>1794440</v>
          </cell>
        </row>
        <row r="34">
          <cell r="A34" t="str">
            <v>TOTAL CASH OPER. COST/Oz.</v>
          </cell>
          <cell r="B34" t="str">
            <v>BCM of Low Grade Ore</v>
          </cell>
          <cell r="C34">
            <v>16690.919999999998</v>
          </cell>
          <cell r="D34">
            <v>37831</v>
          </cell>
          <cell r="E34">
            <v>25338</v>
          </cell>
          <cell r="F34">
            <v>29353</v>
          </cell>
          <cell r="G34">
            <v>37361</v>
          </cell>
          <cell r="H34">
            <v>28621</v>
          </cell>
          <cell r="I34">
            <v>19900</v>
          </cell>
          <cell r="J34">
            <v>15725</v>
          </cell>
          <cell r="K34">
            <v>28475</v>
          </cell>
          <cell r="L34">
            <v>106613</v>
          </cell>
          <cell r="M34">
            <v>105661</v>
          </cell>
          <cell r="N34">
            <v>146035</v>
          </cell>
          <cell r="O34">
            <v>144383</v>
          </cell>
        </row>
        <row r="35">
          <cell r="B35" t="str">
            <v>BCM of Ore</v>
          </cell>
          <cell r="C35">
            <v>0</v>
          </cell>
          <cell r="D35">
            <v>170570</v>
          </cell>
          <cell r="E35">
            <v>150820</v>
          </cell>
          <cell r="F35">
            <v>168233</v>
          </cell>
          <cell r="G35">
            <v>154572</v>
          </cell>
          <cell r="H35">
            <v>138938</v>
          </cell>
          <cell r="I35">
            <v>112721</v>
          </cell>
          <cell r="J35">
            <v>91668</v>
          </cell>
          <cell r="K35">
            <v>96444</v>
          </cell>
          <cell r="L35">
            <v>6800</v>
          </cell>
          <cell r="M35">
            <v>16082</v>
          </cell>
          <cell r="N35">
            <v>7807</v>
          </cell>
          <cell r="O35">
            <v>16441</v>
          </cell>
        </row>
        <row r="36">
          <cell r="A36" t="str">
            <v>TOTAL CASH COST/Oz.</v>
          </cell>
          <cell r="B36" t="str">
            <v>Tonnes of Ice</v>
          </cell>
          <cell r="C36">
            <v>60835.31</v>
          </cell>
          <cell r="D36">
            <v>0</v>
          </cell>
          <cell r="E36">
            <v>0</v>
          </cell>
          <cell r="F36">
            <v>0</v>
          </cell>
          <cell r="G36">
            <v>0</v>
          </cell>
          <cell r="H36">
            <v>0</v>
          </cell>
          <cell r="I36">
            <v>0</v>
          </cell>
          <cell r="J36">
            <v>0</v>
          </cell>
          <cell r="K36">
            <v>169802.25</v>
          </cell>
          <cell r="L36">
            <v>203680.05</v>
          </cell>
          <cell r="M36">
            <v>107470.23</v>
          </cell>
          <cell r="N36">
            <v>42000.12</v>
          </cell>
          <cell r="O36">
            <v>25000.32</v>
          </cell>
        </row>
        <row r="37">
          <cell r="B37" t="str">
            <v>Tonnes Waste</v>
          </cell>
          <cell r="C37">
            <v>0</v>
          </cell>
          <cell r="D37">
            <v>4166392</v>
          </cell>
          <cell r="E37">
            <v>4013798</v>
          </cell>
          <cell r="F37">
            <v>4344452</v>
          </cell>
          <cell r="G37">
            <v>4004700</v>
          </cell>
          <cell r="H37">
            <v>4215786</v>
          </cell>
          <cell r="I37">
            <v>4343173</v>
          </cell>
          <cell r="J37">
            <v>2579537.85</v>
          </cell>
          <cell r="K37">
            <v>2709982.35</v>
          </cell>
          <cell r="L37">
            <v>3096773</v>
          </cell>
          <cell r="M37">
            <v>3718475</v>
          </cell>
          <cell r="N37">
            <v>4211964</v>
          </cell>
          <cell r="O37">
            <v>5114154</v>
          </cell>
        </row>
        <row r="38">
          <cell r="A38" t="str">
            <v>TOTAL  COST/Oz.</v>
          </cell>
          <cell r="B38" t="str">
            <v>Tonnes of Low Grade Ore</v>
          </cell>
          <cell r="C38">
            <v>60835.31</v>
          </cell>
          <cell r="D38">
            <v>107818</v>
          </cell>
          <cell r="E38">
            <v>72213</v>
          </cell>
          <cell r="F38">
            <v>83656</v>
          </cell>
          <cell r="G38">
            <v>106479</v>
          </cell>
          <cell r="H38">
            <v>81570</v>
          </cell>
          <cell r="I38">
            <v>56715</v>
          </cell>
          <cell r="J38">
            <v>44816.25</v>
          </cell>
          <cell r="K38">
            <v>81153.75</v>
          </cell>
          <cell r="L38">
            <v>303847</v>
          </cell>
          <cell r="M38">
            <v>301134</v>
          </cell>
          <cell r="N38">
            <v>416200</v>
          </cell>
          <cell r="O38">
            <v>411492</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Ounces</v>
          </cell>
          <cell r="C41">
            <v>1831097</v>
          </cell>
          <cell r="D41">
            <v>72701</v>
          </cell>
          <cell r="E41">
            <v>55751</v>
          </cell>
          <cell r="F41">
            <v>48939</v>
          </cell>
          <cell r="G41">
            <v>55971</v>
          </cell>
          <cell r="H41">
            <v>45607</v>
          </cell>
          <cell r="I41">
            <v>28432</v>
          </cell>
          <cell r="J41">
            <v>17664</v>
          </cell>
          <cell r="K41">
            <v>24206</v>
          </cell>
          <cell r="L41">
            <v>32247</v>
          </cell>
          <cell r="M41">
            <v>25337</v>
          </cell>
          <cell r="N41">
            <v>45201</v>
          </cell>
          <cell r="O41">
            <v>49360</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Tonnes of Ore</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479392</v>
          </cell>
        </row>
        <row r="47">
          <cell r="B47" t="str">
            <v>Grade (g/t)</v>
          </cell>
          <cell r="D47">
            <v>4.43</v>
          </cell>
          <cell r="E47">
            <v>4.0810000000000004</v>
          </cell>
          <cell r="F47">
            <v>4.024</v>
          </cell>
          <cell r="G47">
            <v>4.0010000000000003</v>
          </cell>
          <cell r="H47">
            <v>3.8839999999999999</v>
          </cell>
          <cell r="I47">
            <v>3.351</v>
          </cell>
          <cell r="J47">
            <v>2.7250000000000001</v>
          </cell>
          <cell r="K47">
            <v>3.0790000000000002</v>
          </cell>
          <cell r="L47">
            <v>3.1850000000000001</v>
          </cell>
          <cell r="M47">
            <v>2.6659999999999999</v>
          </cell>
          <cell r="N47">
            <v>3.952</v>
          </cell>
          <cell r="O47">
            <v>5.1970000000000001</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 Extracted</v>
          </cell>
          <cell r="C50">
            <v>79790.269637564386</v>
          </cell>
          <cell r="D50">
            <v>59274</v>
          </cell>
          <cell r="E50">
            <v>42915</v>
          </cell>
          <cell r="F50">
            <v>49991</v>
          </cell>
          <cell r="G50">
            <v>44810</v>
          </cell>
          <cell r="H50">
            <v>46444</v>
          </cell>
          <cell r="I50">
            <v>39188</v>
          </cell>
          <cell r="J50">
            <v>26006</v>
          </cell>
          <cell r="K50">
            <v>34150</v>
          </cell>
          <cell r="L50">
            <v>38623</v>
          </cell>
          <cell r="M50">
            <v>30876</v>
          </cell>
          <cell r="N50">
            <v>44392</v>
          </cell>
          <cell r="O50">
            <v>66370</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60835</v>
          </cell>
          <cell r="E52">
            <v>44480</v>
          </cell>
          <cell r="F52">
            <v>49381</v>
          </cell>
          <cell r="G52">
            <v>48996</v>
          </cell>
          <cell r="H52">
            <v>48923</v>
          </cell>
          <cell r="I52">
            <v>38812</v>
          </cell>
          <cell r="J52">
            <v>20799</v>
          </cell>
          <cell r="K52">
            <v>35596</v>
          </cell>
          <cell r="L52">
            <v>38528</v>
          </cell>
          <cell r="M52">
            <v>30886</v>
          </cell>
          <cell r="N52">
            <v>41091</v>
          </cell>
          <cell r="O52">
            <v>70223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Production Data: Milling</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Budget</v>
          </cell>
          <cell r="C56">
            <v>41174.437999999995</v>
          </cell>
        </row>
        <row r="57">
          <cell r="B57" t="str">
            <v>Tonnes of Ore</v>
          </cell>
          <cell r="D57">
            <v>467500</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Grade (g/t)</v>
          </cell>
          <cell r="D58">
            <v>3.681</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Ounces</v>
          </cell>
          <cell r="D59">
            <v>55327</v>
          </cell>
          <cell r="E59">
            <v>40605</v>
          </cell>
          <cell r="F59">
            <v>50198</v>
          </cell>
          <cell r="G59">
            <v>57084</v>
          </cell>
          <cell r="H59">
            <v>47015</v>
          </cell>
          <cell r="I59">
            <v>48653</v>
          </cell>
          <cell r="J59">
            <v>50728</v>
          </cell>
          <cell r="K59">
            <v>88532</v>
          </cell>
          <cell r="L59">
            <v>91694</v>
          </cell>
          <cell r="M59">
            <v>96571</v>
          </cell>
          <cell r="N59">
            <v>93859</v>
          </cell>
          <cell r="O59">
            <v>96195</v>
          </cell>
        </row>
        <row r="60">
          <cell r="B60" t="str">
            <v>Recovery %</v>
          </cell>
          <cell r="D60">
            <v>0.8</v>
          </cell>
          <cell r="E60">
            <v>0.8</v>
          </cell>
          <cell r="F60">
            <v>0.8</v>
          </cell>
          <cell r="G60">
            <v>0.8</v>
          </cell>
          <cell r="H60">
            <v>0.8</v>
          </cell>
          <cell r="I60">
            <v>0.8</v>
          </cell>
          <cell r="J60">
            <v>0.8</v>
          </cell>
          <cell r="K60">
            <v>0.83</v>
          </cell>
          <cell r="L60">
            <v>0.83</v>
          </cell>
          <cell r="M60">
            <v>0.83</v>
          </cell>
          <cell r="N60">
            <v>0.83</v>
          </cell>
          <cell r="O60">
            <v>0.83</v>
          </cell>
        </row>
        <row r="61">
          <cell r="B61" t="str">
            <v>Ounces Extracted</v>
          </cell>
          <cell r="D61">
            <v>44262</v>
          </cell>
          <cell r="E61">
            <v>32484</v>
          </cell>
          <cell r="F61">
            <v>40158</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Ounces Poured</v>
          </cell>
          <cell r="D62">
            <v>44904</v>
          </cell>
          <cell r="E62">
            <v>32784</v>
          </cell>
          <cell r="F62">
            <v>40458</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Production Data: Milling</v>
          </cell>
          <cell r="D65" t="str">
            <v>January</v>
          </cell>
          <cell r="E65" t="str">
            <v>February</v>
          </cell>
          <cell r="F65" t="str">
            <v>March</v>
          </cell>
          <cell r="G65" t="str">
            <v>April</v>
          </cell>
          <cell r="H65" t="str">
            <v>May</v>
          </cell>
          <cell r="I65" t="str">
            <v>June</v>
          </cell>
          <cell r="J65" t="str">
            <v>July</v>
          </cell>
          <cell r="K65" t="str">
            <v>August</v>
          </cell>
          <cell r="L65" t="str">
            <v>September</v>
          </cell>
          <cell r="M65" t="str">
            <v>October</v>
          </cell>
          <cell r="N65" t="str">
            <v>November</v>
          </cell>
          <cell r="O65" t="str">
            <v>December</v>
          </cell>
        </row>
        <row r="66">
          <cell r="B66" t="str">
            <v>Forecast</v>
          </cell>
          <cell r="D66" t="str">
            <v>Actual</v>
          </cell>
          <cell r="E66" t="str">
            <v>Actual</v>
          </cell>
          <cell r="F66" t="str">
            <v>Forecast</v>
          </cell>
          <cell r="G66" t="str">
            <v>Forecast</v>
          </cell>
          <cell r="H66" t="str">
            <v>Forecast</v>
          </cell>
          <cell r="I66" t="str">
            <v>Forecast</v>
          </cell>
          <cell r="J66" t="str">
            <v>Forecast</v>
          </cell>
          <cell r="K66" t="str">
            <v>Forecast</v>
          </cell>
          <cell r="L66" t="str">
            <v>Forecast</v>
          </cell>
          <cell r="M66" t="str">
            <v>Forecast</v>
          </cell>
          <cell r="N66" t="str">
            <v>Forecast</v>
          </cell>
          <cell r="O66" t="str">
            <v>Forecast</v>
          </cell>
        </row>
        <row r="67">
          <cell r="B67" t="str">
            <v>Tonnes of Ore</v>
          </cell>
          <cell r="C67" t="str">
            <v>January Actual</v>
          </cell>
          <cell r="D67">
            <v>505023</v>
          </cell>
          <cell r="E67">
            <v>402802</v>
          </cell>
          <cell r="F67">
            <v>478702</v>
          </cell>
          <cell r="G67">
            <v>438964</v>
          </cell>
          <cell r="H67">
            <v>474012</v>
          </cell>
          <cell r="I67">
            <v>478812</v>
          </cell>
          <cell r="J67">
            <v>478416</v>
          </cell>
          <cell r="K67">
            <v>466167</v>
          </cell>
          <cell r="L67">
            <v>442100</v>
          </cell>
          <cell r="M67">
            <v>467500</v>
          </cell>
          <cell r="N67">
            <v>452400</v>
          </cell>
          <cell r="O67">
            <v>467500</v>
          </cell>
        </row>
        <row r="68">
          <cell r="B68" t="str">
            <v>Grade (g/t)</v>
          </cell>
          <cell r="D68">
            <v>4.4333681917853252</v>
          </cell>
          <cell r="E68">
            <v>4.0812690401735843</v>
          </cell>
          <cell r="F68">
            <v>4.0235532732263497</v>
          </cell>
          <cell r="G68">
            <v>4.0009157885384683</v>
          </cell>
          <cell r="H68">
            <v>3.8842276115372609</v>
          </cell>
          <cell r="I68">
            <v>3.3512055456421312</v>
          </cell>
          <cell r="J68">
            <v>2.7252342618975955</v>
          </cell>
          <cell r="K68">
            <v>3.0789420702881154</v>
          </cell>
          <cell r="L68">
            <v>3.4114628934630176</v>
          </cell>
          <cell r="M68">
            <v>3.1388234854331554</v>
          </cell>
          <cell r="N68">
            <v>3.2662779129973476</v>
          </cell>
          <cell r="O68">
            <v>3.521446188064171</v>
          </cell>
        </row>
        <row r="69">
          <cell r="A69" t="str">
            <v>Добыча</v>
          </cell>
          <cell r="B69" t="str">
            <v>Ounces</v>
          </cell>
          <cell r="C69">
            <v>2819.3343346301826</v>
          </cell>
          <cell r="D69">
            <v>71984</v>
          </cell>
          <cell r="E69">
            <v>52854</v>
          </cell>
          <cell r="F69">
            <v>61925</v>
          </cell>
          <cell r="G69">
            <v>56465</v>
          </cell>
          <cell r="H69">
            <v>59195</v>
          </cell>
          <cell r="I69">
            <v>51589</v>
          </cell>
          <cell r="J69">
            <v>41918</v>
          </cell>
          <cell r="K69">
            <v>46146</v>
          </cell>
          <cell r="L69">
            <v>48490</v>
          </cell>
          <cell r="M69">
            <v>47178</v>
          </cell>
          <cell r="N69">
            <v>47508</v>
          </cell>
          <cell r="O69">
            <v>52929</v>
          </cell>
        </row>
        <row r="70">
          <cell r="A70" t="str">
            <v>Переработка</v>
          </cell>
          <cell r="B70" t="str">
            <v>Recovery %</v>
          </cell>
          <cell r="C70">
            <v>2086.8801157980874</v>
          </cell>
          <cell r="D70">
            <v>0.82343298510780172</v>
          </cell>
          <cell r="E70">
            <v>0.81195368373254628</v>
          </cell>
          <cell r="F70">
            <v>0.80726685506661289</v>
          </cell>
          <cell r="G70">
            <v>0.79358894890640219</v>
          </cell>
          <cell r="H70">
            <v>0.78459329335247907</v>
          </cell>
          <cell r="I70">
            <v>0.75961929868770472</v>
          </cell>
          <cell r="J70">
            <v>0.62040173672408039</v>
          </cell>
          <cell r="K70">
            <v>0.74004247388722755</v>
          </cell>
          <cell r="L70">
            <v>0.7681790059806145</v>
          </cell>
          <cell r="M70">
            <v>0.75853151892831405</v>
          </cell>
          <cell r="N70">
            <v>0.76660772922455167</v>
          </cell>
          <cell r="O70">
            <v>0.79325133669632908</v>
          </cell>
        </row>
        <row r="71">
          <cell r="A71" t="str">
            <v>Администрация на сайте</v>
          </cell>
          <cell r="B71" t="str">
            <v>Ounces Extracted</v>
          </cell>
          <cell r="C71">
            <v>1815.1941157070169</v>
          </cell>
          <cell r="D71">
            <v>59274</v>
          </cell>
          <cell r="E71">
            <v>42915</v>
          </cell>
          <cell r="F71">
            <v>49990</v>
          </cell>
          <cell r="G71">
            <v>44810</v>
          </cell>
          <cell r="H71">
            <v>46444</v>
          </cell>
          <cell r="I71">
            <v>39188</v>
          </cell>
          <cell r="J71">
            <v>26006</v>
          </cell>
          <cell r="K71">
            <v>34150</v>
          </cell>
          <cell r="L71">
            <v>37249</v>
          </cell>
          <cell r="M71">
            <v>35786</v>
          </cell>
          <cell r="N71">
            <v>36420</v>
          </cell>
          <cell r="O71">
            <v>41986</v>
          </cell>
        </row>
        <row r="72">
          <cell r="A72" t="str">
            <v>ТО</v>
          </cell>
          <cell r="B72" t="str">
            <v>Ounces Poured</v>
          </cell>
          <cell r="C72">
            <v>0</v>
          </cell>
          <cell r="D72">
            <v>60835.3</v>
          </cell>
          <cell r="E72">
            <v>44479.53</v>
          </cell>
          <cell r="F72">
            <v>49380.800000000003</v>
          </cell>
          <cell r="G72">
            <v>48996.35</v>
          </cell>
          <cell r="H72">
            <v>48923</v>
          </cell>
          <cell r="I72">
            <v>38812.25</v>
          </cell>
          <cell r="J72">
            <v>20799</v>
          </cell>
          <cell r="K72">
            <v>35596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Gold Inventory: Actuals</v>
          </cell>
          <cell r="D75" t="str">
            <v>January</v>
          </cell>
          <cell r="E75" t="str">
            <v>February</v>
          </cell>
          <cell r="F75" t="str">
            <v>March</v>
          </cell>
          <cell r="G75" t="str">
            <v>April</v>
          </cell>
          <cell r="H75" t="str">
            <v>May</v>
          </cell>
          <cell r="I75" t="str">
            <v>June</v>
          </cell>
          <cell r="J75" t="str">
            <v>July</v>
          </cell>
          <cell r="K75" t="str">
            <v>August</v>
          </cell>
          <cell r="L75" t="str">
            <v>September</v>
          </cell>
          <cell r="M75" t="str">
            <v>October</v>
          </cell>
          <cell r="N75" t="str">
            <v>November</v>
          </cell>
          <cell r="O75" t="str">
            <v>December</v>
          </cell>
        </row>
        <row r="76">
          <cell r="A76" t="str">
            <v>Гонорары за менеджмент</v>
          </cell>
          <cell r="B76" t="str">
            <v>Broken Ore Ounces</v>
          </cell>
          <cell r="C76">
            <v>356.04831999999999</v>
          </cell>
          <cell r="D76">
            <v>197942</v>
          </cell>
          <cell r="E76">
            <v>201500</v>
          </cell>
          <cell r="F76">
            <v>189353</v>
          </cell>
          <cell r="G76">
            <v>190667</v>
          </cell>
          <cell r="H76">
            <v>177233.78</v>
          </cell>
          <cell r="I76">
            <v>154076.78</v>
          </cell>
          <cell r="J76">
            <v>129822.78</v>
          </cell>
          <cell r="K76">
            <v>107882.78</v>
          </cell>
          <cell r="L76">
            <v>73083</v>
          </cell>
          <cell r="M76">
            <v>53670.78</v>
          </cell>
          <cell r="N76">
            <v>68672</v>
          </cell>
          <cell r="O76">
            <v>82047.78</v>
          </cell>
        </row>
        <row r="77">
          <cell r="A77" t="str">
            <v>Администрация в Бишкеке</v>
          </cell>
          <cell r="B77" t="str">
            <v>In - Circuit Ounces</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9487</v>
          </cell>
          <cell r="N77">
            <v>16593</v>
          </cell>
          <cell r="O77">
            <v>12741.31</v>
          </cell>
        </row>
        <row r="78">
          <cell r="A78" t="str">
            <v/>
          </cell>
          <cell r="B78" t="str">
            <v>Finished Gold Ounces</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16450.2693499917</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t="str">
            <v>January</v>
          </cell>
          <cell r="E81" t="str">
            <v>February</v>
          </cell>
          <cell r="F81" t="str">
            <v>March</v>
          </cell>
          <cell r="G81" t="str">
            <v>April</v>
          </cell>
          <cell r="H81" t="str">
            <v>May</v>
          </cell>
          <cell r="I81" t="str">
            <v>June</v>
          </cell>
          <cell r="J81" t="str">
            <v>July</v>
          </cell>
          <cell r="K81" t="str">
            <v>August</v>
          </cell>
          <cell r="L81" t="str">
            <v>September</v>
          </cell>
          <cell r="M81" t="str">
            <v>October</v>
          </cell>
          <cell r="N81" t="str">
            <v>November</v>
          </cell>
          <cell r="O81" t="str">
            <v>December</v>
          </cell>
        </row>
        <row r="82">
          <cell r="A82">
            <v>71010</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 xml:space="preserve">Cost Of Goods Sold-Non-Cash                       </v>
          </cell>
          <cell r="C83" t="str">
            <v>Себестоим. реализ.продукции-неналичн.</v>
          </cell>
          <cell r="D83">
            <v>5168493.4000000004</v>
          </cell>
          <cell r="E83">
            <v>2919931.35</v>
          </cell>
          <cell r="F83">
            <v>3277954.08</v>
          </cell>
          <cell r="G83">
            <v>0</v>
          </cell>
          <cell r="H83">
            <v>0</v>
          </cell>
          <cell r="I83">
            <v>0</v>
          </cell>
          <cell r="J83">
            <v>0</v>
          </cell>
          <cell r="K83">
            <v>0</v>
          </cell>
          <cell r="L83">
            <v>0</v>
          </cell>
          <cell r="M83">
            <v>0</v>
          </cell>
          <cell r="N83">
            <v>0</v>
          </cell>
          <cell r="O83">
            <v>0</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2"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cell r="O3" t="str">
            <v>Total</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Tonnes of Ore</v>
          </cell>
          <cell r="C5">
            <v>1810221</v>
          </cell>
          <cell r="D5">
            <v>1831097</v>
          </cell>
          <cell r="E5">
            <v>1876052</v>
          </cell>
          <cell r="F5">
            <v>1899838</v>
          </cell>
          <cell r="G5">
            <v>1944113</v>
          </cell>
          <cell r="H5">
            <v>1869624</v>
          </cell>
          <cell r="I5">
            <v>1712066</v>
          </cell>
          <cell r="J5">
            <v>1494904</v>
          </cell>
          <cell r="K5">
            <v>1303602</v>
          </cell>
          <cell r="L5">
            <v>1010534</v>
          </cell>
          <cell r="M5">
            <v>844094</v>
          </cell>
          <cell r="N5">
            <v>970210</v>
          </cell>
          <cell r="O5">
            <v>970210</v>
          </cell>
        </row>
        <row r="6">
          <cell r="B6" t="str">
            <v>Grade (g/t)</v>
          </cell>
          <cell r="C6">
            <v>3.3592124723334886</v>
          </cell>
          <cell r="D6">
            <v>3.3622932254053173</v>
          </cell>
          <cell r="E6">
            <v>3.3407129546515768</v>
          </cell>
          <cell r="F6">
            <v>3.1000207641072555</v>
          </cell>
          <cell r="G6">
            <v>3.0504436836541911</v>
          </cell>
          <cell r="H6">
            <v>2.9485041774816754</v>
          </cell>
          <cell r="I6">
            <v>2.7991507850515109</v>
          </cell>
          <cell r="J6">
            <v>2.7011414004109962</v>
          </cell>
          <cell r="K6">
            <v>2.5740500036360792</v>
          </cell>
          <cell r="L6">
            <v>2.2494400275893738</v>
          </cell>
          <cell r="M6">
            <v>1.9776883558940117</v>
          </cell>
          <cell r="N6">
            <v>2.2015215041692002</v>
          </cell>
          <cell r="O6">
            <v>2.2015215041692002</v>
          </cell>
        </row>
        <row r="7">
          <cell r="B7" t="str">
            <v>Stockpile Ounces</v>
          </cell>
          <cell r="C7">
            <v>195506</v>
          </cell>
          <cell r="D7">
            <v>197942</v>
          </cell>
          <cell r="E7">
            <v>201500</v>
          </cell>
          <cell r="F7">
            <v>189353</v>
          </cell>
          <cell r="G7">
            <v>190667</v>
          </cell>
          <cell r="H7">
            <v>177234</v>
          </cell>
          <cell r="I7">
            <v>154077</v>
          </cell>
          <cell r="J7">
            <v>129823</v>
          </cell>
          <cell r="K7">
            <v>107883</v>
          </cell>
          <cell r="L7">
            <v>73083</v>
          </cell>
          <cell r="M7">
            <v>53671</v>
          </cell>
          <cell r="N7">
            <v>68672</v>
          </cell>
          <cell r="O7">
            <v>68672</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Tonnes of Ore</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Grade (g/t)</v>
          </cell>
          <cell r="C13">
            <v>4.6520000000000001</v>
          </cell>
          <cell r="D13">
            <v>4.0339999999999998</v>
          </cell>
          <cell r="E13">
            <v>3.1749999999999998</v>
          </cell>
          <cell r="F13">
            <v>3.952</v>
          </cell>
          <cell r="G13">
            <v>3.5819999999999999</v>
          </cell>
          <cell r="H13">
            <v>2.7530000000000001</v>
          </cell>
          <cell r="I13">
            <v>2.1030000000000002</v>
          </cell>
          <cell r="J13">
            <v>2.7389999999999999</v>
          </cell>
          <cell r="K13">
            <v>2.4529999999999998</v>
          </cell>
          <cell r="L13">
            <v>2.141</v>
          </cell>
          <cell r="M13">
            <v>3.9209999999999998</v>
          </cell>
          <cell r="N13">
            <v>5.8710000000000004</v>
          </cell>
          <cell r="O13">
            <v>3.6794070896843416</v>
          </cell>
        </row>
        <row r="14">
          <cell r="A14" t="str">
            <v/>
          </cell>
          <cell r="B14" t="str">
            <v>Ounces</v>
          </cell>
          <cell r="C14">
            <v>72701</v>
          </cell>
          <cell r="D14">
            <v>55751</v>
          </cell>
          <cell r="E14">
            <v>48939</v>
          </cell>
          <cell r="F14">
            <v>55971</v>
          </cell>
          <cell r="G14">
            <v>45607</v>
          </cell>
          <cell r="H14">
            <v>28432</v>
          </cell>
          <cell r="I14">
            <v>17664</v>
          </cell>
          <cell r="J14">
            <v>24206</v>
          </cell>
          <cell r="K14">
            <v>16060</v>
          </cell>
          <cell r="L14">
            <v>20951</v>
          </cell>
          <cell r="M14">
            <v>70899</v>
          </cell>
          <cell r="N14">
            <v>93474</v>
          </cell>
          <cell r="O14">
            <v>550655</v>
          </cell>
        </row>
        <row r="15">
          <cell r="A15" t="str">
            <v>Management Fees</v>
          </cell>
          <cell r="B15" t="str">
            <v>stockpile adjustment</v>
          </cell>
          <cell r="C15">
            <v>0</v>
          </cell>
          <cell r="D15">
            <v>0</v>
          </cell>
          <cell r="E15">
            <v>0</v>
          </cell>
          <cell r="F15">
            <v>0</v>
          </cell>
          <cell r="G15">
            <v>0</v>
          </cell>
          <cell r="H15">
            <v>0</v>
          </cell>
          <cell r="I15">
            <v>0</v>
          </cell>
          <cell r="J15">
            <v>0</v>
          </cell>
          <cell r="K15">
            <v>0</v>
          </cell>
          <cell r="L15">
            <v>0</v>
          </cell>
          <cell r="M15">
            <v>0</v>
          </cell>
          <cell r="N15">
            <v>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Tonnes of Ore adjustment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Grade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Ounces</v>
          </cell>
          <cell r="C20">
            <v>0</v>
          </cell>
          <cell r="D20">
            <v>0</v>
          </cell>
          <cell r="E20">
            <v>0</v>
          </cell>
          <cell r="F20">
            <v>0</v>
          </cell>
          <cell r="G20">
            <v>0</v>
          </cell>
          <cell r="H20">
            <v>0</v>
          </cell>
          <cell r="I20">
            <v>0</v>
          </cell>
          <cell r="J20">
            <v>0</v>
          </cell>
          <cell r="K20">
            <v>0</v>
          </cell>
          <cell r="L20">
            <v>0</v>
          </cell>
          <cell r="M20">
            <v>0</v>
          </cell>
          <cell r="N20">
            <v>0</v>
          </cell>
          <cell r="O20">
            <v>0</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Ore</v>
          </cell>
          <cell r="C23">
            <v>39774</v>
          </cell>
          <cell r="D23">
            <v>17920</v>
          </cell>
          <cell r="E23">
            <v>23023</v>
          </cell>
          <cell r="F23">
            <v>42709</v>
          </cell>
          <cell r="G23">
            <v>3550</v>
          </cell>
          <cell r="H23">
            <v>0</v>
          </cell>
          <cell r="I23">
            <v>0</v>
          </cell>
          <cell r="J23">
            <v>0</v>
          </cell>
          <cell r="K23">
            <v>0</v>
          </cell>
          <cell r="L23">
            <v>0</v>
          </cell>
          <cell r="M23">
            <v>5030</v>
          </cell>
          <cell r="N23">
            <v>0</v>
          </cell>
          <cell r="O23">
            <v>132006</v>
          </cell>
        </row>
        <row r="24">
          <cell r="A24" t="str">
            <v>TOTAL CASH COSTS</v>
          </cell>
          <cell r="B24" t="str">
            <v>Grade (g/t)</v>
          </cell>
          <cell r="C24">
            <v>1.3442671624679439</v>
          </cell>
          <cell r="D24">
            <v>1.1472879620535714</v>
          </cell>
          <cell r="E24">
            <v>1.133467390001303</v>
          </cell>
          <cell r="F24">
            <v>1.3169999999999999</v>
          </cell>
          <cell r="G24">
            <v>1.36</v>
          </cell>
          <cell r="H24">
            <v>0</v>
          </cell>
          <cell r="I24">
            <v>0</v>
          </cell>
          <cell r="J24">
            <v>0</v>
          </cell>
          <cell r="K24">
            <v>0</v>
          </cell>
          <cell r="L24">
            <v>0</v>
          </cell>
          <cell r="M24">
            <v>1.115</v>
          </cell>
          <cell r="N24">
            <v>0</v>
          </cell>
          <cell r="O24">
            <v>1.2634036313500903</v>
          </cell>
        </row>
        <row r="25">
          <cell r="B25" t="str">
            <v>Ounces</v>
          </cell>
          <cell r="C25">
            <v>1719</v>
          </cell>
          <cell r="D25">
            <v>661</v>
          </cell>
          <cell r="E25">
            <v>839</v>
          </cell>
          <cell r="F25">
            <v>1808</v>
          </cell>
          <cell r="G25">
            <v>155</v>
          </cell>
          <cell r="H25">
            <v>0</v>
          </cell>
          <cell r="I25">
            <v>0</v>
          </cell>
          <cell r="J25">
            <v>0</v>
          </cell>
          <cell r="K25">
            <v>0</v>
          </cell>
          <cell r="L25">
            <v>0</v>
          </cell>
          <cell r="M25">
            <v>180</v>
          </cell>
          <cell r="N25">
            <v>0</v>
          </cell>
          <cell r="O25">
            <v>5362</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A28" t="str">
            <v/>
          </cell>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Ounces</v>
          </cell>
          <cell r="C30">
            <v>71984</v>
          </cell>
          <cell r="D30">
            <v>52854</v>
          </cell>
          <cell r="E30">
            <v>61925</v>
          </cell>
          <cell r="F30">
            <v>56465</v>
          </cell>
          <cell r="G30">
            <v>59195</v>
          </cell>
          <cell r="H30">
            <v>51589</v>
          </cell>
          <cell r="I30">
            <v>41918</v>
          </cell>
          <cell r="J30">
            <v>46146</v>
          </cell>
          <cell r="K30">
            <v>50860</v>
          </cell>
          <cell r="L30">
            <v>40363</v>
          </cell>
          <cell r="M30">
            <v>56078</v>
          </cell>
          <cell r="N30">
            <v>80098</v>
          </cell>
          <cell r="O30">
            <v>669475</v>
          </cell>
        </row>
        <row r="31">
          <cell r="A31" t="str">
            <v>Ounces Poured</v>
          </cell>
          <cell r="B31" t="str">
            <v>Recovery %</v>
          </cell>
          <cell r="C31">
            <v>0.82340000000000002</v>
          </cell>
          <cell r="D31">
            <v>0.81200000000000006</v>
          </cell>
          <cell r="E31">
            <v>0.80730000000000002</v>
          </cell>
          <cell r="F31">
            <v>0.79359999999999997</v>
          </cell>
          <cell r="G31">
            <v>0.78459999999999996</v>
          </cell>
          <cell r="H31">
            <v>0.75960000000000005</v>
          </cell>
          <cell r="I31">
            <v>0.62039999999999995</v>
          </cell>
          <cell r="J31">
            <v>0.74</v>
          </cell>
          <cell r="K31">
            <v>0.75939999999999996</v>
          </cell>
          <cell r="L31">
            <v>0.76500000000000001</v>
          </cell>
          <cell r="M31">
            <v>0.79159999999999997</v>
          </cell>
          <cell r="N31">
            <v>0.8286</v>
          </cell>
          <cell r="O31">
            <v>0.78126741103103181</v>
          </cell>
        </row>
        <row r="32">
          <cell r="A32" t="str">
            <v>Ounces Sold</v>
          </cell>
          <cell r="B32" t="str">
            <v>Ounces Extracted</v>
          </cell>
          <cell r="C32">
            <v>59274</v>
          </cell>
          <cell r="D32">
            <v>42915</v>
          </cell>
          <cell r="E32">
            <v>49991</v>
          </cell>
          <cell r="F32">
            <v>44810</v>
          </cell>
          <cell r="G32">
            <v>46444</v>
          </cell>
          <cell r="H32">
            <v>39188</v>
          </cell>
          <cell r="I32">
            <v>26006</v>
          </cell>
          <cell r="J32">
            <v>34150</v>
          </cell>
          <cell r="K32">
            <v>38623</v>
          </cell>
          <cell r="L32">
            <v>30876</v>
          </cell>
          <cell r="M32">
            <v>44392</v>
          </cell>
          <cell r="N32">
            <v>66370</v>
          </cell>
          <cell r="O32">
            <v>523039</v>
          </cell>
        </row>
        <row r="33">
          <cell r="A33" t="str">
            <v>Budgeted Poured Ounces</v>
          </cell>
          <cell r="B33" t="str">
            <v>Plus: Opening In-Circuit</v>
          </cell>
          <cell r="C33">
            <v>18252.23</v>
          </cell>
          <cell r="D33">
            <v>16690.919999999998</v>
          </cell>
          <cell r="E33">
            <v>15126.4</v>
          </cell>
          <cell r="F33">
            <v>15735.6</v>
          </cell>
          <cell r="G33">
            <v>11549.25</v>
          </cell>
          <cell r="H33">
            <v>9069.6299999999992</v>
          </cell>
          <cell r="I33">
            <v>9446</v>
          </cell>
          <cell r="J33">
            <v>14652.89</v>
          </cell>
          <cell r="K33">
            <v>13206.53</v>
          </cell>
          <cell r="L33">
            <v>13302.08</v>
          </cell>
          <cell r="M33">
            <v>13292.24</v>
          </cell>
          <cell r="N33">
            <v>16593.349999999999</v>
          </cell>
          <cell r="O33">
            <v>18252.23</v>
          </cell>
        </row>
        <row r="34">
          <cell r="A34" t="str">
            <v>TOTAL CASH OPER. COST/Oz.</v>
          </cell>
          <cell r="B34" t="str">
            <v>Less: Ending In-Circuit</v>
          </cell>
          <cell r="C34">
            <v>16690.919999999998</v>
          </cell>
          <cell r="D34">
            <v>15126.4</v>
          </cell>
          <cell r="E34">
            <v>15735.6</v>
          </cell>
          <cell r="F34">
            <v>11549.25</v>
          </cell>
          <cell r="G34">
            <v>9069.6299999999992</v>
          </cell>
          <cell r="H34">
            <v>9446</v>
          </cell>
          <cell r="I34">
            <v>14652.89</v>
          </cell>
          <cell r="J34">
            <v>13206.53</v>
          </cell>
          <cell r="K34">
            <v>13302.08</v>
          </cell>
          <cell r="L34">
            <v>13292.24</v>
          </cell>
          <cell r="M34">
            <v>16593.349999999999</v>
          </cell>
          <cell r="N34">
            <v>12741</v>
          </cell>
          <cell r="O34">
            <v>12741</v>
          </cell>
        </row>
        <row r="35">
          <cell r="A35" t="str">
            <v>Cash Cost/Oz.</v>
          </cell>
          <cell r="B35" t="str">
            <v>Unaccountable</v>
          </cell>
          <cell r="C35">
            <v>0</v>
          </cell>
          <cell r="D35">
            <v>0</v>
          </cell>
          <cell r="E35">
            <v>0</v>
          </cell>
          <cell r="F35">
            <v>0</v>
          </cell>
          <cell r="G35">
            <v>0</v>
          </cell>
          <cell r="H35">
            <v>0</v>
          </cell>
          <cell r="I35">
            <v>0</v>
          </cell>
          <cell r="J35">
            <v>0</v>
          </cell>
          <cell r="K35">
            <v>0</v>
          </cell>
          <cell r="L35">
            <v>0</v>
          </cell>
          <cell r="M35">
            <v>0</v>
          </cell>
          <cell r="N35">
            <v>0</v>
          </cell>
          <cell r="O35">
            <v>0</v>
          </cell>
        </row>
        <row r="36">
          <cell r="A36" t="str">
            <v>TOTAL CASH COST/Oz.</v>
          </cell>
          <cell r="B36" t="str">
            <v>Net Ounces Poured</v>
          </cell>
          <cell r="C36">
            <v>60835.31</v>
          </cell>
          <cell r="D36">
            <v>44479.519999999997</v>
          </cell>
          <cell r="E36">
            <v>49381.8</v>
          </cell>
          <cell r="F36">
            <v>48996.35</v>
          </cell>
          <cell r="G36">
            <v>48923.62</v>
          </cell>
          <cell r="H36">
            <v>38811.629999999997</v>
          </cell>
          <cell r="I36">
            <v>20799.11</v>
          </cell>
          <cell r="J36">
            <v>35596.36</v>
          </cell>
          <cell r="K36">
            <v>38527.449999999997</v>
          </cell>
          <cell r="L36">
            <v>30885.840000000004</v>
          </cell>
          <cell r="M36">
            <v>41090.89</v>
          </cell>
          <cell r="N36">
            <v>70222.350000000006</v>
          </cell>
          <cell r="O36">
            <v>528550.23</v>
          </cell>
        </row>
        <row r="37">
          <cell r="A37" t="str">
            <v>Budgeted Cash Op. Cost/Oz</v>
          </cell>
          <cell r="B37" t="str">
            <v>Less: Refinery/Sales adj.  Fin. Inv.</v>
          </cell>
          <cell r="C37">
            <v>0</v>
          </cell>
          <cell r="D37">
            <v>0</v>
          </cell>
          <cell r="E37">
            <v>0</v>
          </cell>
          <cell r="F37">
            <v>0</v>
          </cell>
          <cell r="G37">
            <v>0</v>
          </cell>
          <cell r="H37">
            <v>0</v>
          </cell>
          <cell r="I37">
            <v>0</v>
          </cell>
          <cell r="J37">
            <v>0</v>
          </cell>
          <cell r="K37">
            <v>0</v>
          </cell>
          <cell r="L37">
            <v>0</v>
          </cell>
          <cell r="M37">
            <v>0</v>
          </cell>
          <cell r="N37">
            <v>0</v>
          </cell>
          <cell r="O37">
            <v>0</v>
          </cell>
        </row>
        <row r="38">
          <cell r="A38" t="str">
            <v>TOTAL  COST/Oz.</v>
          </cell>
          <cell r="B38" t="str">
            <v>Net POURED after Adjustment</v>
          </cell>
          <cell r="C38">
            <v>60835.31</v>
          </cell>
          <cell r="D38">
            <v>44479.519999999997</v>
          </cell>
          <cell r="E38">
            <v>49381.8</v>
          </cell>
          <cell r="F38">
            <v>48996.35</v>
          </cell>
          <cell r="G38">
            <v>48922.62</v>
          </cell>
          <cell r="H38">
            <v>38811.629999999997</v>
          </cell>
          <cell r="I38">
            <v>20799.11</v>
          </cell>
          <cell r="J38">
            <v>35596.36</v>
          </cell>
          <cell r="K38">
            <v>38527.449999999997</v>
          </cell>
          <cell r="L38">
            <v>30885.840000000004</v>
          </cell>
          <cell r="M38">
            <v>41090.89</v>
          </cell>
          <cell r="N38">
            <v>70222.350000000006</v>
          </cell>
          <cell r="O38">
            <v>528550.23</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Tonnes of Ore</v>
          </cell>
          <cell r="C41">
            <v>1831097</v>
          </cell>
          <cell r="D41">
            <v>1876052</v>
          </cell>
          <cell r="E41">
            <v>1899838</v>
          </cell>
          <cell r="F41">
            <v>1944113</v>
          </cell>
          <cell r="G41">
            <v>1869624</v>
          </cell>
          <cell r="H41">
            <v>1712066</v>
          </cell>
          <cell r="I41">
            <v>1494904</v>
          </cell>
          <cell r="J41">
            <v>1303602</v>
          </cell>
          <cell r="K41">
            <v>1010534</v>
          </cell>
          <cell r="L41">
            <v>844094</v>
          </cell>
          <cell r="M41">
            <v>970210</v>
          </cell>
          <cell r="N41">
            <v>986007</v>
          </cell>
          <cell r="O41">
            <v>986007</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Refinery/Sales Adj. FG</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0</v>
          </cell>
        </row>
        <row r="47">
          <cell r="B47" t="str">
            <v>Bar included in Deliveries Twice by Mill</v>
          </cell>
          <cell r="D47">
            <v>4.43</v>
          </cell>
          <cell r="E47">
            <v>4.0810000000000004</v>
          </cell>
          <cell r="F47">
            <v>4.024</v>
          </cell>
          <cell r="G47">
            <v>4.0010000000000003</v>
          </cell>
          <cell r="H47">
            <v>3.8839999999999999</v>
          </cell>
          <cell r="I47">
            <v>521.66200000000003</v>
          </cell>
          <cell r="J47">
            <v>2.7250000000000001</v>
          </cell>
          <cell r="K47">
            <v>3.0790000000000002</v>
          </cell>
          <cell r="L47">
            <v>3.1850000000000001</v>
          </cell>
          <cell r="M47">
            <v>2.6659999999999999</v>
          </cell>
          <cell r="N47">
            <v>3.952</v>
          </cell>
          <cell r="O47">
            <v>521.66200000000003</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v>
          </cell>
          <cell r="C50">
            <v>79790.269637564386</v>
          </cell>
          <cell r="D50">
            <v>44880.080999999998</v>
          </cell>
          <cell r="E50">
            <v>42288.67</v>
          </cell>
          <cell r="F50">
            <v>46527.675999999999</v>
          </cell>
          <cell r="G50">
            <v>62012.945000000007</v>
          </cell>
          <cell r="H50">
            <v>36649.697</v>
          </cell>
          <cell r="I50">
            <v>24187.904000000002</v>
          </cell>
          <cell r="J50">
            <v>29367.392</v>
          </cell>
          <cell r="K50">
            <v>32558.694000000003</v>
          </cell>
          <cell r="L50">
            <v>32825.941650008295</v>
          </cell>
          <cell r="M50">
            <v>50678.858999999997</v>
          </cell>
          <cell r="N50">
            <v>42154.618000000002</v>
          </cell>
          <cell r="O50">
            <v>523922.74728757271</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6640.3680000000022</v>
          </cell>
          <cell r="E52">
            <v>13733.498000000007</v>
          </cell>
          <cell r="F52">
            <v>16202.172000000006</v>
          </cell>
          <cell r="G52">
            <v>3111.8470000000016</v>
          </cell>
          <cell r="H52">
            <v>5273.7799999999988</v>
          </cell>
          <cell r="I52">
            <v>2406.6479999999974</v>
          </cell>
          <cell r="J52">
            <v>8635.6160000000018</v>
          </cell>
          <cell r="K52">
            <v>14604.371999999996</v>
          </cell>
          <cell r="L52">
            <v>12664.270349991704</v>
          </cell>
          <cell r="M52">
            <v>3076.301349991707</v>
          </cell>
          <cell r="N52">
            <v>31144.033349991703</v>
          </cell>
          <cell r="O52">
            <v>31144.033349991703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Shipment 120</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Shipment 121</v>
          </cell>
          <cell r="C56">
            <v>41174.437999999995</v>
          </cell>
        </row>
        <row r="57">
          <cell r="B57" t="str">
            <v>Shipment 122</v>
          </cell>
          <cell r="D57">
            <v>21103.726999999999</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Shipment 123</v>
          </cell>
          <cell r="D58">
            <v>23776.353999999999</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Shipment 124</v>
          </cell>
          <cell r="D59">
            <v>55327</v>
          </cell>
          <cell r="E59">
            <v>21226.732</v>
          </cell>
          <cell r="F59">
            <v>50198</v>
          </cell>
          <cell r="G59">
            <v>57084</v>
          </cell>
          <cell r="H59">
            <v>47015</v>
          </cell>
          <cell r="I59">
            <v>48653</v>
          </cell>
          <cell r="J59">
            <v>50728</v>
          </cell>
          <cell r="K59">
            <v>88532</v>
          </cell>
          <cell r="L59">
            <v>91694</v>
          </cell>
          <cell r="M59">
            <v>96571</v>
          </cell>
          <cell r="N59">
            <v>93859</v>
          </cell>
          <cell r="O59">
            <v>96195</v>
          </cell>
        </row>
        <row r="60">
          <cell r="B60" t="str">
            <v>Shipment 125</v>
          </cell>
          <cell r="D60">
            <v>0.8</v>
          </cell>
          <cell r="E60">
            <v>21061.937999999998</v>
          </cell>
          <cell r="F60">
            <v>0.8</v>
          </cell>
          <cell r="G60">
            <v>0.8</v>
          </cell>
          <cell r="H60">
            <v>0.8</v>
          </cell>
          <cell r="I60">
            <v>0.8</v>
          </cell>
          <cell r="J60">
            <v>0.8</v>
          </cell>
          <cell r="K60">
            <v>0.83</v>
          </cell>
          <cell r="L60">
            <v>0.83</v>
          </cell>
          <cell r="M60">
            <v>0.83</v>
          </cell>
          <cell r="N60">
            <v>0.83</v>
          </cell>
          <cell r="O60">
            <v>0.83</v>
          </cell>
        </row>
        <row r="61">
          <cell r="B61" t="str">
            <v>Shipment 126</v>
          </cell>
          <cell r="D61">
            <v>44262</v>
          </cell>
          <cell r="E61">
            <v>32484</v>
          </cell>
          <cell r="F61">
            <v>22394.02</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Shipment 127</v>
          </cell>
          <cell r="D62">
            <v>44904</v>
          </cell>
          <cell r="E62">
            <v>32784</v>
          </cell>
          <cell r="F62">
            <v>24133.655999999999</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Shipment 130</v>
          </cell>
          <cell r="D65" t="str">
            <v>January</v>
          </cell>
          <cell r="E65" t="str">
            <v>February</v>
          </cell>
          <cell r="F65" t="str">
            <v>March</v>
          </cell>
          <cell r="G65">
            <v>22883.58</v>
          </cell>
          <cell r="H65" t="str">
            <v>May</v>
          </cell>
          <cell r="I65" t="str">
            <v>June</v>
          </cell>
          <cell r="J65" t="str">
            <v>July</v>
          </cell>
          <cell r="K65" t="str">
            <v>August</v>
          </cell>
          <cell r="L65" t="str">
            <v>September</v>
          </cell>
          <cell r="M65" t="str">
            <v>October</v>
          </cell>
          <cell r="N65" t="str">
            <v>November</v>
          </cell>
          <cell r="O65" t="str">
            <v>December</v>
          </cell>
        </row>
        <row r="66">
          <cell r="B66" t="str">
            <v>Shipment 131</v>
          </cell>
          <cell r="D66" t="str">
            <v>Actual</v>
          </cell>
          <cell r="E66" t="str">
            <v>Actual</v>
          </cell>
          <cell r="F66" t="str">
            <v>Forecast</v>
          </cell>
          <cell r="G66" t="str">
            <v>Forecast</v>
          </cell>
          <cell r="H66">
            <v>17089.851999999999</v>
          </cell>
          <cell r="I66" t="str">
            <v>Forecast</v>
          </cell>
          <cell r="J66" t="str">
            <v>Forecast</v>
          </cell>
          <cell r="K66" t="str">
            <v>Forecast</v>
          </cell>
          <cell r="L66" t="str">
            <v>Forecast</v>
          </cell>
          <cell r="M66" t="str">
            <v>Forecast</v>
          </cell>
          <cell r="N66" t="str">
            <v>Forecast</v>
          </cell>
          <cell r="O66" t="str">
            <v>Forecast</v>
          </cell>
        </row>
        <row r="67">
          <cell r="B67" t="str">
            <v>Shipment 132</v>
          </cell>
          <cell r="C67" t="str">
            <v>January Actual</v>
          </cell>
          <cell r="D67">
            <v>505023</v>
          </cell>
          <cell r="E67">
            <v>402802</v>
          </cell>
          <cell r="F67">
            <v>478702</v>
          </cell>
          <cell r="G67">
            <v>438964</v>
          </cell>
          <cell r="H67">
            <v>19559.845000000001</v>
          </cell>
          <cell r="I67">
            <v>478812</v>
          </cell>
          <cell r="J67">
            <v>478416</v>
          </cell>
          <cell r="K67">
            <v>466167</v>
          </cell>
          <cell r="L67">
            <v>442100</v>
          </cell>
          <cell r="M67">
            <v>467500</v>
          </cell>
          <cell r="N67">
            <v>452400</v>
          </cell>
          <cell r="O67">
            <v>467500</v>
          </cell>
        </row>
        <row r="68">
          <cell r="B68" t="str">
            <v>Shipment 133</v>
          </cell>
          <cell r="D68">
            <v>4.4333681917853252</v>
          </cell>
          <cell r="E68">
            <v>4.0812690401735843</v>
          </cell>
          <cell r="F68">
            <v>4.0235532732263497</v>
          </cell>
          <cell r="G68">
            <v>4.0009157885384683</v>
          </cell>
          <cell r="H68">
            <v>3.8842276115372609</v>
          </cell>
          <cell r="I68">
            <v>16338.94</v>
          </cell>
          <cell r="J68">
            <v>2.7252342618975955</v>
          </cell>
          <cell r="K68">
            <v>3.0789420702881154</v>
          </cell>
          <cell r="L68">
            <v>3.4114628934630176</v>
          </cell>
          <cell r="M68">
            <v>3.1388234854331554</v>
          </cell>
          <cell r="N68">
            <v>3.2662779129973476</v>
          </cell>
          <cell r="O68">
            <v>3.521446188064171</v>
          </cell>
        </row>
        <row r="69">
          <cell r="A69" t="str">
            <v>Добыча</v>
          </cell>
          <cell r="B69" t="str">
            <v>Shipment 134</v>
          </cell>
          <cell r="C69">
            <v>2819.3343346301826</v>
          </cell>
          <cell r="D69">
            <v>71984</v>
          </cell>
          <cell r="E69">
            <v>52854</v>
          </cell>
          <cell r="F69">
            <v>61925</v>
          </cell>
          <cell r="G69">
            <v>56465</v>
          </cell>
          <cell r="H69">
            <v>59195</v>
          </cell>
          <cell r="I69">
            <v>7848.9639999999999</v>
          </cell>
          <cell r="J69">
            <v>41918</v>
          </cell>
          <cell r="K69">
            <v>46146</v>
          </cell>
          <cell r="L69">
            <v>48490</v>
          </cell>
          <cell r="M69">
            <v>47178</v>
          </cell>
          <cell r="N69">
            <v>47508</v>
          </cell>
          <cell r="O69">
            <v>52929</v>
          </cell>
        </row>
        <row r="70">
          <cell r="A70" t="str">
            <v>Переработка</v>
          </cell>
          <cell r="B70" t="str">
            <v>Shipment 135</v>
          </cell>
          <cell r="C70">
            <v>2086.8801157980874</v>
          </cell>
          <cell r="D70">
            <v>0.82343298510780172</v>
          </cell>
          <cell r="E70">
            <v>0.81195368373254628</v>
          </cell>
          <cell r="F70">
            <v>0.80726685506661289</v>
          </cell>
          <cell r="G70">
            <v>0.79358894890640219</v>
          </cell>
          <cell r="H70">
            <v>0.78459329335247907</v>
          </cell>
          <cell r="I70">
            <v>0.75961929868770472</v>
          </cell>
          <cell r="J70">
            <v>13497.861000000001</v>
          </cell>
          <cell r="K70">
            <v>0.74004247388722755</v>
          </cell>
          <cell r="L70">
            <v>0.7681790059806145</v>
          </cell>
          <cell r="M70">
            <v>0.75853151892831405</v>
          </cell>
          <cell r="N70">
            <v>0.76660772922455167</v>
          </cell>
          <cell r="O70">
            <v>0.79325133669632908</v>
          </cell>
        </row>
        <row r="71">
          <cell r="A71" t="str">
            <v>Администрация на сайте</v>
          </cell>
          <cell r="B71" t="str">
            <v>Shipment 136</v>
          </cell>
          <cell r="C71">
            <v>1815.1941157070169</v>
          </cell>
          <cell r="D71">
            <v>59274</v>
          </cell>
          <cell r="E71">
            <v>42915</v>
          </cell>
          <cell r="F71">
            <v>49990</v>
          </cell>
          <cell r="G71">
            <v>44810</v>
          </cell>
          <cell r="H71">
            <v>46444</v>
          </cell>
          <cell r="I71">
            <v>39188</v>
          </cell>
          <cell r="J71">
            <v>15869.531000000001</v>
          </cell>
          <cell r="K71">
            <v>34150</v>
          </cell>
          <cell r="L71">
            <v>37249</v>
          </cell>
          <cell r="M71">
            <v>35786</v>
          </cell>
          <cell r="N71">
            <v>36420</v>
          </cell>
          <cell r="O71">
            <v>41986</v>
          </cell>
        </row>
        <row r="72">
          <cell r="A72" t="str">
            <v>ТО</v>
          </cell>
          <cell r="B72" t="str">
            <v>Shipment 137</v>
          </cell>
          <cell r="C72">
            <v>0</v>
          </cell>
          <cell r="D72">
            <v>60835.3</v>
          </cell>
          <cell r="E72">
            <v>44479.53</v>
          </cell>
          <cell r="F72">
            <v>49380.800000000003</v>
          </cell>
          <cell r="G72">
            <v>48996.35</v>
          </cell>
          <cell r="H72">
            <v>48923</v>
          </cell>
          <cell r="I72">
            <v>38812.25</v>
          </cell>
          <cell r="J72">
            <v>20799</v>
          </cell>
          <cell r="K72">
            <v>15416.796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Shipment 140</v>
          </cell>
          <cell r="D75" t="str">
            <v>January</v>
          </cell>
          <cell r="E75" t="str">
            <v>February</v>
          </cell>
          <cell r="F75" t="str">
            <v>March</v>
          </cell>
          <cell r="G75" t="str">
            <v>April</v>
          </cell>
          <cell r="H75" t="str">
            <v>May</v>
          </cell>
          <cell r="I75" t="str">
            <v>June</v>
          </cell>
          <cell r="J75" t="str">
            <v>July</v>
          </cell>
          <cell r="K75" t="str">
            <v>August</v>
          </cell>
          <cell r="L75">
            <v>15529.176650008294</v>
          </cell>
          <cell r="M75" t="str">
            <v>October</v>
          </cell>
          <cell r="N75" t="str">
            <v>November</v>
          </cell>
          <cell r="O75" t="str">
            <v>December</v>
          </cell>
        </row>
        <row r="76">
          <cell r="A76" t="str">
            <v>Гонорары за менеджмент</v>
          </cell>
          <cell r="B76" t="str">
            <v>Shipment 141</v>
          </cell>
          <cell r="C76">
            <v>356.04831999999999</v>
          </cell>
          <cell r="D76">
            <v>197942</v>
          </cell>
          <cell r="E76">
            <v>201500</v>
          </cell>
          <cell r="F76">
            <v>189353</v>
          </cell>
          <cell r="G76">
            <v>190667</v>
          </cell>
          <cell r="H76">
            <v>177233.78</v>
          </cell>
          <cell r="I76">
            <v>154076.78</v>
          </cell>
          <cell r="J76">
            <v>129822.78</v>
          </cell>
          <cell r="K76">
            <v>107882.78</v>
          </cell>
          <cell r="L76">
            <v>73083</v>
          </cell>
          <cell r="M76">
            <v>12645.547</v>
          </cell>
          <cell r="N76">
            <v>68672</v>
          </cell>
          <cell r="O76">
            <v>82047.78</v>
          </cell>
        </row>
        <row r="77">
          <cell r="A77" t="str">
            <v>Администрация в Бишкеке</v>
          </cell>
          <cell r="B77" t="str">
            <v>Shipment 142</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13723.666999999999</v>
          </cell>
          <cell r="N77">
            <v>16593</v>
          </cell>
          <cell r="O77">
            <v>12741.31</v>
          </cell>
        </row>
        <row r="78">
          <cell r="A78" t="str">
            <v/>
          </cell>
          <cell r="B78" t="str">
            <v>Shipment 143</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24309.645</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v>44880.080999999998</v>
          </cell>
          <cell r="E81">
            <v>42288.67</v>
          </cell>
          <cell r="F81">
            <v>46527.675999999999</v>
          </cell>
          <cell r="G81">
            <v>62012.945000000007</v>
          </cell>
          <cell r="H81">
            <v>36649.697</v>
          </cell>
          <cell r="I81">
            <v>24187.904000000002</v>
          </cell>
          <cell r="J81">
            <v>29367.392</v>
          </cell>
          <cell r="K81">
            <v>32558.694000000003</v>
          </cell>
          <cell r="L81">
            <v>32825.941650008295</v>
          </cell>
          <cell r="M81">
            <v>50678.858999999997</v>
          </cell>
          <cell r="N81">
            <v>42154.618000000002</v>
          </cell>
          <cell r="O81">
            <v>523922.74728757271</v>
          </cell>
        </row>
        <row r="82">
          <cell r="A82" t="str">
            <v>Sales</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Monthly Sales Ounces</v>
          </cell>
          <cell r="C83">
            <v>79346.61</v>
          </cell>
          <cell r="D83">
            <v>45072.13</v>
          </cell>
          <cell r="E83">
            <v>42256.73</v>
          </cell>
          <cell r="F83">
            <v>46159.49</v>
          </cell>
          <cell r="G83">
            <v>62258.29</v>
          </cell>
          <cell r="H83">
            <v>36295.962449999999</v>
          </cell>
          <cell r="I83">
            <v>24231.49</v>
          </cell>
          <cell r="J83">
            <v>29490.81</v>
          </cell>
          <cell r="K83">
            <v>32474.560000000001</v>
          </cell>
          <cell r="L83">
            <v>32847.08</v>
          </cell>
          <cell r="M83">
            <v>50461.281439999999</v>
          </cell>
          <cell r="N83">
            <v>42288.03</v>
          </cell>
          <cell r="O83">
            <v>523182.46389000001</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3" refreshError="1">
        <row r="1">
          <cell r="A1" t="str">
            <v>Kumtor Gold Company</v>
          </cell>
        </row>
        <row r="2">
          <cell r="A2" t="str">
            <v>Gold Institute - Cash Costs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 Actual</v>
          </cell>
          <cell r="D6" t="str">
            <v>January Budget</v>
          </cell>
          <cell r="E6" t="str">
            <v>Variance</v>
          </cell>
          <cell r="F6" t="str">
            <v>February Actual</v>
          </cell>
          <cell r="G6" t="str">
            <v>February Budget</v>
          </cell>
          <cell r="H6" t="str">
            <v>Variance</v>
          </cell>
          <cell r="I6" t="str">
            <v>March Actual</v>
          </cell>
          <cell r="J6" t="str">
            <v>March Budget</v>
          </cell>
          <cell r="K6" t="str">
            <v>Variance</v>
          </cell>
          <cell r="L6" t="str">
            <v>April Actual</v>
          </cell>
          <cell r="M6" t="str">
            <v>April Budget</v>
          </cell>
          <cell r="N6" t="str">
            <v>Variance</v>
          </cell>
          <cell r="O6" t="str">
            <v>May Actual</v>
          </cell>
        </row>
        <row r="7">
          <cell r="A7" t="str">
            <v>PRODUCED/EXTRACTED</v>
          </cell>
          <cell r="B7">
            <v>526625</v>
          </cell>
          <cell r="D7">
            <v>632453</v>
          </cell>
          <cell r="F7">
            <v>613723</v>
          </cell>
          <cell r="H7">
            <v>669769</v>
          </cell>
          <cell r="J7">
            <v>750358.35</v>
          </cell>
          <cell r="L7">
            <v>523039</v>
          </cell>
          <cell r="N7">
            <v>3715967.35</v>
          </cell>
        </row>
        <row r="8">
          <cell r="A8" t="str">
            <v>Mining</v>
          </cell>
          <cell r="B8" t="str">
            <v xml:space="preserve"> </v>
          </cell>
          <cell r="C8">
            <v>2819.3343346301826</v>
          </cell>
          <cell r="D8">
            <v>3983.6787400000003</v>
          </cell>
          <cell r="E8">
            <v>1164.3444053698177</v>
          </cell>
          <cell r="F8">
            <v>2817.1421309949365</v>
          </cell>
          <cell r="G8">
            <v>3796.1667900000002</v>
          </cell>
          <cell r="H8">
            <v>979.02465900506377</v>
          </cell>
          <cell r="I8">
            <v>2947.4759256340171</v>
          </cell>
          <cell r="J8">
            <v>3840.2747200000003</v>
          </cell>
          <cell r="K8">
            <v>892.79879436598321</v>
          </cell>
          <cell r="L8">
            <v>0</v>
          </cell>
          <cell r="M8">
            <v>0</v>
          </cell>
          <cell r="N8">
            <v>0</v>
          </cell>
          <cell r="O8">
            <v>0</v>
          </cell>
        </row>
        <row r="9">
          <cell r="A9" t="str">
            <v>Milling</v>
          </cell>
          <cell r="B9">
            <v>502176</v>
          </cell>
          <cell r="C9">
            <v>2086.8801157980874</v>
          </cell>
          <cell r="D9">
            <v>7563.6051499999994</v>
          </cell>
          <cell r="E9">
            <v>5476.7250342019124</v>
          </cell>
          <cell r="F9">
            <v>2346.4810616411714</v>
          </cell>
          <cell r="G9">
            <v>9072.5843100000002</v>
          </cell>
          <cell r="H9">
            <v>6726.1032483588288</v>
          </cell>
          <cell r="I9">
            <v>2606.5321484139167</v>
          </cell>
          <cell r="J9">
            <v>7864.7686999999996</v>
          </cell>
          <cell r="K9">
            <v>5258.2365515860829</v>
          </cell>
          <cell r="L9">
            <v>0</v>
          </cell>
          <cell r="M9">
            <v>0</v>
          </cell>
          <cell r="N9">
            <v>0</v>
          </cell>
          <cell r="O9">
            <v>0</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E12" t="str">
            <v/>
          </cell>
          <cell r="H12" t="str">
            <v/>
          </cell>
          <cell r="K12" t="str">
            <v/>
          </cell>
          <cell r="N12" t="str">
            <v/>
          </cell>
        </row>
        <row r="13">
          <cell r="A13" t="str">
            <v>SUB-TOTAL</v>
          </cell>
          <cell r="C13">
            <v>6721.4085661352865</v>
          </cell>
          <cell r="D13">
            <v>13822.531539999998</v>
          </cell>
          <cell r="E13">
            <v>7101.1229738647125</v>
          </cell>
          <cell r="F13">
            <v>7353.6269960097707</v>
          </cell>
          <cell r="G13">
            <v>14997.523300000001</v>
          </cell>
          <cell r="H13">
            <v>7643.8963039902301</v>
          </cell>
          <cell r="I13">
            <v>7574.4157865772968</v>
          </cell>
          <cell r="J13">
            <v>13962.228069999999</v>
          </cell>
          <cell r="K13">
            <v>6387.8122834227024</v>
          </cell>
          <cell r="L13">
            <v>0</v>
          </cell>
          <cell r="M13">
            <v>0</v>
          </cell>
          <cell r="N13">
            <v>0</v>
          </cell>
          <cell r="O13">
            <v>0</v>
          </cell>
        </row>
        <row r="14">
          <cell r="A14" t="str">
            <v/>
          </cell>
          <cell r="E14" t="str">
            <v/>
          </cell>
          <cell r="H14" t="str">
            <v/>
          </cell>
          <cell r="K14" t="str">
            <v/>
          </cell>
          <cell r="N14" t="str">
            <v/>
          </cell>
        </row>
        <row r="15">
          <cell r="A15" t="str">
            <v>Management Fees</v>
          </cell>
          <cell r="C15">
            <v>356.04831999999999</v>
          </cell>
          <cell r="D15">
            <v>0</v>
          </cell>
          <cell r="E15">
            <v>-356.04831999999999</v>
          </cell>
          <cell r="F15">
            <v>395.26711999999998</v>
          </cell>
          <cell r="G15">
            <v>0</v>
          </cell>
          <cell r="H15">
            <v>-395.26711999999998</v>
          </cell>
          <cell r="I15">
            <v>418.56534999999997</v>
          </cell>
          <cell r="J15">
            <v>0</v>
          </cell>
          <cell r="K15">
            <v>-418.56534999999997</v>
          </cell>
          <cell r="L15">
            <v>0</v>
          </cell>
          <cell r="M15">
            <v>0</v>
          </cell>
          <cell r="N15">
            <v>0</v>
          </cell>
          <cell r="O15">
            <v>0</v>
          </cell>
        </row>
        <row r="16">
          <cell r="A16" t="str">
            <v>Bishkek Administration</v>
          </cell>
          <cell r="C16">
            <v>431.6376285382413</v>
          </cell>
          <cell r="D16">
            <v>571.49845999999991</v>
          </cell>
          <cell r="E16">
            <v>139.86083146175861</v>
          </cell>
          <cell r="F16">
            <v>836.00473737346488</v>
          </cell>
          <cell r="G16">
            <v>574.83663000000001</v>
          </cell>
          <cell r="H16">
            <v>-261.16810737346486</v>
          </cell>
          <cell r="I16">
            <v>601.39120327732792</v>
          </cell>
          <cell r="J16">
            <v>572.53645999999992</v>
          </cell>
          <cell r="K16">
            <v>-28.854743277327998</v>
          </cell>
          <cell r="L16">
            <v>0</v>
          </cell>
          <cell r="M16">
            <v>0</v>
          </cell>
          <cell r="N16">
            <v>0</v>
          </cell>
          <cell r="O16">
            <v>0</v>
          </cell>
        </row>
        <row r="17">
          <cell r="A17" t="str">
            <v/>
          </cell>
        </row>
        <row r="18">
          <cell r="A18" t="str">
            <v>TOTAL CASH OPER. COSTS</v>
          </cell>
          <cell r="C18">
            <v>7509.0945146735276</v>
          </cell>
          <cell r="D18">
            <v>14394.029999999999</v>
          </cell>
          <cell r="E18">
            <v>6884.9354853264713</v>
          </cell>
          <cell r="F18">
            <v>8584.8988533832362</v>
          </cell>
          <cell r="G18">
            <v>15572.359930000001</v>
          </cell>
          <cell r="H18">
            <v>6987.4610766167652</v>
          </cell>
          <cell r="I18">
            <v>8594.3723398546244</v>
          </cell>
          <cell r="J18">
            <v>14534.764529999999</v>
          </cell>
          <cell r="K18">
            <v>5940.3921901453741</v>
          </cell>
          <cell r="L18">
            <v>0</v>
          </cell>
          <cell r="M18">
            <v>0</v>
          </cell>
          <cell r="N18">
            <v>0</v>
          </cell>
          <cell r="O18">
            <v>0</v>
          </cell>
        </row>
        <row r="20">
          <cell r="A20" t="str">
            <v>Other</v>
          </cell>
          <cell r="C20">
            <v>166.91404386931777</v>
          </cell>
          <cell r="D20">
            <v>976.16912000000002</v>
          </cell>
          <cell r="E20">
            <v>809.25507613068226</v>
          </cell>
          <cell r="F20">
            <v>61.12624718420475</v>
          </cell>
          <cell r="G20">
            <v>969.84068000000002</v>
          </cell>
          <cell r="H20">
            <v>908.71443281579525</v>
          </cell>
          <cell r="I20">
            <v>138.39950234413092</v>
          </cell>
          <cell r="J20">
            <v>973.25846999999999</v>
          </cell>
          <cell r="K20">
            <v>834.85896765586904</v>
          </cell>
          <cell r="L20">
            <v>0</v>
          </cell>
          <cell r="M20">
            <v>0</v>
          </cell>
          <cell r="N20">
            <v>0</v>
          </cell>
          <cell r="O20">
            <v>0</v>
          </cell>
        </row>
        <row r="21">
          <cell r="A21" t="str">
            <v>Production &amp; Royalty Tax</v>
          </cell>
          <cell r="C21" t="e">
            <v>#N/A</v>
          </cell>
          <cell r="D21">
            <v>2237.0249100000001</v>
          </cell>
          <cell r="E21" t="e">
            <v>#N/A</v>
          </cell>
          <cell r="F21" t="e">
            <v>#N/A</v>
          </cell>
          <cell r="G21">
            <v>2124.0886800000003</v>
          </cell>
          <cell r="H21" t="e">
            <v>#N/A</v>
          </cell>
          <cell r="I21" t="e">
            <v>#N/A</v>
          </cell>
          <cell r="J21">
            <v>2370.8589099999999</v>
          </cell>
          <cell r="K21" t="e">
            <v>#N/A</v>
          </cell>
          <cell r="L21" t="e">
            <v>#N/A</v>
          </cell>
          <cell r="M21">
            <v>0</v>
          </cell>
          <cell r="N21" t="e">
            <v>#N/A</v>
          </cell>
          <cell r="O21" t="e">
            <v>#N/A</v>
          </cell>
        </row>
        <row r="22">
          <cell r="A22" t="str">
            <v>Exploration</v>
          </cell>
          <cell r="C22">
            <v>60.664760000000001</v>
          </cell>
          <cell r="D22">
            <v>1088.44</v>
          </cell>
          <cell r="E22">
            <v>1027.7752399999999</v>
          </cell>
          <cell r="F22">
            <v>215.49751999999998</v>
          </cell>
          <cell r="G22">
            <v>1079.0930000000001</v>
          </cell>
          <cell r="H22">
            <v>863.59548000000007</v>
          </cell>
          <cell r="I22">
            <v>331.04164000000003</v>
          </cell>
          <cell r="J22">
            <v>1175.6020000000001</v>
          </cell>
          <cell r="K22">
            <v>844.56036000000006</v>
          </cell>
          <cell r="L22">
            <v>0</v>
          </cell>
          <cell r="M22">
            <v>0</v>
          </cell>
          <cell r="N22">
            <v>0</v>
          </cell>
          <cell r="O22">
            <v>0</v>
          </cell>
        </row>
        <row r="24">
          <cell r="A24" t="str">
            <v>TOTAL CASH COSTS</v>
          </cell>
          <cell r="C24" t="e">
            <v>#N/A</v>
          </cell>
          <cell r="D24">
            <v>18695.66403</v>
          </cell>
          <cell r="E24" t="e">
            <v>#N/A</v>
          </cell>
          <cell r="F24" t="e">
            <v>#N/A</v>
          </cell>
          <cell r="G24">
            <v>19745.382290000001</v>
          </cell>
          <cell r="H24" t="e">
            <v>#N/A</v>
          </cell>
          <cell r="I24" t="e">
            <v>#N/A</v>
          </cell>
          <cell r="J24">
            <v>19054.483909999999</v>
          </cell>
          <cell r="K24" t="e">
            <v>#N/A</v>
          </cell>
          <cell r="L24" t="e">
            <v>#N/A</v>
          </cell>
          <cell r="M24">
            <v>0</v>
          </cell>
          <cell r="N24" t="e">
            <v>#N/A</v>
          </cell>
          <cell r="O24" t="e">
            <v>#N/A</v>
          </cell>
        </row>
        <row r="26">
          <cell r="A26" t="str">
            <v>Interest/financing</v>
          </cell>
          <cell r="C26">
            <v>882.09042883049847</v>
          </cell>
          <cell r="D26">
            <v>107.142</v>
          </cell>
          <cell r="E26">
            <v>-774.94842883049841</v>
          </cell>
          <cell r="F26">
            <v>981.70751676566101</v>
          </cell>
          <cell r="G26">
            <v>110.821</v>
          </cell>
          <cell r="H26">
            <v>-870.88651676566099</v>
          </cell>
          <cell r="I26">
            <v>897.24131829379871</v>
          </cell>
          <cell r="J26">
            <v>113.563</v>
          </cell>
          <cell r="K26">
            <v>-783.67831829379872</v>
          </cell>
          <cell r="L26">
            <v>0</v>
          </cell>
          <cell r="M26">
            <v>0</v>
          </cell>
          <cell r="N26">
            <v>0</v>
          </cell>
          <cell r="O26">
            <v>0</v>
          </cell>
        </row>
        <row r="27">
          <cell r="A27" t="str">
            <v>DD&amp;R</v>
          </cell>
          <cell r="C27">
            <v>3626.1304599999999</v>
          </cell>
          <cell r="D27" t="e">
            <v>#REF!</v>
          </cell>
          <cell r="E27" t="e">
            <v>#REF!</v>
          </cell>
          <cell r="F27">
            <v>3086.60583</v>
          </cell>
          <cell r="G27" t="e">
            <v>#REF!</v>
          </cell>
          <cell r="H27" t="e">
            <v>#REF!</v>
          </cell>
          <cell r="I27">
            <v>3045.8959199999999</v>
          </cell>
          <cell r="J27" t="e">
            <v>#REF!</v>
          </cell>
          <cell r="K27" t="e">
            <v>#REF!</v>
          </cell>
          <cell r="L27">
            <v>0</v>
          </cell>
          <cell r="M27" t="e">
            <v>#REF!</v>
          </cell>
          <cell r="N27" t="e">
            <v>#REF!</v>
          </cell>
          <cell r="O27">
            <v>0</v>
          </cell>
        </row>
        <row r="28">
          <cell r="A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C29" t="e">
            <v>#N/A</v>
          </cell>
          <cell r="D29" t="e">
            <v>#REF!</v>
          </cell>
          <cell r="E29" t="e">
            <v>#N/A</v>
          </cell>
          <cell r="F29" t="e">
            <v>#N/A</v>
          </cell>
          <cell r="G29" t="e">
            <v>#REF!</v>
          </cell>
          <cell r="H29" t="e">
            <v>#N/A</v>
          </cell>
          <cell r="I29" t="e">
            <v>#N/A</v>
          </cell>
          <cell r="J29" t="e">
            <v>#REF!</v>
          </cell>
          <cell r="K29" t="e">
            <v>#N/A</v>
          </cell>
          <cell r="L29" t="e">
            <v>#N/A</v>
          </cell>
          <cell r="M29" t="e">
            <v>#REF!</v>
          </cell>
          <cell r="N29" t="e">
            <v>#N/A</v>
          </cell>
          <cell r="O29" t="e">
            <v>#N/A</v>
          </cell>
        </row>
        <row r="31">
          <cell r="A31" t="str">
            <v>Ounces Poured</v>
          </cell>
          <cell r="C31">
            <v>60835</v>
          </cell>
          <cell r="D31">
            <v>44904</v>
          </cell>
          <cell r="E31">
            <v>15931</v>
          </cell>
          <cell r="F31">
            <v>44480</v>
          </cell>
          <cell r="G31">
            <v>32784</v>
          </cell>
          <cell r="H31">
            <v>11696</v>
          </cell>
          <cell r="I31">
            <v>49381</v>
          </cell>
          <cell r="J31">
            <v>40458</v>
          </cell>
          <cell r="K31">
            <v>8923</v>
          </cell>
          <cell r="L31">
            <v>48996</v>
          </cell>
          <cell r="M31">
            <v>45967</v>
          </cell>
          <cell r="N31">
            <v>3029</v>
          </cell>
          <cell r="O31">
            <v>48923</v>
          </cell>
        </row>
        <row r="32">
          <cell r="A32" t="str">
            <v>Ounces Sold</v>
          </cell>
          <cell r="C32">
            <v>79346.61</v>
          </cell>
          <cell r="D32">
            <v>41395.161290322583</v>
          </cell>
          <cell r="E32">
            <v>37951.448709677417</v>
          </cell>
          <cell r="F32">
            <v>45072.13</v>
          </cell>
          <cell r="G32">
            <v>34172.294930875578</v>
          </cell>
          <cell r="H32">
            <v>10899.83506912442</v>
          </cell>
          <cell r="I32">
            <v>42256.73</v>
          </cell>
          <cell r="J32">
            <v>35871.511520737316</v>
          </cell>
          <cell r="K32">
            <v>6385.2184792626867</v>
          </cell>
          <cell r="L32">
            <v>46159.49</v>
          </cell>
          <cell r="M32">
            <v>41085.440860215065</v>
          </cell>
          <cell r="N32">
            <v>5074.0491397849328</v>
          </cell>
          <cell r="O32">
            <v>62258.29</v>
          </cell>
        </row>
        <row r="33">
          <cell r="A33" t="str">
            <v>Budgeted Poured Ounces</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TOTAL CASH OPER. COST/Oz.</v>
          </cell>
          <cell r="C34">
            <v>123.43378835659615</v>
          </cell>
          <cell r="D34">
            <v>320.55117584179584</v>
          </cell>
          <cell r="E34">
            <v>197.11738748519969</v>
          </cell>
          <cell r="F34">
            <v>193.00581954548642</v>
          </cell>
          <cell r="G34">
            <v>474.99877775744267</v>
          </cell>
          <cell r="H34">
            <v>281.99295821195625</v>
          </cell>
          <cell r="I34">
            <v>174.04208784460874</v>
          </cell>
          <cell r="J34">
            <v>359.25563621533439</v>
          </cell>
          <cell r="K34">
            <v>185.21354837072565</v>
          </cell>
          <cell r="L34">
            <v>0</v>
          </cell>
          <cell r="M34">
            <v>0</v>
          </cell>
          <cell r="N34">
            <v>0</v>
          </cell>
          <cell r="O34">
            <v>0</v>
          </cell>
        </row>
        <row r="35">
          <cell r="A35" t="str">
            <v>Cash Cost/Oz.</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CASH COST/Oz.</v>
          </cell>
          <cell r="C36" t="e">
            <v>#N/A</v>
          </cell>
          <cell r="D36">
            <v>416.34740847140569</v>
          </cell>
          <cell r="E36" t="e">
            <v>#N/A</v>
          </cell>
          <cell r="F36" t="e">
            <v>#N/A</v>
          </cell>
          <cell r="G36">
            <v>602.28716111517826</v>
          </cell>
          <cell r="H36" t="e">
            <v>#N/A</v>
          </cell>
          <cell r="I36" t="e">
            <v>#N/A</v>
          </cell>
          <cell r="J36">
            <v>470.96949700924409</v>
          </cell>
          <cell r="K36" t="e">
            <v>#N/A</v>
          </cell>
          <cell r="L36" t="e">
            <v>#N/A</v>
          </cell>
          <cell r="M36">
            <v>0</v>
          </cell>
          <cell r="N36" t="e">
            <v>#N/A</v>
          </cell>
          <cell r="O36" t="e">
            <v>#N/A</v>
          </cell>
        </row>
        <row r="37">
          <cell r="A37" t="str">
            <v>Budgeted Cash Op. Cost/Oz</v>
          </cell>
          <cell r="C37" t="str">
            <v/>
          </cell>
          <cell r="D37">
            <v>500.93907058321133</v>
          </cell>
          <cell r="E37">
            <v>381.16198749320284</v>
          </cell>
          <cell r="F37" t="str">
            <v/>
          </cell>
          <cell r="G37">
            <v>0</v>
          </cell>
          <cell r="H37">
            <v>0</v>
          </cell>
          <cell r="I37" t="str">
            <v/>
          </cell>
          <cell r="J37">
            <v>0</v>
          </cell>
          <cell r="K37">
            <v>0</v>
          </cell>
          <cell r="L37" t="str">
            <v/>
          </cell>
          <cell r="M37">
            <v>0</v>
          </cell>
          <cell r="N37">
            <v>0</v>
          </cell>
          <cell r="O37" t="str">
            <v/>
          </cell>
        </row>
        <row r="38">
          <cell r="A38" t="str">
            <v>TOTAL  COST/Oz.</v>
          </cell>
          <cell r="C38" t="e">
            <v>#N/A</v>
          </cell>
          <cell r="D38" t="e">
            <v>#REF!</v>
          </cell>
          <cell r="E38" t="e">
            <v>#REF!</v>
          </cell>
          <cell r="F38" t="e">
            <v>#N/A</v>
          </cell>
          <cell r="G38" t="e">
            <v>#REF!</v>
          </cell>
          <cell r="H38" t="e">
            <v>#REF!</v>
          </cell>
          <cell r="I38" t="e">
            <v>#N/A</v>
          </cell>
          <cell r="J38" t="e">
            <v>#REF!</v>
          </cell>
          <cell r="K38" t="e">
            <v>#REF!</v>
          </cell>
          <cell r="L38" t="e">
            <v>#N/A</v>
          </cell>
          <cell r="M38" t="e">
            <v>#REF!</v>
          </cell>
          <cell r="N38" t="e">
            <v>#REF!</v>
          </cell>
          <cell r="O38" t="e">
            <v>#N/A</v>
          </cell>
        </row>
        <row r="40">
          <cell r="A40" t="str">
            <v>TOTAL CASH COST/Oz. (incl. Indemnifiable taxes)</v>
          </cell>
          <cell r="C40" t="e">
            <v>#N/A</v>
          </cell>
          <cell r="D40">
            <v>416.34740847140569</v>
          </cell>
          <cell r="E40" t="e">
            <v>#N/A</v>
          </cell>
          <cell r="F40" t="e">
            <v>#N/A</v>
          </cell>
          <cell r="G40">
            <v>602.28716111517826</v>
          </cell>
          <cell r="H40" t="e">
            <v>#N/A</v>
          </cell>
          <cell r="I40" t="e">
            <v>#N/A</v>
          </cell>
          <cell r="J40">
            <v>470.96949700924409</v>
          </cell>
          <cell r="K40" t="e">
            <v>#N/A</v>
          </cell>
          <cell r="L40" t="e">
            <v>#N/A</v>
          </cell>
          <cell r="M40">
            <v>0</v>
          </cell>
          <cell r="N40" t="e">
            <v>#N/A</v>
          </cell>
          <cell r="O40" t="e">
            <v>#N/A</v>
          </cell>
        </row>
        <row r="46">
          <cell r="A46" t="str">
            <v>Indemnifiable Taxes</v>
          </cell>
          <cell r="C46">
            <v>1842.3899219039217</v>
          </cell>
          <cell r="D46">
            <v>0</v>
          </cell>
          <cell r="E46">
            <v>-1842.3899219039217</v>
          </cell>
          <cell r="F46">
            <v>1006.1741867399435</v>
          </cell>
          <cell r="G46">
            <v>0</v>
          </cell>
          <cell r="H46">
            <v>-1006.1741867399435</v>
          </cell>
          <cell r="I46">
            <v>1576.4676381391898</v>
          </cell>
          <cell r="J46">
            <v>0</v>
          </cell>
          <cell r="K46">
            <v>-1576.4676381391898</v>
          </cell>
          <cell r="L46">
            <v>0</v>
          </cell>
          <cell r="M46">
            <v>0</v>
          </cell>
          <cell r="N46">
            <v>0</v>
          </cell>
          <cell r="O46">
            <v>0</v>
          </cell>
        </row>
        <row r="48">
          <cell r="A48" t="str">
            <v>TOTAL CASH COSTS (includes indemnifiable taxes)</v>
          </cell>
          <cell r="C48" t="e">
            <v>#N/A</v>
          </cell>
          <cell r="D48">
            <v>18695.66403</v>
          </cell>
          <cell r="E48" t="e">
            <v>#N/A</v>
          </cell>
          <cell r="F48" t="e">
            <v>#N/A</v>
          </cell>
          <cell r="G48">
            <v>19745.382290000001</v>
          </cell>
          <cell r="H48" t="e">
            <v>#N/A</v>
          </cell>
          <cell r="I48" t="e">
            <v>#N/A</v>
          </cell>
          <cell r="J48">
            <v>19054.483909999999</v>
          </cell>
          <cell r="K48" t="e">
            <v>#N/A</v>
          </cell>
          <cell r="L48" t="e">
            <v>#N/A</v>
          </cell>
          <cell r="M48">
            <v>0</v>
          </cell>
          <cell r="N48" t="e">
            <v>#N/A</v>
          </cell>
          <cell r="O48" t="e">
            <v>#N/A</v>
          </cell>
        </row>
        <row r="50">
          <cell r="A50" t="str">
            <v>TOTAL COSTS (includes indemnifiable taxes and tax income)</v>
          </cell>
          <cell r="C50" t="e">
            <v>#N/A</v>
          </cell>
          <cell r="D50" t="e">
            <v>#REF!</v>
          </cell>
          <cell r="E50" t="e">
            <v>#REF!</v>
          </cell>
          <cell r="F50" t="e">
            <v>#N/A</v>
          </cell>
          <cell r="G50" t="e">
            <v>#REF!</v>
          </cell>
          <cell r="H50" t="e">
            <v>#REF!</v>
          </cell>
          <cell r="I50" t="e">
            <v>#N/A</v>
          </cell>
          <cell r="J50" t="e">
            <v>#REF!</v>
          </cell>
          <cell r="K50" t="e">
            <v>#REF!</v>
          </cell>
          <cell r="L50" t="e">
            <v>#N/A</v>
          </cell>
          <cell r="M50" t="e">
            <v>#REF!</v>
          </cell>
          <cell r="N50" t="e">
            <v>#REF!</v>
          </cell>
          <cell r="O50" t="e">
            <v>#N/A</v>
          </cell>
        </row>
        <row r="52">
          <cell r="A52" t="str">
            <v>TOTAL CASH COST/Oz.</v>
          </cell>
          <cell r="C52" t="e">
            <v>#N/A</v>
          </cell>
          <cell r="D52">
            <v>416.34740847140569</v>
          </cell>
          <cell r="E52" t="e">
            <v>#N/A</v>
          </cell>
          <cell r="F52" t="e">
            <v>#N/A</v>
          </cell>
          <cell r="G52">
            <v>602.28716111517826</v>
          </cell>
          <cell r="H52" t="e">
            <v>#N/A</v>
          </cell>
          <cell r="I52" t="e">
            <v>#N/A</v>
          </cell>
          <cell r="J52">
            <v>470.96949700924409</v>
          </cell>
          <cell r="K52" t="e">
            <v>#N/A</v>
          </cell>
          <cell r="L52" t="e">
            <v>#N/A</v>
          </cell>
          <cell r="M52">
            <v>0</v>
          </cell>
          <cell r="N52" t="e">
            <v>#N/A</v>
          </cell>
          <cell r="O52" t="e">
            <v>#N/A</v>
          </cell>
        </row>
        <row r="54">
          <cell r="A54" t="str">
            <v>TOTAL  COST/Oz.</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62">
          <cell r="A62" t="str">
            <v>Кумтор Голд Компани</v>
          </cell>
        </row>
        <row r="63">
          <cell r="A63" t="str">
            <v xml:space="preserve">Институт исследований золота - денежные затраты </v>
          </cell>
        </row>
        <row r="64">
          <cell r="A64" t="str">
            <v>31 августа 2002 года</v>
          </cell>
        </row>
        <row r="67">
          <cell r="C67" t="str">
            <v>January Actual</v>
          </cell>
          <cell r="D67" t="str">
            <v>January Budget</v>
          </cell>
          <cell r="E67" t="str">
            <v>Variance</v>
          </cell>
          <cell r="F67" t="str">
            <v>February Actual</v>
          </cell>
          <cell r="G67" t="str">
            <v>February Budget</v>
          </cell>
          <cell r="H67" t="str">
            <v>Variance</v>
          </cell>
          <cell r="I67" t="str">
            <v>March Actual</v>
          </cell>
          <cell r="J67" t="str">
            <v>March Budget</v>
          </cell>
          <cell r="K67" t="str">
            <v>Variance</v>
          </cell>
          <cell r="L67" t="str">
            <v>Факт за апрель</v>
          </cell>
          <cell r="M67" t="str">
            <v>План на апрель</v>
          </cell>
          <cell r="N67" t="str">
            <v>Расх.</v>
          </cell>
          <cell r="O67" t="str">
            <v>Факт за май</v>
          </cell>
        </row>
        <row r="69">
          <cell r="A69" t="str">
            <v>Добыча</v>
          </cell>
          <cell r="C69">
            <v>2819.3343346301826</v>
          </cell>
          <cell r="D69">
            <v>3983.6787400000003</v>
          </cell>
          <cell r="E69">
            <v>1164.3444053698177</v>
          </cell>
          <cell r="F69">
            <v>2817.1421309949365</v>
          </cell>
          <cell r="G69">
            <v>3796.1667900000002</v>
          </cell>
          <cell r="H69">
            <v>979.02465900506377</v>
          </cell>
          <cell r="I69">
            <v>2947.4759256340171</v>
          </cell>
          <cell r="J69">
            <v>3840.2747200000003</v>
          </cell>
          <cell r="K69">
            <v>892.79879436598321</v>
          </cell>
          <cell r="L69">
            <v>0</v>
          </cell>
          <cell r="M69">
            <v>0</v>
          </cell>
          <cell r="N69">
            <v>0</v>
          </cell>
          <cell r="O69">
            <v>0</v>
          </cell>
        </row>
        <row r="70">
          <cell r="A70" t="str">
            <v>Переработка</v>
          </cell>
          <cell r="C70">
            <v>2086.8801157980874</v>
          </cell>
          <cell r="D70">
            <v>7563.6051499999994</v>
          </cell>
          <cell r="E70">
            <v>5476.7250342019124</v>
          </cell>
          <cell r="F70">
            <v>2346.4810616411714</v>
          </cell>
          <cell r="G70">
            <v>9072.5843100000002</v>
          </cell>
          <cell r="H70">
            <v>6726.1032483588288</v>
          </cell>
          <cell r="I70">
            <v>2606.5321484139167</v>
          </cell>
          <cell r="J70">
            <v>7864.7686999999996</v>
          </cell>
          <cell r="K70">
            <v>5258.2365515860829</v>
          </cell>
          <cell r="L70">
            <v>0</v>
          </cell>
          <cell r="M70">
            <v>0</v>
          </cell>
          <cell r="N70">
            <v>0</v>
          </cell>
          <cell r="O70">
            <v>0</v>
          </cell>
        </row>
        <row r="71">
          <cell r="A71" t="str">
            <v>Администрация на сайте</v>
          </cell>
          <cell r="C71">
            <v>1815.1941157070169</v>
          </cell>
          <cell r="D71">
            <v>2275.2476499999998</v>
          </cell>
          <cell r="E71">
            <v>460.05353429298293</v>
          </cell>
          <cell r="F71">
            <v>2190.0038033736632</v>
          </cell>
          <cell r="G71">
            <v>2128.7722000000003</v>
          </cell>
          <cell r="H71">
            <v>-61.231603373662892</v>
          </cell>
          <cell r="I71">
            <v>2020.4077125293636</v>
          </cell>
          <cell r="J71">
            <v>2257.1846499999997</v>
          </cell>
          <cell r="K71">
            <v>236.77693747063608</v>
          </cell>
          <cell r="L71">
            <v>0</v>
          </cell>
          <cell r="M71">
            <v>0</v>
          </cell>
          <cell r="N71">
            <v>0</v>
          </cell>
          <cell r="O71">
            <v>0</v>
          </cell>
        </row>
        <row r="72">
          <cell r="A72" t="str">
            <v>ТО</v>
          </cell>
          <cell r="C72">
            <v>0</v>
          </cell>
          <cell r="D72">
            <v>0</v>
          </cell>
          <cell r="E72">
            <v>0</v>
          </cell>
          <cell r="F72">
            <v>0</v>
          </cell>
          <cell r="G72">
            <v>0</v>
          </cell>
          <cell r="H72">
            <v>0</v>
          </cell>
          <cell r="I72">
            <v>0</v>
          </cell>
          <cell r="J72">
            <v>0</v>
          </cell>
          <cell r="K72">
            <v>0</v>
          </cell>
          <cell r="L72">
            <v>0</v>
          </cell>
          <cell r="M72">
            <v>0</v>
          </cell>
          <cell r="N72">
            <v>0</v>
          </cell>
          <cell r="O72">
            <v>0</v>
          </cell>
        </row>
        <row r="73">
          <cell r="E73" t="str">
            <v/>
          </cell>
          <cell r="H73" t="str">
            <v/>
          </cell>
          <cell r="K73" t="str">
            <v/>
          </cell>
        </row>
        <row r="74">
          <cell r="A74" t="str">
            <v>ПРЕДВАРИТ. ИТОГ</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0</v>
          </cell>
          <cell r="M74">
            <v>0</v>
          </cell>
          <cell r="N74">
            <v>0</v>
          </cell>
          <cell r="O74">
            <v>0</v>
          </cell>
        </row>
        <row r="75">
          <cell r="A75" t="str">
            <v/>
          </cell>
          <cell r="E75" t="str">
            <v/>
          </cell>
          <cell r="H75" t="str">
            <v/>
          </cell>
          <cell r="K75" t="str">
            <v/>
          </cell>
        </row>
        <row r="76">
          <cell r="A76" t="str">
            <v>Гонорары за менеджмент</v>
          </cell>
          <cell r="C76">
            <v>356.04831999999999</v>
          </cell>
          <cell r="D76">
            <v>0</v>
          </cell>
          <cell r="E76">
            <v>-356.04831999999999</v>
          </cell>
          <cell r="F76">
            <v>395.26711999999998</v>
          </cell>
          <cell r="G76">
            <v>0</v>
          </cell>
          <cell r="H76">
            <v>-395.26711999999998</v>
          </cell>
          <cell r="I76">
            <v>418.56534999999997</v>
          </cell>
          <cell r="J76">
            <v>0</v>
          </cell>
          <cell r="K76">
            <v>-418.56534999999997</v>
          </cell>
          <cell r="L76">
            <v>0</v>
          </cell>
          <cell r="M76">
            <v>0</v>
          </cell>
          <cell r="N76">
            <v>0</v>
          </cell>
          <cell r="O76">
            <v>0</v>
          </cell>
        </row>
        <row r="77">
          <cell r="A77" t="str">
            <v>Администрация в Бишкеке</v>
          </cell>
          <cell r="C77">
            <v>431.6376285382413</v>
          </cell>
          <cell r="D77">
            <v>571.49845999999991</v>
          </cell>
          <cell r="E77">
            <v>139.86083146175861</v>
          </cell>
          <cell r="F77">
            <v>836.00473737346488</v>
          </cell>
          <cell r="G77">
            <v>574.83663000000001</v>
          </cell>
          <cell r="H77">
            <v>-261.16810737346486</v>
          </cell>
          <cell r="I77">
            <v>601.39120327732792</v>
          </cell>
          <cell r="J77">
            <v>572.53645999999992</v>
          </cell>
          <cell r="K77">
            <v>-28.854743277327998</v>
          </cell>
          <cell r="L77">
            <v>0</v>
          </cell>
          <cell r="M77">
            <v>0</v>
          </cell>
          <cell r="N77">
            <v>0</v>
          </cell>
          <cell r="O77">
            <v>0</v>
          </cell>
        </row>
        <row r="78">
          <cell r="A78" t="str">
            <v/>
          </cell>
        </row>
        <row r="79">
          <cell r="A79" t="str">
            <v>ВСЕГО ДЕН. ПРОИЗВ. ЗАТРАТ</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0</v>
          </cell>
          <cell r="O79">
            <v>0</v>
          </cell>
        </row>
        <row r="81">
          <cell r="A81" t="str">
            <v>Прочее</v>
          </cell>
          <cell r="C81">
            <v>166.91404386931777</v>
          </cell>
          <cell r="D81">
            <v>976.16912000000002</v>
          </cell>
          <cell r="E81">
            <v>809.25507613068226</v>
          </cell>
          <cell r="F81">
            <v>61.12624718420475</v>
          </cell>
          <cell r="G81">
            <v>969.84068000000002</v>
          </cell>
          <cell r="H81">
            <v>908.71443281579525</v>
          </cell>
          <cell r="I81">
            <v>138.39950234413092</v>
          </cell>
          <cell r="J81">
            <v>973.25846999999999</v>
          </cell>
          <cell r="K81">
            <v>834.85896765586904</v>
          </cell>
          <cell r="L81">
            <v>0</v>
          </cell>
          <cell r="M81">
            <v>0</v>
          </cell>
          <cell r="N81">
            <v>0</v>
          </cell>
          <cell r="O81">
            <v>0</v>
          </cell>
        </row>
        <row r="82">
          <cell r="A82" t="str">
            <v>Производственные налоги и роялти</v>
          </cell>
          <cell r="C82" t="e">
            <v>#N/A</v>
          </cell>
          <cell r="D82">
            <v>2237.0249100000001</v>
          </cell>
          <cell r="E82" t="e">
            <v>#N/A</v>
          </cell>
          <cell r="F82" t="e">
            <v>#N/A</v>
          </cell>
          <cell r="G82">
            <v>2124.0886800000003</v>
          </cell>
          <cell r="H82" t="e">
            <v>#N/A</v>
          </cell>
          <cell r="I82" t="e">
            <v>#N/A</v>
          </cell>
          <cell r="J82">
            <v>2370.8589099999999</v>
          </cell>
          <cell r="K82" t="e">
            <v>#N/A</v>
          </cell>
          <cell r="L82" t="e">
            <v>#N/A</v>
          </cell>
          <cell r="M82">
            <v>0</v>
          </cell>
          <cell r="N82" t="e">
            <v>#N/A</v>
          </cell>
          <cell r="O82" t="e">
            <v>#N/A</v>
          </cell>
        </row>
        <row r="83">
          <cell r="A83" t="str">
            <v>Геолого-разведочные работы</v>
          </cell>
          <cell r="C83">
            <v>60.664760000000001</v>
          </cell>
          <cell r="D83">
            <v>1088.44</v>
          </cell>
          <cell r="E83">
            <v>1027.7752399999999</v>
          </cell>
          <cell r="F83">
            <v>215.49751999999998</v>
          </cell>
          <cell r="G83">
            <v>1079.0930000000001</v>
          </cell>
          <cell r="H83">
            <v>863.59548000000007</v>
          </cell>
          <cell r="I83">
            <v>331.04164000000003</v>
          </cell>
          <cell r="J83">
            <v>1175.6020000000001</v>
          </cell>
          <cell r="K83">
            <v>844.56036000000006</v>
          </cell>
          <cell r="L83">
            <v>0</v>
          </cell>
          <cell r="M83">
            <v>0</v>
          </cell>
          <cell r="N83">
            <v>0</v>
          </cell>
          <cell r="O83">
            <v>0</v>
          </cell>
        </row>
        <row r="85">
          <cell r="A85" t="str">
            <v>ВСЕГО ДЕНЕЖНЫХ ЗАТРАТ</v>
          </cell>
          <cell r="C85" t="e">
            <v>#N/A</v>
          </cell>
          <cell r="D85">
            <v>18695.66403</v>
          </cell>
          <cell r="E85" t="e">
            <v>#N/A</v>
          </cell>
          <cell r="F85" t="e">
            <v>#N/A</v>
          </cell>
          <cell r="G85">
            <v>19745.382290000001</v>
          </cell>
          <cell r="H85" t="e">
            <v>#N/A</v>
          </cell>
          <cell r="I85" t="e">
            <v>#N/A</v>
          </cell>
          <cell r="J85">
            <v>19054.483909999999</v>
          </cell>
          <cell r="K85" t="e">
            <v>#N/A</v>
          </cell>
          <cell r="L85" t="e">
            <v>#N/A</v>
          </cell>
          <cell r="M85">
            <v>0</v>
          </cell>
          <cell r="N85" t="e">
            <v>#N/A</v>
          </cell>
          <cell r="O85" t="e">
            <v>#N/A</v>
          </cell>
        </row>
        <row r="87">
          <cell r="A87" t="str">
            <v>Проценты/финансирование</v>
          </cell>
          <cell r="C87">
            <v>882.09042883049847</v>
          </cell>
          <cell r="D87">
            <v>107.142</v>
          </cell>
          <cell r="E87">
            <v>-774.94842883049841</v>
          </cell>
          <cell r="F87">
            <v>981.70751676566101</v>
          </cell>
          <cell r="G87">
            <v>110.821</v>
          </cell>
          <cell r="H87">
            <v>-870.88651676566099</v>
          </cell>
          <cell r="I87">
            <v>897.24131829379871</v>
          </cell>
          <cell r="J87">
            <v>113.563</v>
          </cell>
          <cell r="K87">
            <v>-783.67831829379872</v>
          </cell>
          <cell r="L87">
            <v>0</v>
          </cell>
          <cell r="M87">
            <v>0</v>
          </cell>
          <cell r="N87">
            <v>0</v>
          </cell>
          <cell r="O87">
            <v>0</v>
          </cell>
        </row>
        <row r="88">
          <cell r="A88" t="str">
            <v>АИ и Р</v>
          </cell>
          <cell r="C88">
            <v>3626.1304599999999</v>
          </cell>
          <cell r="D88" t="e">
            <v>#REF!</v>
          </cell>
          <cell r="E88" t="e">
            <v>#REF!</v>
          </cell>
          <cell r="F88">
            <v>3086.60583</v>
          </cell>
          <cell r="G88" t="e">
            <v>#REF!</v>
          </cell>
          <cell r="H88" t="e">
            <v>#REF!</v>
          </cell>
          <cell r="I88">
            <v>3045.8959199999999</v>
          </cell>
          <cell r="J88" t="e">
            <v>#REF!</v>
          </cell>
          <cell r="K88" t="e">
            <v>#REF!</v>
          </cell>
          <cell r="L88">
            <v>0</v>
          </cell>
          <cell r="M88" t="e">
            <v>#REF!</v>
          </cell>
          <cell r="N88" t="e">
            <v>#REF!</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2">
          <cell r="A92" t="str">
            <v>Готовые унции</v>
          </cell>
          <cell r="C92">
            <v>60835</v>
          </cell>
          <cell r="D92">
            <v>44904</v>
          </cell>
          <cell r="E92">
            <v>15931</v>
          </cell>
          <cell r="F92">
            <v>44480</v>
          </cell>
          <cell r="G92">
            <v>32784</v>
          </cell>
          <cell r="H92">
            <v>11696</v>
          </cell>
          <cell r="I92">
            <v>49381</v>
          </cell>
          <cell r="J92">
            <v>40458</v>
          </cell>
          <cell r="K92">
            <v>8923</v>
          </cell>
          <cell r="L92">
            <v>48996</v>
          </cell>
          <cell r="M92">
            <v>45967</v>
          </cell>
          <cell r="N92">
            <v>3029</v>
          </cell>
          <cell r="O92">
            <v>48923</v>
          </cell>
        </row>
        <row r="93">
          <cell r="A93" t="str">
            <v>Реализованные унции</v>
          </cell>
          <cell r="C93">
            <v>79346.61</v>
          </cell>
          <cell r="D93">
            <v>41395.161290322583</v>
          </cell>
          <cell r="E93">
            <v>37951.448709677417</v>
          </cell>
          <cell r="F93">
            <v>45072.13</v>
          </cell>
          <cell r="G93">
            <v>34172.294930875578</v>
          </cell>
          <cell r="H93">
            <v>10899.83506912442</v>
          </cell>
          <cell r="I93">
            <v>42256.73</v>
          </cell>
          <cell r="J93">
            <v>35871.511520737316</v>
          </cell>
          <cell r="K93">
            <v>6385.2184792626867</v>
          </cell>
          <cell r="L93">
            <v>46159.49</v>
          </cell>
          <cell r="M93">
            <v>41085.440860215065</v>
          </cell>
          <cell r="N93">
            <v>5074.0491397849328</v>
          </cell>
          <cell r="O93">
            <v>62258.29</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7">
          <cell r="A97" t="str">
            <v>ВСЕГО ДЕНЕЖНЫХ ЗАТРАТ/унц.</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C98" t="str">
            <v/>
          </cell>
          <cell r="F98" t="str">
            <v/>
          </cell>
          <cell r="I98" t="str">
            <v/>
          </cell>
        </row>
        <row r="99">
          <cell r="A99" t="str">
            <v>ВСЕГО ЗАТРАТ/унц.</v>
          </cell>
          <cell r="C99" t="e">
            <v>#N/A</v>
          </cell>
          <cell r="D99" t="e">
            <v>#REF!</v>
          </cell>
          <cell r="E99" t="e">
            <v>#REF!</v>
          </cell>
          <cell r="F99" t="e">
            <v>#N/A</v>
          </cell>
          <cell r="G99" t="e">
            <v>#REF!</v>
          </cell>
          <cell r="H99" t="e">
            <v>#REF!</v>
          </cell>
          <cell r="I99" t="e">
            <v>#N/A</v>
          </cell>
          <cell r="J99" t="e">
            <v>#REF!</v>
          </cell>
          <cell r="K99" t="e">
            <v>#REF!</v>
          </cell>
          <cell r="L99" t="e">
            <v>#N/A</v>
          </cell>
          <cell r="M99" t="e">
            <v>#REF!</v>
          </cell>
          <cell r="N99" t="e">
            <v>#REF!</v>
          </cell>
          <cell r="O99" t="e">
            <v>#N/A</v>
          </cell>
        </row>
        <row r="100">
          <cell r="C100" t="e">
            <v>#N/A</v>
          </cell>
          <cell r="D100">
            <v>416.34740847140569</v>
          </cell>
          <cell r="E100" t="e">
            <v>#N/A</v>
          </cell>
          <cell r="F100" t="e">
            <v>#N/A</v>
          </cell>
          <cell r="G100">
            <v>602.28716111517826</v>
          </cell>
          <cell r="H100" t="e">
            <v>#N/A</v>
          </cell>
          <cell r="I100" t="e">
            <v>#N/A</v>
          </cell>
          <cell r="J100">
            <v>470.96949700924409</v>
          </cell>
          <cell r="K100" t="e">
            <v>#N/A</v>
          </cell>
        </row>
        <row r="101">
          <cell r="A101" t="str">
            <v>ВСЕГО ДЕНЕЖНЫХ ЗАТРАТ/унц. (в т.ч. возмещ. Налоги)</v>
          </cell>
        </row>
      </sheetData>
      <sheetData sheetId="4" refreshError="1">
        <row r="1">
          <cell r="A1" t="str">
            <v>Kumtor Gold Company</v>
          </cell>
        </row>
        <row r="2">
          <cell r="A2" t="str">
            <v>Operating Cost Summary - Trend Analysis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PRODUCED/EXTRACTED</v>
          </cell>
          <cell r="B7">
            <v>526625</v>
          </cell>
          <cell r="D7">
            <v>632453</v>
          </cell>
          <cell r="F7">
            <v>613723</v>
          </cell>
          <cell r="G7" t="str">
            <v>Year To Date</v>
          </cell>
          <cell r="H7">
            <v>669769</v>
          </cell>
          <cell r="J7">
            <v>750358.35</v>
          </cell>
          <cell r="L7">
            <v>523039</v>
          </cell>
          <cell r="N7">
            <v>3715967.35</v>
          </cell>
        </row>
        <row r="8">
          <cell r="A8" t="str">
            <v>Mining</v>
          </cell>
          <cell r="B8" t="str">
            <v xml:space="preserve"> </v>
          </cell>
          <cell r="C8">
            <v>2819.3343346301826</v>
          </cell>
          <cell r="D8">
            <v>2817.1421309949365</v>
          </cell>
          <cell r="E8">
            <v>2947.4759256340171</v>
          </cell>
          <cell r="F8">
            <v>0</v>
          </cell>
          <cell r="G8">
            <v>0</v>
          </cell>
          <cell r="H8">
            <v>0</v>
          </cell>
          <cell r="I8">
            <v>0</v>
          </cell>
          <cell r="J8">
            <v>0</v>
          </cell>
          <cell r="K8">
            <v>0</v>
          </cell>
          <cell r="L8">
            <v>0</v>
          </cell>
          <cell r="M8">
            <v>0</v>
          </cell>
          <cell r="N8">
            <v>0</v>
          </cell>
          <cell r="O8">
            <v>8583.9523912591358</v>
          </cell>
        </row>
        <row r="9">
          <cell r="A9" t="str">
            <v>Milling</v>
          </cell>
          <cell r="B9">
            <v>502176</v>
          </cell>
          <cell r="C9">
            <v>2086.8801157980874</v>
          </cell>
          <cell r="D9">
            <v>2346.4810616411714</v>
          </cell>
          <cell r="E9">
            <v>2606.5321484139167</v>
          </cell>
          <cell r="F9">
            <v>0</v>
          </cell>
          <cell r="G9">
            <v>0</v>
          </cell>
          <cell r="H9">
            <v>0</v>
          </cell>
          <cell r="I9">
            <v>0</v>
          </cell>
          <cell r="J9">
            <v>0</v>
          </cell>
          <cell r="K9">
            <v>0</v>
          </cell>
          <cell r="L9">
            <v>0</v>
          </cell>
          <cell r="M9">
            <v>0</v>
          </cell>
          <cell r="N9">
            <v>0</v>
          </cell>
          <cell r="O9">
            <v>7039.8933258531761</v>
          </cell>
        </row>
        <row r="10">
          <cell r="A10" t="str">
            <v>Site Administration</v>
          </cell>
          <cell r="C10">
            <v>1815.1941157070169</v>
          </cell>
          <cell r="D10">
            <v>2190.0038033736632</v>
          </cell>
          <cell r="E10">
            <v>2020.4077125293636</v>
          </cell>
          <cell r="F10">
            <v>0</v>
          </cell>
          <cell r="G10">
            <v>0</v>
          </cell>
          <cell r="H10">
            <v>0</v>
          </cell>
          <cell r="I10">
            <v>0</v>
          </cell>
          <cell r="J10">
            <v>0</v>
          </cell>
          <cell r="K10">
            <v>0</v>
          </cell>
          <cell r="L10">
            <v>0</v>
          </cell>
          <cell r="M10">
            <v>0</v>
          </cell>
          <cell r="N10">
            <v>0</v>
          </cell>
          <cell r="O10">
            <v>6025.6056316100439</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t="str">
            <v>Total Site Costs</v>
          </cell>
          <cell r="B13">
            <v>0</v>
          </cell>
          <cell r="C13">
            <v>6721.4085661352865</v>
          </cell>
          <cell r="D13">
            <v>7353.6269960097707</v>
          </cell>
          <cell r="E13">
            <v>7574.4157865772968</v>
          </cell>
          <cell r="F13">
            <v>0</v>
          </cell>
          <cell r="G13">
            <v>0</v>
          </cell>
          <cell r="H13">
            <v>0</v>
          </cell>
          <cell r="I13">
            <v>0</v>
          </cell>
          <cell r="J13">
            <v>0</v>
          </cell>
          <cell r="K13">
            <v>0</v>
          </cell>
          <cell r="L13">
            <v>0</v>
          </cell>
          <cell r="M13">
            <v>0</v>
          </cell>
          <cell r="N13">
            <v>0</v>
          </cell>
          <cell r="O13">
            <v>21649.451348722356</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t="str">
            <v>Management Fees</v>
          </cell>
          <cell r="B15">
            <v>0</v>
          </cell>
          <cell r="C15">
            <v>356.04831999999999</v>
          </cell>
          <cell r="D15">
            <v>395.26711999999998</v>
          </cell>
          <cell r="E15">
            <v>418.56534999999997</v>
          </cell>
          <cell r="F15">
            <v>0</v>
          </cell>
          <cell r="G15">
            <v>0</v>
          </cell>
          <cell r="H15">
            <v>0</v>
          </cell>
          <cell r="I15">
            <v>0</v>
          </cell>
          <cell r="J15">
            <v>0</v>
          </cell>
          <cell r="K15">
            <v>0</v>
          </cell>
          <cell r="L15">
            <v>0</v>
          </cell>
          <cell r="M15">
            <v>0</v>
          </cell>
          <cell r="N15">
            <v>0</v>
          </cell>
          <cell r="O15">
            <v>1169.8807899999999</v>
          </cell>
        </row>
        <row r="16">
          <cell r="A16" t="str">
            <v>Bishkek Administration</v>
          </cell>
          <cell r="B16">
            <v>0</v>
          </cell>
          <cell r="C16">
            <v>431.6376285382413</v>
          </cell>
          <cell r="D16">
            <v>836.00473737346488</v>
          </cell>
          <cell r="E16">
            <v>601.39120327732792</v>
          </cell>
          <cell r="F16">
            <v>0</v>
          </cell>
          <cell r="G16">
            <v>0</v>
          </cell>
          <cell r="H16">
            <v>0</v>
          </cell>
          <cell r="I16">
            <v>0</v>
          </cell>
          <cell r="J16">
            <v>0</v>
          </cell>
          <cell r="K16">
            <v>0</v>
          </cell>
          <cell r="L16">
            <v>0</v>
          </cell>
          <cell r="M16">
            <v>0</v>
          </cell>
          <cell r="N16">
            <v>0</v>
          </cell>
          <cell r="O16">
            <v>1869.0335691890341</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t="str">
            <v>Total Cash Operation Costs</v>
          </cell>
          <cell r="B18">
            <v>0</v>
          </cell>
          <cell r="C18">
            <v>7509.0945146735276</v>
          </cell>
          <cell r="D18">
            <v>8584.8988533832362</v>
          </cell>
          <cell r="E18">
            <v>8594.3723398546244</v>
          </cell>
          <cell r="F18">
            <v>0</v>
          </cell>
          <cell r="G18">
            <v>0</v>
          </cell>
          <cell r="H18">
            <v>0</v>
          </cell>
          <cell r="I18">
            <v>0</v>
          </cell>
          <cell r="J18">
            <v>0</v>
          </cell>
          <cell r="K18">
            <v>0</v>
          </cell>
          <cell r="L18">
            <v>0</v>
          </cell>
          <cell r="M18">
            <v>0</v>
          </cell>
          <cell r="N18">
            <v>0</v>
          </cell>
          <cell r="O18">
            <v>24688.365707911391</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t="str">
            <v>Other Income/Expense</v>
          </cell>
          <cell r="B20">
            <v>0</v>
          </cell>
          <cell r="C20">
            <v>166.91404386931777</v>
          </cell>
          <cell r="D20">
            <v>61.12624718420475</v>
          </cell>
          <cell r="E20">
            <v>138.39950234413092</v>
          </cell>
          <cell r="F20">
            <v>0</v>
          </cell>
          <cell r="G20">
            <v>0</v>
          </cell>
          <cell r="H20">
            <v>0</v>
          </cell>
          <cell r="I20">
            <v>0</v>
          </cell>
          <cell r="J20">
            <v>0</v>
          </cell>
          <cell r="K20">
            <v>0</v>
          </cell>
          <cell r="L20">
            <v>0</v>
          </cell>
          <cell r="M20">
            <v>0</v>
          </cell>
          <cell r="N20">
            <v>0</v>
          </cell>
          <cell r="O20">
            <v>366.43979339765343</v>
          </cell>
        </row>
        <row r="21">
          <cell r="A21" t="str">
            <v>Taxes</v>
          </cell>
          <cell r="B21" t="e">
            <v>#REF!</v>
          </cell>
          <cell r="C21" t="e">
            <v>#N/A</v>
          </cell>
          <cell r="D21" t="e">
            <v>#N/A</v>
          </cell>
          <cell r="E21" t="e">
            <v>#N/A</v>
          </cell>
          <cell r="F21" t="e">
            <v>#N/A</v>
          </cell>
          <cell r="G21" t="e">
            <v>#N/A</v>
          </cell>
          <cell r="H21" t="e">
            <v>#N/A</v>
          </cell>
          <cell r="I21" t="e">
            <v>#N/A</v>
          </cell>
          <cell r="J21" t="e">
            <v>#N/A</v>
          </cell>
          <cell r="K21" t="e">
            <v>#N/A</v>
          </cell>
          <cell r="L21" t="e">
            <v>#N/A</v>
          </cell>
          <cell r="M21" t="e">
            <v>#N/A</v>
          </cell>
          <cell r="N21" t="e">
            <v>#N/A</v>
          </cell>
          <cell r="O21" t="e">
            <v>#N/A</v>
          </cell>
        </row>
        <row r="22">
          <cell r="A22" t="str">
            <v>Exploration</v>
          </cell>
          <cell r="B22">
            <v>0</v>
          </cell>
          <cell r="C22">
            <v>60.664760000000001</v>
          </cell>
          <cell r="D22">
            <v>215.49751999999998</v>
          </cell>
          <cell r="E22">
            <v>331.04164000000003</v>
          </cell>
          <cell r="F22">
            <v>0</v>
          </cell>
          <cell r="G22">
            <v>0</v>
          </cell>
          <cell r="H22">
            <v>0</v>
          </cell>
          <cell r="I22">
            <v>0</v>
          </cell>
          <cell r="J22">
            <v>0</v>
          </cell>
          <cell r="K22">
            <v>0</v>
          </cell>
          <cell r="L22">
            <v>0</v>
          </cell>
          <cell r="M22">
            <v>0</v>
          </cell>
          <cell r="N22">
            <v>0</v>
          </cell>
          <cell r="O22">
            <v>607.20392000000004</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t="str">
            <v>Total Cash Costs</v>
          </cell>
          <cell r="B24">
            <v>0</v>
          </cell>
          <cell r="C24" t="e">
            <v>#N/A</v>
          </cell>
          <cell r="D24" t="e">
            <v>#N/A</v>
          </cell>
          <cell r="E24" t="e">
            <v>#N/A</v>
          </cell>
          <cell r="F24" t="e">
            <v>#N/A</v>
          </cell>
          <cell r="G24" t="e">
            <v>#N/A</v>
          </cell>
          <cell r="H24" t="e">
            <v>#N/A</v>
          </cell>
          <cell r="I24" t="e">
            <v>#N/A</v>
          </cell>
          <cell r="J24" t="e">
            <v>#N/A</v>
          </cell>
          <cell r="K24" t="e">
            <v>#N/A</v>
          </cell>
          <cell r="L24" t="e">
            <v>#N/A</v>
          </cell>
          <cell r="M24" t="e">
            <v>#N/A</v>
          </cell>
          <cell r="N24" t="e">
            <v>#N/A</v>
          </cell>
          <cell r="O24" t="e">
            <v>#N/A</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t="str">
            <v>Financing Costs</v>
          </cell>
          <cell r="B26">
            <v>0</v>
          </cell>
          <cell r="C26">
            <v>882.09042883049847</v>
          </cell>
          <cell r="D26">
            <v>981.70751676566101</v>
          </cell>
          <cell r="E26">
            <v>897.24131829379871</v>
          </cell>
          <cell r="F26">
            <v>0</v>
          </cell>
          <cell r="G26">
            <v>0</v>
          </cell>
          <cell r="H26">
            <v>0</v>
          </cell>
          <cell r="I26">
            <v>609.37587883049844</v>
          </cell>
          <cell r="J26">
            <v>609.37587883049844</v>
          </cell>
          <cell r="K26">
            <v>609.37587883049844</v>
          </cell>
          <cell r="L26">
            <v>609.37587883049844</v>
          </cell>
          <cell r="M26">
            <v>609.37587883049844</v>
          </cell>
          <cell r="N26">
            <v>609.37587883049844</v>
          </cell>
          <cell r="O26">
            <v>6417.2945368729497</v>
          </cell>
        </row>
        <row r="27">
          <cell r="A27" t="str">
            <v>DD&amp;R</v>
          </cell>
          <cell r="B27">
            <v>0</v>
          </cell>
          <cell r="C27">
            <v>3626.1304599999999</v>
          </cell>
          <cell r="D27">
            <v>3086.60583</v>
          </cell>
          <cell r="E27">
            <v>3045.8959199999999</v>
          </cell>
          <cell r="F27">
            <v>0</v>
          </cell>
          <cell r="G27">
            <v>0</v>
          </cell>
          <cell r="H27">
            <v>0</v>
          </cell>
          <cell r="I27">
            <v>0</v>
          </cell>
          <cell r="J27">
            <v>0</v>
          </cell>
          <cell r="K27">
            <v>0</v>
          </cell>
          <cell r="L27">
            <v>0</v>
          </cell>
          <cell r="M27">
            <v>0</v>
          </cell>
          <cell r="N27">
            <v>0</v>
          </cell>
          <cell r="O27">
            <v>9758.6322099999998</v>
          </cell>
        </row>
        <row r="28">
          <cell r="A28" t="str">
            <v xml:space="preserve"> </v>
          </cell>
          <cell r="B28">
            <v>0</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row>
        <row r="29">
          <cell r="A29" t="str">
            <v>Total Costs</v>
          </cell>
          <cell r="B29">
            <v>0</v>
          </cell>
          <cell r="C29" t="e">
            <v>#N/A</v>
          </cell>
          <cell r="D29" t="e">
            <v>#N/A</v>
          </cell>
          <cell r="E29" t="e">
            <v>#N/A</v>
          </cell>
          <cell r="F29" t="e">
            <v>#N/A</v>
          </cell>
          <cell r="G29" t="e">
            <v>#N/A</v>
          </cell>
          <cell r="H29" t="e">
            <v>#N/A</v>
          </cell>
          <cell r="I29" t="e">
            <v>#N/A</v>
          </cell>
          <cell r="J29" t="e">
            <v>#N/A</v>
          </cell>
          <cell r="K29" t="e">
            <v>#N/A</v>
          </cell>
          <cell r="L29" t="e">
            <v>#N/A</v>
          </cell>
          <cell r="M29" t="e">
            <v>#N/A</v>
          </cell>
          <cell r="N29" t="e">
            <v>#N/A</v>
          </cell>
          <cell r="O29" t="e">
            <v>#N/A</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str">
            <v>Ounces Poured</v>
          </cell>
          <cell r="B32" t="e">
            <v>#REF!</v>
          </cell>
          <cell r="C32">
            <v>60835</v>
          </cell>
          <cell r="D32">
            <v>44480</v>
          </cell>
          <cell r="E32">
            <v>49381</v>
          </cell>
          <cell r="F32">
            <v>48996</v>
          </cell>
          <cell r="G32">
            <v>48923</v>
          </cell>
          <cell r="H32">
            <v>38812</v>
          </cell>
          <cell r="I32">
            <v>20799</v>
          </cell>
          <cell r="J32">
            <v>35596</v>
          </cell>
          <cell r="K32">
            <v>38528</v>
          </cell>
          <cell r="L32">
            <v>30886</v>
          </cell>
          <cell r="M32">
            <v>41091</v>
          </cell>
          <cell r="N32">
            <v>70223</v>
          </cell>
          <cell r="O32">
            <v>528550</v>
          </cell>
        </row>
        <row r="33">
          <cell r="A33" t="str">
            <v>Budgeted Poured Ounces</v>
          </cell>
          <cell r="B33" t="e">
            <v>#REF!</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Cash Operating Cost/Oz.</v>
          </cell>
          <cell r="B34" t="e">
            <v>#REF!</v>
          </cell>
          <cell r="C34">
            <v>123.43378835659615</v>
          </cell>
          <cell r="D34">
            <v>193.00581954548642</v>
          </cell>
          <cell r="E34">
            <v>174.04208784460874</v>
          </cell>
          <cell r="F34">
            <v>0</v>
          </cell>
          <cell r="G34">
            <v>0</v>
          </cell>
          <cell r="H34">
            <v>0</v>
          </cell>
          <cell r="I34">
            <v>0</v>
          </cell>
          <cell r="J34">
            <v>0</v>
          </cell>
          <cell r="K34">
            <v>0</v>
          </cell>
          <cell r="L34">
            <v>0</v>
          </cell>
          <cell r="M34">
            <v>0</v>
          </cell>
          <cell r="N34">
            <v>0</v>
          </cell>
          <cell r="O34">
            <v>46.70961253980019</v>
          </cell>
        </row>
        <row r="35">
          <cell r="A35" t="str">
            <v>Cash Cost/Oz.</v>
          </cell>
          <cell r="B35" t="e">
            <v>#REF!</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Cost/Oz.</v>
          </cell>
          <cell r="C36" t="e">
            <v>#N/A</v>
          </cell>
          <cell r="D36" t="e">
            <v>#N/A</v>
          </cell>
          <cell r="E36" t="e">
            <v>#N/A</v>
          </cell>
          <cell r="F36" t="e">
            <v>#N/A</v>
          </cell>
          <cell r="G36" t="e">
            <v>#N/A</v>
          </cell>
          <cell r="H36" t="e">
            <v>#N/A</v>
          </cell>
          <cell r="I36" t="e">
            <v>#N/A</v>
          </cell>
          <cell r="J36" t="e">
            <v>#N/A</v>
          </cell>
          <cell r="K36" t="e">
            <v>#N/A</v>
          </cell>
          <cell r="L36" t="e">
            <v>#N/A</v>
          </cell>
          <cell r="M36" t="e">
            <v>#N/A</v>
          </cell>
          <cell r="N36" t="e">
            <v>#N/A</v>
          </cell>
          <cell r="O36" t="e">
            <v>#N/A</v>
          </cell>
        </row>
        <row r="37">
          <cell r="A37" t="str">
            <v>Budgeted Cash Op. Cost/Oz</v>
          </cell>
          <cell r="C37">
            <v>339.10874510065923</v>
          </cell>
          <cell r="D37">
            <v>500.93907058321133</v>
          </cell>
          <cell r="E37">
            <v>381.16198749320284</v>
          </cell>
          <cell r="F37">
            <v>0</v>
          </cell>
          <cell r="G37">
            <v>0</v>
          </cell>
          <cell r="H37">
            <v>0</v>
          </cell>
          <cell r="I37">
            <v>0</v>
          </cell>
          <cell r="J37">
            <v>0</v>
          </cell>
          <cell r="K37">
            <v>0</v>
          </cell>
          <cell r="L37">
            <v>0</v>
          </cell>
          <cell r="M37">
            <v>0</v>
          </cell>
          <cell r="N37">
            <v>0</v>
          </cell>
          <cell r="O37">
            <v>70.665135306763389</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5" refreshError="1">
        <row r="1">
          <cell r="A1" t="str">
            <v>KUMTOR GOLD COMPANY</v>
          </cell>
        </row>
        <row r="2">
          <cell r="A2" t="str">
            <v>Ounce History</v>
          </cell>
        </row>
        <row r="3">
          <cell r="B3">
            <v>1997</v>
          </cell>
          <cell r="D3">
            <v>1998</v>
          </cell>
          <cell r="F3">
            <v>1999</v>
          </cell>
          <cell r="H3">
            <v>2000</v>
          </cell>
          <cell r="J3">
            <v>2001</v>
          </cell>
          <cell r="L3">
            <v>2002</v>
          </cell>
          <cell r="N3" t="str">
            <v>PROJECT</v>
          </cell>
        </row>
        <row r="4">
          <cell r="B4" t="str">
            <v>TOTAL</v>
          </cell>
          <cell r="D4" t="str">
            <v>TOTAL</v>
          </cell>
          <cell r="F4" t="str">
            <v>TOTAL</v>
          </cell>
          <cell r="H4" t="str">
            <v>TOTAL</v>
          </cell>
          <cell r="J4" t="str">
            <v>YTD</v>
          </cell>
          <cell r="L4" t="str">
            <v>YTD</v>
          </cell>
          <cell r="N4" t="str">
            <v>YEAR-TO-DATE</v>
          </cell>
        </row>
        <row r="7">
          <cell r="A7" t="str">
            <v>PRODUCED/EXTRACTED</v>
          </cell>
          <cell r="B7">
            <v>526625</v>
          </cell>
          <cell r="D7">
            <v>632453</v>
          </cell>
          <cell r="F7">
            <v>613723</v>
          </cell>
          <cell r="H7">
            <v>669769</v>
          </cell>
          <cell r="J7">
            <v>750358.35</v>
          </cell>
          <cell r="L7">
            <v>523039</v>
          </cell>
          <cell r="N7">
            <v>3715967.35</v>
          </cell>
        </row>
        <row r="8">
          <cell r="B8" t="str">
            <v xml:space="preserve"> </v>
          </cell>
        </row>
        <row r="9">
          <cell r="A9" t="str">
            <v>POURED</v>
          </cell>
          <cell r="B9">
            <v>502176</v>
          </cell>
          <cell r="D9">
            <v>645161</v>
          </cell>
          <cell r="F9">
            <v>610523</v>
          </cell>
          <cell r="H9">
            <v>670015.74687553931</v>
          </cell>
          <cell r="J9">
            <v>752720.79076995887</v>
          </cell>
          <cell r="L9">
            <v>528550.23</v>
          </cell>
          <cell r="N9">
            <v>3709146.7676454983</v>
          </cell>
        </row>
        <row r="11">
          <cell r="A11" t="str">
            <v>SOLD</v>
          </cell>
          <cell r="B11">
            <v>484047</v>
          </cell>
          <cell r="D11">
            <v>654086</v>
          </cell>
          <cell r="F11">
            <v>612114</v>
          </cell>
          <cell r="H11">
            <v>673687.95286999992</v>
          </cell>
          <cell r="J11">
            <v>731158.0317754983</v>
          </cell>
          <cell r="L11">
            <v>523182.46389000001</v>
          </cell>
          <cell r="N11">
            <v>3678275.4485354982</v>
          </cell>
        </row>
        <row r="13">
          <cell r="A13" t="str">
            <v>Agree to highlights sheet</v>
          </cell>
        </row>
      </sheetData>
      <sheetData sheetId="6" refreshError="1">
        <row r="1">
          <cell r="A1" t="str">
            <v>Kumtor Gold Company</v>
          </cell>
        </row>
        <row r="2">
          <cell r="A2" t="str">
            <v>Operating Cost Summary</v>
          </cell>
        </row>
        <row r="3">
          <cell r="A3" t="str">
            <v>December 31, 2002</v>
          </cell>
        </row>
        <row r="4">
          <cell r="A4" t="str">
            <v>Table 1.2.1</v>
          </cell>
        </row>
        <row r="6">
          <cell r="E6" t="str">
            <v>Cost by Cost Center</v>
          </cell>
        </row>
        <row r="7">
          <cell r="A7" t="str">
            <v>Current Month</v>
          </cell>
          <cell r="G7" t="str">
            <v>Year To Date</v>
          </cell>
        </row>
        <row r="8">
          <cell r="E8" t="str">
            <v>($000's)</v>
          </cell>
          <cell r="K8" t="str">
            <v>Annual</v>
          </cell>
          <cell r="L8">
            <v>2002</v>
          </cell>
          <cell r="N8" t="str">
            <v>January</v>
          </cell>
        </row>
        <row r="9">
          <cell r="A9" t="str">
            <v>Actual</v>
          </cell>
          <cell r="B9" t="str">
            <v>Budget</v>
          </cell>
          <cell r="C9" t="str">
            <v>Variance</v>
          </cell>
          <cell r="G9" t="str">
            <v>Actual</v>
          </cell>
          <cell r="H9" t="str">
            <v>Budget</v>
          </cell>
          <cell r="I9" t="str">
            <v>Variance</v>
          </cell>
          <cell r="K9" t="str">
            <v>Budget</v>
          </cell>
          <cell r="L9" t="str">
            <v>Forecast</v>
          </cell>
          <cell r="N9" t="str">
            <v>Actual</v>
          </cell>
          <cell r="O9" t="str">
            <v>Budget</v>
          </cell>
        </row>
        <row r="11">
          <cell r="E11" t="str">
            <v>Mining</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v>0</v>
          </cell>
          <cell r="B13">
            <v>0</v>
          </cell>
          <cell r="C13">
            <v>0</v>
          </cell>
          <cell r="E13" t="str">
            <v>Mine Light Vehicles</v>
          </cell>
          <cell r="G13">
            <v>81.615154653158584</v>
          </cell>
          <cell r="H13">
            <v>59.270200000000003</v>
          </cell>
          <cell r="I13">
            <v>-22.344954653158581</v>
          </cell>
          <cell r="K13">
            <v>59.270200000000003</v>
          </cell>
          <cell r="L13">
            <v>363.59997000000004</v>
          </cell>
          <cell r="N13">
            <v>25.716940036718754</v>
          </cell>
          <cell r="O13">
            <v>19.757400000000001</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v>0</v>
          </cell>
          <cell r="B15">
            <v>0</v>
          </cell>
          <cell r="C15">
            <v>0</v>
          </cell>
          <cell r="E15" t="str">
            <v>Mine Dewatering</v>
          </cell>
          <cell r="G15">
            <v>46.95773759103399</v>
          </cell>
          <cell r="H15">
            <v>76.492000000000004</v>
          </cell>
          <cell r="I15">
            <v>29.534262408966015</v>
          </cell>
          <cell r="K15">
            <v>76.492000000000004</v>
          </cell>
          <cell r="L15">
            <v>339.99847999999997</v>
          </cell>
          <cell r="N15">
            <v>6.6965071545882227</v>
          </cell>
          <cell r="O15">
            <v>30.664000000000001</v>
          </cell>
        </row>
        <row r="16">
          <cell r="A16">
            <v>0</v>
          </cell>
          <cell r="B16">
            <v>0</v>
          </cell>
          <cell r="C16">
            <v>0</v>
          </cell>
          <cell r="E16" t="str">
            <v>Mine Services - KOC</v>
          </cell>
          <cell r="G16">
            <v>350.94572936410856</v>
          </cell>
          <cell r="H16">
            <v>1692.49901</v>
          </cell>
          <cell r="I16">
            <v>1341.5532806358915</v>
          </cell>
          <cell r="K16">
            <v>1692.4990099999998</v>
          </cell>
          <cell r="L16">
            <v>3.0999999999970895E-4</v>
          </cell>
          <cell r="N16">
            <v>337.08342685553509</v>
          </cell>
          <cell r="O16">
            <v>702.88310999999999</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v>0</v>
          </cell>
          <cell r="B18">
            <v>0</v>
          </cell>
          <cell r="C18">
            <v>0</v>
          </cell>
          <cell r="E18" t="str">
            <v>Mine Services Contractors</v>
          </cell>
          <cell r="G18">
            <v>-4.4799532679462551E-7</v>
          </cell>
          <cell r="H18">
            <v>612.83255000000008</v>
          </cell>
          <cell r="I18">
            <v>612.83255044799546</v>
          </cell>
          <cell r="K18">
            <v>612.83255000000008</v>
          </cell>
          <cell r="L18">
            <v>1.7000000000007276E-4</v>
          </cell>
          <cell r="N18">
            <v>1.5506372765230481E-6</v>
          </cell>
          <cell r="O18">
            <v>358.76415000000003</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v>0</v>
          </cell>
          <cell r="B20">
            <v>0</v>
          </cell>
          <cell r="C20">
            <v>0</v>
          </cell>
          <cell r="E20" t="str">
            <v>Stockpile Rehandle</v>
          </cell>
          <cell r="G20">
            <v>246.05727074346356</v>
          </cell>
          <cell r="H20">
            <v>0</v>
          </cell>
          <cell r="I20">
            <v>-246.05727074346356</v>
          </cell>
          <cell r="K20">
            <v>0</v>
          </cell>
          <cell r="L20">
            <v>540.00040000000001</v>
          </cell>
          <cell r="N20">
            <v>53.602522133244697</v>
          </cell>
          <cell r="O20">
            <v>0</v>
          </cell>
        </row>
        <row r="21">
          <cell r="A21" t="e">
            <v>#REF!</v>
          </cell>
          <cell r="B21" t="e">
            <v>#REF!</v>
          </cell>
          <cell r="C21" t="e">
            <v>#REF!</v>
          </cell>
          <cell r="E21" t="str">
            <v>Off-Site Roads Maintenance</v>
          </cell>
          <cell r="G21" t="e">
            <v>#REF!</v>
          </cell>
          <cell r="H21" t="e">
            <v>#REF!</v>
          </cell>
          <cell r="I21" t="e">
            <v>#REF!</v>
          </cell>
          <cell r="K21" t="e">
            <v>#REF!</v>
          </cell>
          <cell r="L21" t="e">
            <v>#REF!</v>
          </cell>
          <cell r="N21" t="e">
            <v>#REF!</v>
          </cell>
          <cell r="O21" t="e">
            <v>#REF!</v>
          </cell>
        </row>
        <row r="22">
          <cell r="A22">
            <v>0</v>
          </cell>
          <cell r="B22">
            <v>0</v>
          </cell>
          <cell r="C22">
            <v>0</v>
          </cell>
          <cell r="E22" t="str">
            <v>CAT 992C Wheel Loaders</v>
          </cell>
          <cell r="G22">
            <v>639.88209561661131</v>
          </cell>
          <cell r="H22">
            <v>789.86925999999994</v>
          </cell>
          <cell r="I22">
            <v>149.98716438338863</v>
          </cell>
          <cell r="K22">
            <v>789.86926000000005</v>
          </cell>
          <cell r="L22">
            <v>2040.0009499999999</v>
          </cell>
          <cell r="N22">
            <v>79.940081936200372</v>
          </cell>
          <cell r="O22">
            <v>332.05667999999997</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v>0</v>
          </cell>
          <cell r="B24">
            <v>0</v>
          </cell>
          <cell r="C24">
            <v>0</v>
          </cell>
          <cell r="E24" t="str">
            <v>Drilling</v>
          </cell>
          <cell r="G24">
            <v>713.1489313456533</v>
          </cell>
          <cell r="H24">
            <v>656.29564999999991</v>
          </cell>
          <cell r="I24">
            <v>-56.853281345653386</v>
          </cell>
          <cell r="K24">
            <v>656.29565000000002</v>
          </cell>
          <cell r="L24">
            <v>2659.9986200000003</v>
          </cell>
          <cell r="N24">
            <v>203.08702347897906</v>
          </cell>
          <cell r="O24">
            <v>219.74645999999998</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v>0</v>
          </cell>
          <cell r="B26">
            <v>0</v>
          </cell>
          <cell r="C26">
            <v>0</v>
          </cell>
          <cell r="E26" t="str">
            <v>Pit Support</v>
          </cell>
          <cell r="G26">
            <v>227.85112057407693</v>
          </cell>
          <cell r="H26">
            <v>475.97772999999995</v>
          </cell>
          <cell r="I26">
            <v>248.12660942592302</v>
          </cell>
          <cell r="K26">
            <v>475.97773000000001</v>
          </cell>
          <cell r="L26">
            <v>911.99904000000004</v>
          </cell>
          <cell r="N26">
            <v>48.17914027289666</v>
          </cell>
          <cell r="O26">
            <v>160.87148999999999</v>
          </cell>
        </row>
        <row r="27">
          <cell r="A27">
            <v>0</v>
          </cell>
          <cell r="B27">
            <v>0</v>
          </cell>
          <cell r="C27">
            <v>0</v>
          </cell>
          <cell r="E27" t="str">
            <v>Dozers</v>
          </cell>
          <cell r="G27">
            <v>700.98856162834591</v>
          </cell>
          <cell r="H27">
            <v>1008.8388</v>
          </cell>
          <cell r="I27">
            <v>307.85023837165409</v>
          </cell>
          <cell r="K27">
            <v>1008.8388</v>
          </cell>
          <cell r="L27">
            <v>2130.0013800000002</v>
          </cell>
          <cell r="N27">
            <v>396.49263186035142</v>
          </cell>
          <cell r="O27">
            <v>278.36297999999999</v>
          </cell>
        </row>
        <row r="28">
          <cell r="A28">
            <v>0</v>
          </cell>
          <cell r="B28">
            <v>0</v>
          </cell>
          <cell r="C28">
            <v>0</v>
          </cell>
          <cell r="E28" t="str">
            <v>Graders</v>
          </cell>
          <cell r="G28">
            <v>1016.3368998932491</v>
          </cell>
          <cell r="H28">
            <v>715.3920599999999</v>
          </cell>
          <cell r="I28">
            <v>-300.9448398932492</v>
          </cell>
          <cell r="K28">
            <v>715.3920599999999</v>
          </cell>
          <cell r="L28">
            <v>1109.99713</v>
          </cell>
          <cell r="N28">
            <v>347.44965014399065</v>
          </cell>
          <cell r="O28">
            <v>305.65184999999997</v>
          </cell>
        </row>
        <row r="29">
          <cell r="A29">
            <v>0</v>
          </cell>
          <cell r="B29">
            <v>0</v>
          </cell>
          <cell r="C29">
            <v>0</v>
          </cell>
          <cell r="E29" t="str">
            <v>Shovels</v>
          </cell>
          <cell r="G29">
            <v>-1.407759100581174E-5</v>
          </cell>
          <cell r="H29">
            <v>888.68343000000004</v>
          </cell>
          <cell r="I29">
            <v>888.68344407759105</v>
          </cell>
          <cell r="K29">
            <v>888.68342999999993</v>
          </cell>
          <cell r="L29">
            <v>3240.0417900000002</v>
          </cell>
          <cell r="N29">
            <v>3.3979999056568975</v>
          </cell>
          <cell r="O29">
            <v>206.61991</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e">
            <v>#REF!</v>
          </cell>
          <cell r="B32" t="e">
            <v>#REF!</v>
          </cell>
          <cell r="C32" t="e">
            <v>#REF!</v>
          </cell>
          <cell r="E32" t="str">
            <v>Cost per Ounce Poured</v>
          </cell>
          <cell r="G32" t="e">
            <v>#REF!</v>
          </cell>
          <cell r="H32" t="e">
            <v>#REF!</v>
          </cell>
          <cell r="I32" t="e">
            <v>#REF!</v>
          </cell>
          <cell r="K32" t="e">
            <v>#REF!</v>
          </cell>
          <cell r="L32" t="e">
            <v>#REF!</v>
          </cell>
          <cell r="N32" t="e">
            <v>#REF!</v>
          </cell>
          <cell r="O32" t="e">
            <v>#REF!</v>
          </cell>
        </row>
        <row r="33">
          <cell r="A33" t="e">
            <v>#REF!</v>
          </cell>
          <cell r="B33" t="e">
            <v>#REF!</v>
          </cell>
          <cell r="C33" t="e">
            <v>#REF!</v>
          </cell>
          <cell r="E33" t="str">
            <v>Cost per Ounce Mined</v>
          </cell>
          <cell r="G33" t="e">
            <v>#REF!</v>
          </cell>
          <cell r="H33" t="e">
            <v>#REF!</v>
          </cell>
          <cell r="I33" t="e">
            <v>#REF!</v>
          </cell>
          <cell r="K33" t="e">
            <v>#REF!</v>
          </cell>
          <cell r="L33" t="e">
            <v>#REF!</v>
          </cell>
          <cell r="N33" t="e">
            <v>#REF!</v>
          </cell>
          <cell r="O33" t="e">
            <v>#REF!</v>
          </cell>
        </row>
        <row r="34">
          <cell r="A34" t="e">
            <v>#REF!</v>
          </cell>
          <cell r="B34" t="e">
            <v>#REF!</v>
          </cell>
          <cell r="C34" t="e">
            <v>#REF!</v>
          </cell>
          <cell r="E34" t="str">
            <v>Cost per Tonne Ore Mined</v>
          </cell>
          <cell r="G34" t="e">
            <v>#REF!</v>
          </cell>
          <cell r="H34" t="e">
            <v>#REF!</v>
          </cell>
          <cell r="I34" t="e">
            <v>#REF!</v>
          </cell>
          <cell r="K34" t="e">
            <v>#REF!</v>
          </cell>
          <cell r="L34" t="e">
            <v>#REF!</v>
          </cell>
          <cell r="N34" t="e">
            <v>#REF!</v>
          </cell>
          <cell r="O34" t="e">
            <v>#REF!</v>
          </cell>
        </row>
        <row r="35">
          <cell r="A35" t="e">
            <v>#REF!</v>
          </cell>
          <cell r="B35" t="e">
            <v>#REF!</v>
          </cell>
          <cell r="C35" t="e">
            <v>#REF!</v>
          </cell>
          <cell r="E35" t="str">
            <v>Cost per BCM</v>
          </cell>
          <cell r="G35" t="e">
            <v>#REF!</v>
          </cell>
          <cell r="H35" t="e">
            <v>#REF!</v>
          </cell>
          <cell r="I35" t="e">
            <v>#REF!</v>
          </cell>
          <cell r="K35" t="e">
            <v>#REF!</v>
          </cell>
          <cell r="L35" t="e">
            <v>#REF!</v>
          </cell>
          <cell r="N35" t="e">
            <v>#REF!</v>
          </cell>
          <cell r="O35" t="e">
            <v>#REF!</v>
          </cell>
        </row>
        <row r="37">
          <cell r="E37" t="str">
            <v>Milling</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7" refreshError="1">
        <row r="1">
          <cell r="A1" t="str">
            <v>Kumtor Gold Company</v>
          </cell>
        </row>
        <row r="2">
          <cell r="A2" t="str">
            <v>Operating Cost Summary</v>
          </cell>
        </row>
        <row r="3">
          <cell r="A3" t="str">
            <v>December 31, 2002</v>
          </cell>
        </row>
        <row r="5">
          <cell r="F5" t="str">
            <v>Mining</v>
          </cell>
        </row>
        <row r="6">
          <cell r="B6" t="str">
            <v>Current Month</v>
          </cell>
          <cell r="F6" t="str">
            <v>($000's)</v>
          </cell>
          <cell r="I6" t="str">
            <v>Year To Date</v>
          </cell>
          <cell r="M6" t="str">
            <v>Annual</v>
          </cell>
          <cell r="N6" t="str">
            <v>2001</v>
          </cell>
        </row>
        <row r="7">
          <cell r="A7" t="str">
            <v>Actual</v>
          </cell>
          <cell r="B7" t="str">
            <v>Budget</v>
          </cell>
          <cell r="C7" t="str">
            <v>Variance</v>
          </cell>
          <cell r="D7" t="str">
            <v>%</v>
          </cell>
          <cell r="F7" t="str">
            <v>Nature of Expenses</v>
          </cell>
          <cell r="H7" t="str">
            <v>Actual</v>
          </cell>
          <cell r="I7" t="str">
            <v>Budget</v>
          </cell>
          <cell r="J7" t="str">
            <v>Variance</v>
          </cell>
          <cell r="K7" t="str">
            <v>%</v>
          </cell>
          <cell r="M7" t="str">
            <v>Budget</v>
          </cell>
          <cell r="N7" t="str">
            <v>Forecast</v>
          </cell>
        </row>
        <row r="9">
          <cell r="A9">
            <v>752.00118000000009</v>
          </cell>
          <cell r="B9">
            <v>401.06387999999998</v>
          </cell>
          <cell r="C9">
            <v>-350.93730000000011</v>
          </cell>
          <cell r="D9">
            <v>-0.87501597002452602</v>
          </cell>
          <cell r="F9" t="str">
            <v>Employee Costs</v>
          </cell>
          <cell r="H9">
            <v>5815.2007300000005</v>
          </cell>
          <cell r="I9">
            <v>5281.7585599999993</v>
          </cell>
          <cell r="J9">
            <v>-533.44217000000117</v>
          </cell>
          <cell r="K9">
            <v>-0.10099707586785285</v>
          </cell>
          <cell r="M9">
            <v>0</v>
          </cell>
          <cell r="N9">
            <v>0</v>
          </cell>
        </row>
        <row r="10">
          <cell r="A10">
            <v>986.02819</v>
          </cell>
          <cell r="B10">
            <v>780.69971999999996</v>
          </cell>
          <cell r="C10">
            <v>-205.32847000000004</v>
          </cell>
          <cell r="D10">
            <v>-0.26300569186831535</v>
          </cell>
          <cell r="F10" t="str">
            <v>Operating Materials &amp; Supplies</v>
          </cell>
          <cell r="H10">
            <v>10730.27226</v>
          </cell>
          <cell r="I10">
            <v>10047.5555</v>
          </cell>
          <cell r="J10">
            <v>-682.71675999999934</v>
          </cell>
          <cell r="K10">
            <v>-6.794854330488638E-2</v>
          </cell>
          <cell r="M10">
            <v>0</v>
          </cell>
          <cell r="N10">
            <v>0</v>
          </cell>
        </row>
        <row r="11">
          <cell r="A11">
            <v>764.02627000000007</v>
          </cell>
          <cell r="B11">
            <v>984.29200000000003</v>
          </cell>
          <cell r="C11">
            <v>220.26572999999996</v>
          </cell>
          <cell r="D11">
            <v>0.22378088006404598</v>
          </cell>
          <cell r="F11" t="str">
            <v>Maintenance Materials &amp; Supplies</v>
          </cell>
          <cell r="H11">
            <v>18398.97969</v>
          </cell>
          <cell r="I11">
            <v>15252.508</v>
          </cell>
          <cell r="J11">
            <v>-3146.4716900000003</v>
          </cell>
          <cell r="K11">
            <v>-0.20629208586548523</v>
          </cell>
          <cell r="M11">
            <v>0</v>
          </cell>
          <cell r="N11">
            <v>0</v>
          </cell>
        </row>
        <row r="12">
          <cell r="A12">
            <v>0</v>
          </cell>
          <cell r="B12">
            <v>0</v>
          </cell>
          <cell r="C12">
            <v>0</v>
          </cell>
          <cell r="D12">
            <v>0</v>
          </cell>
          <cell r="F12" t="str">
            <v>Procurement</v>
          </cell>
          <cell r="H12">
            <v>0</v>
          </cell>
          <cell r="I12">
            <v>0</v>
          </cell>
          <cell r="J12">
            <v>0</v>
          </cell>
          <cell r="K12">
            <v>0</v>
          </cell>
          <cell r="M12">
            <v>0</v>
          </cell>
          <cell r="N12">
            <v>0</v>
          </cell>
        </row>
        <row r="13">
          <cell r="A13">
            <v>0</v>
          </cell>
          <cell r="B13">
            <v>0</v>
          </cell>
          <cell r="C13">
            <v>0</v>
          </cell>
          <cell r="D13">
            <v>0</v>
          </cell>
          <cell r="F13" t="str">
            <v>Camp Catering</v>
          </cell>
          <cell r="H13">
            <v>0</v>
          </cell>
          <cell r="I13">
            <v>0</v>
          </cell>
          <cell r="J13">
            <v>0</v>
          </cell>
          <cell r="K13">
            <v>0</v>
          </cell>
          <cell r="M13">
            <v>0</v>
          </cell>
          <cell r="N13">
            <v>0</v>
          </cell>
        </row>
        <row r="14">
          <cell r="A14">
            <v>88.179520000000011</v>
          </cell>
          <cell r="B14">
            <v>32.75</v>
          </cell>
          <cell r="C14">
            <v>-55.429520000000011</v>
          </cell>
          <cell r="D14">
            <v>-1.6925044274809165</v>
          </cell>
          <cell r="F14" t="str">
            <v>General and Administration</v>
          </cell>
          <cell r="H14">
            <v>1234.63663</v>
          </cell>
          <cell r="I14">
            <v>377.8</v>
          </cell>
          <cell r="J14">
            <v>-856.83663000000001</v>
          </cell>
          <cell r="K14">
            <v>-2.2679635521439914</v>
          </cell>
          <cell r="M14">
            <v>0</v>
          </cell>
          <cell r="N14">
            <v>0</v>
          </cell>
        </row>
        <row r="15">
          <cell r="A15">
            <v>-171.06131999999999</v>
          </cell>
          <cell r="B15">
            <v>-106.90600000000001</v>
          </cell>
          <cell r="C15">
            <v>64.155319999999989</v>
          </cell>
          <cell r="D15">
            <v>0.60010962901988651</v>
          </cell>
          <cell r="F15" t="str">
            <v>Allocations</v>
          </cell>
          <cell r="H15">
            <v>-2537.1032799999998</v>
          </cell>
          <cell r="I15">
            <v>-1976.2909999999999</v>
          </cell>
          <cell r="J15">
            <v>560.81227999999987</v>
          </cell>
          <cell r="K15">
            <v>-0.28377009256227947</v>
          </cell>
          <cell r="M15">
            <v>0</v>
          </cell>
          <cell r="N15">
            <v>0</v>
          </cell>
        </row>
        <row r="16">
          <cell r="A16">
            <v>2419.1738400000008</v>
          </cell>
          <cell r="B16">
            <v>2091.8996000000002</v>
          </cell>
          <cell r="C16">
            <v>-327.27424000000065</v>
          </cell>
          <cell r="D16">
            <v>-0.15644834962442777</v>
          </cell>
          <cell r="F16" t="str">
            <v>Total Mining</v>
          </cell>
          <cell r="H16">
            <v>33641.98603</v>
          </cell>
          <cell r="I16">
            <v>28983.331059999997</v>
          </cell>
          <cell r="J16">
            <v>-4658.6549700000032</v>
          </cell>
          <cell r="K16">
            <v>-0.16073566424631675</v>
          </cell>
          <cell r="M16">
            <v>0</v>
          </cell>
          <cell r="N16">
            <v>0</v>
          </cell>
        </row>
        <row r="18">
          <cell r="A18">
            <v>1.1499999999999999</v>
          </cell>
          <cell r="B18">
            <v>1.3</v>
          </cell>
          <cell r="C18">
            <v>0.15000000000000013</v>
          </cell>
          <cell r="D18">
            <v>0.11538461538461549</v>
          </cell>
          <cell r="F18" t="str">
            <v>Cost per BCM</v>
          </cell>
          <cell r="H18">
            <v>1.71</v>
          </cell>
          <cell r="I18">
            <v>1.53</v>
          </cell>
          <cell r="J18">
            <v>-0.17999999999999994</v>
          </cell>
          <cell r="K18">
            <v>-0.11764705882352937</v>
          </cell>
          <cell r="M18">
            <v>0</v>
          </cell>
          <cell r="N18">
            <v>0</v>
          </cell>
        </row>
        <row r="21">
          <cell r="F21" t="str">
            <v>Milling</v>
          </cell>
        </row>
        <row r="22">
          <cell r="B22" t="str">
            <v>Current Month</v>
          </cell>
          <cell r="F22" t="str">
            <v>($000's)</v>
          </cell>
          <cell r="I22" t="str">
            <v>Year To Date</v>
          </cell>
          <cell r="M22" t="str">
            <v>Annual</v>
          </cell>
          <cell r="N22" t="str">
            <v>2001</v>
          </cell>
        </row>
        <row r="23">
          <cell r="A23" t="str">
            <v>Actual</v>
          </cell>
          <cell r="B23" t="str">
            <v>Budget</v>
          </cell>
          <cell r="C23" t="str">
            <v>Variance</v>
          </cell>
          <cell r="D23" t="str">
            <v>%</v>
          </cell>
          <cell r="F23" t="str">
            <v>Nature of Expenses</v>
          </cell>
          <cell r="H23" t="str">
            <v>Actual</v>
          </cell>
          <cell r="I23" t="str">
            <v>Budget</v>
          </cell>
          <cell r="J23" t="str">
            <v>Variance</v>
          </cell>
          <cell r="K23" t="str">
            <v>%</v>
          </cell>
          <cell r="M23" t="str">
            <v>Budget</v>
          </cell>
          <cell r="N23" t="str">
            <v>Forecast</v>
          </cell>
        </row>
        <row r="25">
          <cell r="A25">
            <v>412.65460999999999</v>
          </cell>
          <cell r="B25">
            <v>203.52673000000001</v>
          </cell>
          <cell r="C25">
            <v>-209.12787999999998</v>
          </cell>
          <cell r="D25">
            <v>-1.0275204637739719</v>
          </cell>
          <cell r="F25" t="str">
            <v>Employee Costs</v>
          </cell>
          <cell r="H25">
            <v>2915.2867700000002</v>
          </cell>
          <cell r="I25">
            <v>2445.6778999999997</v>
          </cell>
          <cell r="J25">
            <v>-469.60887000000048</v>
          </cell>
          <cell r="K25">
            <v>-0.19201582923082411</v>
          </cell>
          <cell r="M25">
            <v>0</v>
          </cell>
          <cell r="N25">
            <v>0</v>
          </cell>
        </row>
        <row r="26">
          <cell r="A26">
            <v>993.30061000000001</v>
          </cell>
          <cell r="B26">
            <v>1204.6638700000001</v>
          </cell>
          <cell r="C26">
            <v>211.36326000000008</v>
          </cell>
          <cell r="D26">
            <v>0.17545413726071163</v>
          </cell>
          <cell r="F26" t="str">
            <v>Operating Materials &amp; Supplies</v>
          </cell>
          <cell r="H26">
            <v>12735.16389</v>
          </cell>
          <cell r="I26">
            <v>15239.362560000001</v>
          </cell>
          <cell r="J26">
            <v>2504.1986700000016</v>
          </cell>
          <cell r="K26">
            <v>0.16432437118944701</v>
          </cell>
          <cell r="M26">
            <v>0</v>
          </cell>
          <cell r="N26">
            <v>0</v>
          </cell>
        </row>
        <row r="27">
          <cell r="A27">
            <v>542.53756999999996</v>
          </cell>
          <cell r="B27">
            <v>497.36099999999999</v>
          </cell>
          <cell r="C27">
            <v>-45.17656999999997</v>
          </cell>
          <cell r="D27">
            <v>-9.0832554221179321E-2</v>
          </cell>
          <cell r="F27" t="str">
            <v>Maintenance Materials &amp; Supplies</v>
          </cell>
          <cell r="H27">
            <v>7455.3863899999997</v>
          </cell>
          <cell r="I27">
            <v>7531.0609999999997</v>
          </cell>
          <cell r="J27">
            <v>75.67461000000003</v>
          </cell>
          <cell r="K27">
            <v>1.0048333163149261E-2</v>
          </cell>
          <cell r="M27">
            <v>0</v>
          </cell>
          <cell r="N27">
            <v>0</v>
          </cell>
        </row>
        <row r="28">
          <cell r="A28">
            <v>0</v>
          </cell>
          <cell r="B28">
            <v>0</v>
          </cell>
          <cell r="C28">
            <v>0</v>
          </cell>
          <cell r="D28">
            <v>0</v>
          </cell>
          <cell r="F28" t="str">
            <v>Procurement</v>
          </cell>
          <cell r="H28">
            <v>0</v>
          </cell>
          <cell r="I28">
            <v>0</v>
          </cell>
          <cell r="J28">
            <v>0</v>
          </cell>
          <cell r="K28">
            <v>0</v>
          </cell>
          <cell r="M28">
            <v>0</v>
          </cell>
          <cell r="N28">
            <v>0</v>
          </cell>
        </row>
        <row r="29">
          <cell r="A29">
            <v>2.3523700000000001</v>
          </cell>
          <cell r="B29">
            <v>10.265000000000001</v>
          </cell>
          <cell r="C29">
            <v>7.9126300000000001</v>
          </cell>
          <cell r="D29">
            <v>0.77083584997564536</v>
          </cell>
          <cell r="F29" t="str">
            <v>General and Administration</v>
          </cell>
          <cell r="H29">
            <v>96.852080000000001</v>
          </cell>
          <cell r="I29">
            <v>123.18</v>
          </cell>
          <cell r="J29">
            <v>26.327920000000006</v>
          </cell>
          <cell r="K29">
            <v>0.21373534664718302</v>
          </cell>
          <cell r="M29">
            <v>0</v>
          </cell>
          <cell r="N29">
            <v>0</v>
          </cell>
        </row>
        <row r="30">
          <cell r="A30">
            <v>604.80318</v>
          </cell>
          <cell r="B30">
            <v>452.35</v>
          </cell>
          <cell r="C30">
            <v>-152.45317999999997</v>
          </cell>
          <cell r="D30">
            <v>-0.33702482590914107</v>
          </cell>
          <cell r="F30" t="str">
            <v>Allocations</v>
          </cell>
          <cell r="H30">
            <v>5756.4382300000007</v>
          </cell>
          <cell r="I30">
            <v>4954.6149999999998</v>
          </cell>
          <cell r="J30">
            <v>-801.82323000000088</v>
          </cell>
          <cell r="K30">
            <v>-0.16183360967502033</v>
          </cell>
          <cell r="M30">
            <v>0</v>
          </cell>
          <cell r="N30">
            <v>0</v>
          </cell>
        </row>
        <row r="31">
          <cell r="A31">
            <v>2555.6483400000002</v>
          </cell>
          <cell r="B31">
            <v>2368.1666000000005</v>
          </cell>
          <cell r="C31">
            <v>-187.48173999999972</v>
          </cell>
          <cell r="D31">
            <v>-7.9167462289181714E-2</v>
          </cell>
          <cell r="F31" t="str">
            <v>Total Milling</v>
          </cell>
          <cell r="H31">
            <v>28959.127360000002</v>
          </cell>
          <cell r="I31">
            <v>30293.896459999996</v>
          </cell>
          <cell r="J31">
            <v>1334.7690999999941</v>
          </cell>
          <cell r="K31">
            <v>4.4060660924302712E-2</v>
          </cell>
          <cell r="M31">
            <v>0</v>
          </cell>
          <cell r="N31">
            <v>0</v>
          </cell>
        </row>
        <row r="33">
          <cell r="A33">
            <v>5.33</v>
          </cell>
          <cell r="B33">
            <v>5.07</v>
          </cell>
          <cell r="C33">
            <v>-0.25999999999999979</v>
          </cell>
          <cell r="D33">
            <v>-5.1282051282051239E-2</v>
          </cell>
          <cell r="F33" t="str">
            <v>Cost per Tonne Milled</v>
          </cell>
          <cell r="H33">
            <v>5.16</v>
          </cell>
          <cell r="I33">
            <v>5.57</v>
          </cell>
          <cell r="J33">
            <v>0.41000000000000014</v>
          </cell>
          <cell r="K33">
            <v>7.3608617594254952E-2</v>
          </cell>
          <cell r="M33">
            <v>0</v>
          </cell>
          <cell r="N33">
            <v>0</v>
          </cell>
        </row>
        <row r="36">
          <cell r="B36" t="str">
            <v>Current Month</v>
          </cell>
          <cell r="F36" t="str">
            <v>Site Administration</v>
          </cell>
          <cell r="I36" t="str">
            <v>Year To Date</v>
          </cell>
          <cell r="M36" t="str">
            <v>Annual</v>
          </cell>
          <cell r="N36" t="str">
            <v>2001</v>
          </cell>
        </row>
        <row r="37">
          <cell r="A37" t="str">
            <v>Actual</v>
          </cell>
          <cell r="B37" t="str">
            <v>Budget</v>
          </cell>
          <cell r="C37" t="str">
            <v>Variance</v>
          </cell>
          <cell r="D37" t="str">
            <v>%</v>
          </cell>
          <cell r="F37" t="str">
            <v>($000's)</v>
          </cell>
          <cell r="H37" t="str">
            <v>Actual</v>
          </cell>
          <cell r="I37" t="str">
            <v>Budget</v>
          </cell>
          <cell r="J37" t="str">
            <v>Variance</v>
          </cell>
          <cell r="K37" t="str">
            <v>%</v>
          </cell>
          <cell r="M37" t="str">
            <v>Budget</v>
          </cell>
          <cell r="N37" t="str">
            <v>Forecast</v>
          </cell>
        </row>
        <row r="39">
          <cell r="A39">
            <v>0</v>
          </cell>
          <cell r="B39">
            <v>0</v>
          </cell>
          <cell r="C39">
            <v>0</v>
          </cell>
          <cell r="D39">
            <v>0</v>
          </cell>
          <cell r="F39" t="str">
            <v>Site Administration</v>
          </cell>
          <cell r="H39">
            <v>1300.8750229124444</v>
          </cell>
          <cell r="I39">
            <v>1682.7988100000002</v>
          </cell>
          <cell r="J39">
            <v>381.92378708755587</v>
          </cell>
          <cell r="K39">
            <v>0.22695748583727357</v>
          </cell>
          <cell r="M39">
            <v>1682.79881</v>
          </cell>
          <cell r="N39">
            <v>4782.1197400000001</v>
          </cell>
        </row>
        <row r="40">
          <cell r="A40">
            <v>0</v>
          </cell>
          <cell r="B40">
            <v>0</v>
          </cell>
          <cell r="C40">
            <v>0</v>
          </cell>
          <cell r="D40">
            <v>0</v>
          </cell>
          <cell r="F40" t="str">
            <v>Admin. Light Vehicles</v>
          </cell>
          <cell r="H40">
            <v>10.667688296602279</v>
          </cell>
          <cell r="I40">
            <v>18.594000000000001</v>
          </cell>
          <cell r="J40">
            <v>7.9263117033977224</v>
          </cell>
          <cell r="K40">
            <v>0.42628330124759178</v>
          </cell>
          <cell r="M40">
            <v>18.594000000000001</v>
          </cell>
          <cell r="N40">
            <v>94.470290000000006</v>
          </cell>
        </row>
        <row r="41">
          <cell r="A41">
            <v>0</v>
          </cell>
          <cell r="B41">
            <v>0</v>
          </cell>
          <cell r="C41">
            <v>0</v>
          </cell>
          <cell r="D41">
            <v>0</v>
          </cell>
          <cell r="F41" t="str">
            <v>Balykchy-Tamga Powerline</v>
          </cell>
          <cell r="H41">
            <v>895.1866500000001</v>
          </cell>
          <cell r="I41">
            <v>915.88000000000011</v>
          </cell>
          <cell r="J41">
            <v>20.693350000000009</v>
          </cell>
          <cell r="K41">
            <v>2.2593953356334899E-2</v>
          </cell>
          <cell r="M41">
            <v>915.88</v>
          </cell>
          <cell r="N41">
            <v>3771.0819999999999</v>
          </cell>
        </row>
        <row r="42">
          <cell r="A42">
            <v>0</v>
          </cell>
          <cell r="B42">
            <v>0</v>
          </cell>
          <cell r="C42">
            <v>0</v>
          </cell>
          <cell r="D42">
            <v>0</v>
          </cell>
          <cell r="F42" t="str">
            <v>Commuting</v>
          </cell>
          <cell r="H42">
            <v>433.13370085644112</v>
          </cell>
          <cell r="I42">
            <v>504.52417000000003</v>
          </cell>
          <cell r="J42">
            <v>71.390469143558903</v>
          </cell>
          <cell r="K42">
            <v>0.14150059281314292</v>
          </cell>
          <cell r="M42">
            <v>504.52417000000003</v>
          </cell>
          <cell r="N42">
            <v>2102.6490899999999</v>
          </cell>
        </row>
        <row r="43">
          <cell r="A43">
            <v>0</v>
          </cell>
          <cell r="B43">
            <v>0</v>
          </cell>
          <cell r="C43">
            <v>0</v>
          </cell>
          <cell r="D43">
            <v>0</v>
          </cell>
          <cell r="F43" t="str">
            <v>Camp Operation</v>
          </cell>
          <cell r="H43">
            <v>272.8915165165655</v>
          </cell>
          <cell r="I43">
            <v>256.55065000000002</v>
          </cell>
          <cell r="J43">
            <v>-16.340866516565484</v>
          </cell>
          <cell r="K43">
            <v>-6.3694504444114577E-2</v>
          </cell>
          <cell r="M43">
            <v>256.55065000000002</v>
          </cell>
          <cell r="N43">
            <v>1117.346</v>
          </cell>
        </row>
        <row r="44">
          <cell r="A44">
            <v>0</v>
          </cell>
          <cell r="B44">
            <v>0</v>
          </cell>
          <cell r="C44">
            <v>0</v>
          </cell>
          <cell r="D44">
            <v>0</v>
          </cell>
          <cell r="F44" t="str">
            <v>Camp Catering</v>
          </cell>
          <cell r="H44">
            <v>820.63078952203807</v>
          </cell>
          <cell r="I44">
            <v>774.69053000000008</v>
          </cell>
          <cell r="J44">
            <v>-45.940259522037991</v>
          </cell>
          <cell r="K44">
            <v>-5.9301434241151738E-2</v>
          </cell>
          <cell r="M44">
            <v>774.69053000000008</v>
          </cell>
          <cell r="N44">
            <v>2853.6724199999999</v>
          </cell>
        </row>
        <row r="45">
          <cell r="A45">
            <v>0</v>
          </cell>
          <cell r="B45">
            <v>0</v>
          </cell>
          <cell r="C45">
            <v>0</v>
          </cell>
          <cell r="D45">
            <v>0</v>
          </cell>
          <cell r="F45" t="str">
            <v>Worker Health &amp; Safety</v>
          </cell>
          <cell r="H45">
            <v>76.713153455395826</v>
          </cell>
          <cell r="I45">
            <v>117.80465</v>
          </cell>
          <cell r="J45">
            <v>41.091496544604169</v>
          </cell>
          <cell r="K45">
            <v>0.34881048027055106</v>
          </cell>
          <cell r="M45">
            <v>117.80565</v>
          </cell>
          <cell r="N45">
            <v>584.51030000000003</v>
          </cell>
        </row>
        <row r="46">
          <cell r="A46">
            <v>0</v>
          </cell>
          <cell r="B46">
            <v>0</v>
          </cell>
          <cell r="C46">
            <v>0</v>
          </cell>
          <cell r="D46">
            <v>0</v>
          </cell>
          <cell r="F46" t="str">
            <v>Safety Light Vehicles</v>
          </cell>
          <cell r="H46">
            <v>5.7811358396484378</v>
          </cell>
          <cell r="I46">
            <v>15.515999999999998</v>
          </cell>
          <cell r="J46">
            <v>9.7348641603515595</v>
          </cell>
          <cell r="K46">
            <v>0.62740810520440582</v>
          </cell>
          <cell r="M46">
            <v>15.516</v>
          </cell>
          <cell r="N46">
            <v>50.685949999999998</v>
          </cell>
        </row>
        <row r="47">
          <cell r="A47">
            <v>0</v>
          </cell>
          <cell r="B47">
            <v>0</v>
          </cell>
          <cell r="C47">
            <v>0</v>
          </cell>
          <cell r="D47">
            <v>0</v>
          </cell>
          <cell r="F47" t="str">
            <v>Environment</v>
          </cell>
          <cell r="H47">
            <v>309.30938564929284</v>
          </cell>
          <cell r="I47">
            <v>301.11754999999999</v>
          </cell>
          <cell r="J47">
            <v>-8.191835649292841</v>
          </cell>
          <cell r="K47">
            <v>-2.720477650436795E-2</v>
          </cell>
          <cell r="M47">
            <v>301.11755000000005</v>
          </cell>
          <cell r="N47">
            <v>1183.82897</v>
          </cell>
        </row>
        <row r="48">
          <cell r="A48">
            <v>0</v>
          </cell>
          <cell r="B48">
            <v>0</v>
          </cell>
          <cell r="C48">
            <v>0</v>
          </cell>
          <cell r="D48">
            <v>0</v>
          </cell>
          <cell r="F48" t="str">
            <v>Environment Light Vehicles</v>
          </cell>
          <cell r="H48">
            <v>5.0704422473510746</v>
          </cell>
          <cell r="I48">
            <v>6.1650000000000009</v>
          </cell>
          <cell r="J48">
            <v>1.0945577526489263</v>
          </cell>
          <cell r="K48">
            <v>0.17754383660161008</v>
          </cell>
          <cell r="M48">
            <v>6.165</v>
          </cell>
          <cell r="N48">
            <v>55.26285</v>
          </cell>
        </row>
        <row r="49">
          <cell r="A49">
            <v>0</v>
          </cell>
          <cell r="B49">
            <v>0</v>
          </cell>
          <cell r="C49">
            <v>0</v>
          </cell>
          <cell r="D49">
            <v>0</v>
          </cell>
          <cell r="F49" t="str">
            <v>Procurement &amp; Site Warehouse</v>
          </cell>
          <cell r="H49">
            <v>215.7486611821877</v>
          </cell>
          <cell r="I49">
            <v>136.21187</v>
          </cell>
          <cell r="J49">
            <v>-79.536791182187699</v>
          </cell>
          <cell r="K49">
            <v>-0.58391967735401984</v>
          </cell>
          <cell r="M49">
            <v>136.21187</v>
          </cell>
          <cell r="N49">
            <v>548.83207000000004</v>
          </cell>
        </row>
        <row r="50">
          <cell r="A50">
            <v>0</v>
          </cell>
          <cell r="B50">
            <v>0</v>
          </cell>
          <cell r="C50">
            <v>0</v>
          </cell>
          <cell r="D50">
            <v>0</v>
          </cell>
          <cell r="F50" t="str">
            <v>Warehouse Vehicle Operations</v>
          </cell>
          <cell r="H50">
            <v>5.185353002177429</v>
          </cell>
          <cell r="I50">
            <v>9.7839999999999989</v>
          </cell>
          <cell r="J50">
            <v>4.5986469978225699</v>
          </cell>
          <cell r="K50">
            <v>0.47001706846101499</v>
          </cell>
          <cell r="M50">
            <v>9.7840000000000007</v>
          </cell>
          <cell r="N50">
            <v>43.955100000000009</v>
          </cell>
        </row>
        <row r="51">
          <cell r="A51">
            <v>0</v>
          </cell>
          <cell r="B51">
            <v>0</v>
          </cell>
          <cell r="C51">
            <v>0</v>
          </cell>
          <cell r="D51">
            <v>0</v>
          </cell>
          <cell r="F51" t="str">
            <v>Kramer Employee Costs</v>
          </cell>
          <cell r="H51">
            <v>4.0841815803775212</v>
          </cell>
          <cell r="I51">
            <v>3.2415500000000002</v>
          </cell>
          <cell r="J51">
            <v>-0.84263158037752106</v>
          </cell>
          <cell r="K51">
            <v>-0.25994711800759546</v>
          </cell>
          <cell r="M51">
            <v>3.2415500000000002</v>
          </cell>
          <cell r="N51">
            <v>9.6336199999999987</v>
          </cell>
        </row>
        <row r="52">
          <cell r="A52">
            <v>0</v>
          </cell>
          <cell r="B52">
            <v>0</v>
          </cell>
          <cell r="C52">
            <v>0</v>
          </cell>
          <cell r="D52">
            <v>0</v>
          </cell>
          <cell r="F52" t="str">
            <v>Balykchy Marshalling Yard</v>
          </cell>
          <cell r="H52">
            <v>503.96360566716305</v>
          </cell>
          <cell r="I52">
            <v>466.66073999999998</v>
          </cell>
          <cell r="J52">
            <v>-37.302865667163076</v>
          </cell>
          <cell r="K52">
            <v>-7.9935727327657941E-2</v>
          </cell>
          <cell r="M52">
            <v>466.66073999999998</v>
          </cell>
          <cell r="N52">
            <v>1509.3879899999999</v>
          </cell>
        </row>
        <row r="53">
          <cell r="A53">
            <v>0</v>
          </cell>
          <cell r="B53">
            <v>0</v>
          </cell>
          <cell r="C53">
            <v>0</v>
          </cell>
          <cell r="D53">
            <v>0</v>
          </cell>
          <cell r="F53" t="str">
            <v>Site General Services</v>
          </cell>
          <cell r="H53">
            <v>359.89552919183251</v>
          </cell>
          <cell r="I53">
            <v>422.16499999999996</v>
          </cell>
          <cell r="J53">
            <v>62.269470808167455</v>
          </cell>
          <cell r="K53">
            <v>0.14750031577266581</v>
          </cell>
          <cell r="M53">
            <v>422.16500000000002</v>
          </cell>
          <cell r="N53">
            <v>1485.21621</v>
          </cell>
        </row>
        <row r="54">
          <cell r="A54">
            <v>0</v>
          </cell>
          <cell r="B54">
            <v>0</v>
          </cell>
          <cell r="C54">
            <v>0</v>
          </cell>
          <cell r="D54">
            <v>0</v>
          </cell>
          <cell r="F54" t="str">
            <v>Off-Site Roads</v>
          </cell>
          <cell r="H54">
            <v>43.02160031181046</v>
          </cell>
          <cell r="I54">
            <v>114.517</v>
          </cell>
          <cell r="J54">
            <v>71.495399688189536</v>
          </cell>
          <cell r="K54">
            <v>0.62432127708715335</v>
          </cell>
          <cell r="M54">
            <v>114.517</v>
          </cell>
          <cell r="N54">
            <v>295.87425000000002</v>
          </cell>
        </row>
        <row r="55">
          <cell r="A55">
            <v>0</v>
          </cell>
          <cell r="B55">
            <v>0</v>
          </cell>
          <cell r="C55">
            <v>0</v>
          </cell>
          <cell r="D55">
            <v>0</v>
          </cell>
          <cell r="F55" t="str">
            <v>Finance &amp; Accounting</v>
          </cell>
          <cell r="H55">
            <v>24.588671523919928</v>
          </cell>
          <cell r="I55">
            <v>27.696579999999997</v>
          </cell>
          <cell r="J55">
            <v>3.1079084760800697</v>
          </cell>
          <cell r="K55">
            <v>0.11221271637437077</v>
          </cell>
          <cell r="M55">
            <v>27.696580000000001</v>
          </cell>
          <cell r="N55">
            <v>110.34140999999998</v>
          </cell>
        </row>
        <row r="56">
          <cell r="A56">
            <v>0</v>
          </cell>
          <cell r="B56">
            <v>0</v>
          </cell>
          <cell r="C56">
            <v>0</v>
          </cell>
          <cell r="D56">
            <v>0</v>
          </cell>
          <cell r="F56" t="str">
            <v>M.I.S.</v>
          </cell>
          <cell r="H56">
            <v>-1.5824506192877426</v>
          </cell>
          <cell r="I56">
            <v>50.755549999999999</v>
          </cell>
          <cell r="J56">
            <v>52.33800061928774</v>
          </cell>
          <cell r="K56">
            <v>1.0311778833898508</v>
          </cell>
          <cell r="M56">
            <v>50.755549999999992</v>
          </cell>
          <cell r="N56">
            <v>234.50134</v>
          </cell>
        </row>
        <row r="57">
          <cell r="A57">
            <v>0</v>
          </cell>
          <cell r="B57">
            <v>0</v>
          </cell>
          <cell r="C57">
            <v>0</v>
          </cell>
          <cell r="D57">
            <v>0</v>
          </cell>
          <cell r="F57" t="str">
            <v>Communications and PC Support</v>
          </cell>
          <cell r="H57">
            <v>35.825489011398311</v>
          </cell>
          <cell r="I57">
            <v>43.928930000000001</v>
          </cell>
          <cell r="J57">
            <v>8.1034409886016903</v>
          </cell>
          <cell r="K57">
            <v>0.18446706961907997</v>
          </cell>
          <cell r="M57">
            <v>43.929929999999999</v>
          </cell>
        </row>
        <row r="58">
          <cell r="A58">
            <v>0</v>
          </cell>
          <cell r="B58">
            <v>0</v>
          </cell>
          <cell r="C58">
            <v>0</v>
          </cell>
          <cell r="D58">
            <v>0</v>
          </cell>
          <cell r="F58" t="str">
            <v>Human Resources</v>
          </cell>
          <cell r="H58">
            <v>388.60011218860728</v>
          </cell>
          <cell r="I58">
            <v>438.64836000000003</v>
          </cell>
          <cell r="J58">
            <v>50.048247811392741</v>
          </cell>
          <cell r="K58">
            <v>0.11409651186520506</v>
          </cell>
          <cell r="M58">
            <v>438.64835999999997</v>
          </cell>
          <cell r="N58">
            <v>1436.9017099999999</v>
          </cell>
        </row>
        <row r="59">
          <cell r="A59">
            <v>0</v>
          </cell>
          <cell r="B59">
            <v>0</v>
          </cell>
          <cell r="C59">
            <v>0</v>
          </cell>
          <cell r="D59">
            <v>0</v>
          </cell>
          <cell r="F59" t="str">
            <v>Medical Services</v>
          </cell>
          <cell r="H59">
            <v>133.82744748677854</v>
          </cell>
          <cell r="I59">
            <v>166.16015000000002</v>
          </cell>
          <cell r="J59">
            <v>32.332702513221477</v>
          </cell>
          <cell r="K59">
            <v>0.19458758621258751</v>
          </cell>
          <cell r="M59">
            <v>166.16015000000002</v>
          </cell>
          <cell r="N59">
            <v>623.98702000000003</v>
          </cell>
        </row>
        <row r="60">
          <cell r="A60">
            <v>0</v>
          </cell>
          <cell r="B60">
            <v>0</v>
          </cell>
          <cell r="C60">
            <v>0</v>
          </cell>
          <cell r="D60">
            <v>0</v>
          </cell>
          <cell r="F60" t="str">
            <v>Karakol Training Centre</v>
          </cell>
          <cell r="H60">
            <v>15.095798385853119</v>
          </cell>
          <cell r="I60">
            <v>30.74287</v>
          </cell>
          <cell r="J60">
            <v>15.647071614146881</v>
          </cell>
          <cell r="K60">
            <v>0.50896587124581671</v>
          </cell>
          <cell r="M60">
            <v>30.74287</v>
          </cell>
          <cell r="N60">
            <v>215.07048999999998</v>
          </cell>
        </row>
        <row r="61">
          <cell r="A61">
            <v>0</v>
          </cell>
          <cell r="B61">
            <v>0</v>
          </cell>
          <cell r="C61">
            <v>0</v>
          </cell>
          <cell r="D61">
            <v>0</v>
          </cell>
          <cell r="F61" t="str">
            <v>Barskaun Health Centre</v>
          </cell>
          <cell r="H61">
            <v>4.0515653776385108E-7</v>
          </cell>
          <cell r="I61">
            <v>0</v>
          </cell>
          <cell r="J61">
            <v>-4.0515653776385108E-7</v>
          </cell>
          <cell r="K61">
            <v>0</v>
          </cell>
          <cell r="M61">
            <v>0</v>
          </cell>
          <cell r="N61">
            <v>3.60012</v>
          </cell>
        </row>
        <row r="62">
          <cell r="A62">
            <v>0</v>
          </cell>
          <cell r="B62">
            <v>0</v>
          </cell>
          <cell r="C62">
            <v>0</v>
          </cell>
          <cell r="D62">
            <v>0</v>
          </cell>
          <cell r="F62" t="str">
            <v>Edelweiss</v>
          </cell>
          <cell r="H62">
            <v>1.5613926445954273E-6</v>
          </cell>
          <cell r="I62">
            <v>0</v>
          </cell>
          <cell r="J62">
            <v>-1.5613926445954273E-6</v>
          </cell>
          <cell r="K62">
            <v>0</v>
          </cell>
          <cell r="M62">
            <v>0</v>
          </cell>
          <cell r="N62">
            <v>27.234500000000001</v>
          </cell>
        </row>
        <row r="63">
          <cell r="A63">
            <v>0</v>
          </cell>
          <cell r="B63">
            <v>0</v>
          </cell>
          <cell r="C63">
            <v>0</v>
          </cell>
          <cell r="D63">
            <v>0</v>
          </cell>
          <cell r="F63" t="str">
            <v>Security</v>
          </cell>
          <cell r="H63">
            <v>146.01991104753137</v>
          </cell>
          <cell r="I63">
            <v>128.28254000000001</v>
          </cell>
          <cell r="J63">
            <v>-17.737371047531354</v>
          </cell>
          <cell r="K63">
            <v>-0.13826800628933097</v>
          </cell>
          <cell r="M63">
            <v>128.28254000000001</v>
          </cell>
          <cell r="N63">
            <v>604.11146999999994</v>
          </cell>
        </row>
        <row r="64">
          <cell r="A64">
            <v>0</v>
          </cell>
          <cell r="B64">
            <v>0</v>
          </cell>
          <cell r="C64">
            <v>0</v>
          </cell>
          <cell r="D64">
            <v>0</v>
          </cell>
          <cell r="F64" t="str">
            <v>Security Vehicle Operation</v>
          </cell>
          <cell r="H64">
            <v>21.072234387366493</v>
          </cell>
          <cell r="I64">
            <v>28.767000000000003</v>
          </cell>
          <cell r="J64">
            <v>7.6947656126335104</v>
          </cell>
          <cell r="K64">
            <v>0.26748585575949907</v>
          </cell>
          <cell r="M64">
            <v>28.766999999999999</v>
          </cell>
          <cell r="N64">
            <v>92.022220000000004</v>
          </cell>
        </row>
        <row r="65">
          <cell r="A65">
            <v>0</v>
          </cell>
          <cell r="B65">
            <v>0</v>
          </cell>
          <cell r="C65">
            <v>0</v>
          </cell>
          <cell r="D65">
            <v>0</v>
          </cell>
          <cell r="F65" t="str">
            <v>Total Site Administration</v>
          </cell>
          <cell r="H65">
            <v>6025.6056316100467</v>
          </cell>
          <cell r="I65">
            <v>6661.2034999999996</v>
          </cell>
          <cell r="J65">
            <v>635.59786838995558</v>
          </cell>
          <cell r="K65">
            <v>9.5417872819822364E-2</v>
          </cell>
          <cell r="M65">
            <v>6661.2054999999991</v>
          </cell>
          <cell r="N65">
            <v>23836.297129999992</v>
          </cell>
        </row>
        <row r="68">
          <cell r="B68" t="str">
            <v>Current Month</v>
          </cell>
          <cell r="F68" t="str">
            <v>Maintenance</v>
          </cell>
          <cell r="I68" t="str">
            <v>Year To Date</v>
          </cell>
          <cell r="M68" t="str">
            <v>Annual</v>
          </cell>
          <cell r="N68" t="str">
            <v>2001</v>
          </cell>
        </row>
        <row r="69">
          <cell r="A69" t="str">
            <v>Actual</v>
          </cell>
          <cell r="B69" t="str">
            <v>Budget</v>
          </cell>
          <cell r="C69" t="str">
            <v>Variance</v>
          </cell>
          <cell r="D69" t="str">
            <v>%</v>
          </cell>
          <cell r="F69" t="str">
            <v>($000's)</v>
          </cell>
          <cell r="H69" t="str">
            <v>Actual</v>
          </cell>
          <cell r="I69" t="str">
            <v>Budget</v>
          </cell>
          <cell r="J69" t="str">
            <v>Variance</v>
          </cell>
          <cell r="K69" t="str">
            <v>%</v>
          </cell>
          <cell r="M69" t="str">
            <v>Budget</v>
          </cell>
          <cell r="N69" t="str">
            <v>Forecast</v>
          </cell>
        </row>
        <row r="71">
          <cell r="A71">
            <v>0</v>
          </cell>
          <cell r="B71">
            <v>0</v>
          </cell>
          <cell r="C71">
            <v>0</v>
          </cell>
          <cell r="D71">
            <v>0</v>
          </cell>
          <cell r="F71" t="str">
            <v>Maintenance Administration</v>
          </cell>
          <cell r="H71">
            <v>95.008459183024698</v>
          </cell>
          <cell r="I71">
            <v>264.40310999999997</v>
          </cell>
          <cell r="J71">
            <v>169.39465081697529</v>
          </cell>
          <cell r="K71">
            <v>0.6406681480296329</v>
          </cell>
          <cell r="M71">
            <v>264.40320999999994</v>
          </cell>
          <cell r="N71">
            <v>0</v>
          </cell>
        </row>
        <row r="72">
          <cell r="A72">
            <v>0</v>
          </cell>
          <cell r="B72">
            <v>0</v>
          </cell>
          <cell r="C72">
            <v>0</v>
          </cell>
          <cell r="D72">
            <v>0</v>
          </cell>
          <cell r="F72" t="str">
            <v>Maint. Light Vehicles</v>
          </cell>
          <cell r="H72">
            <v>44.078747377125545</v>
          </cell>
          <cell r="I72">
            <v>27.261000000000003</v>
          </cell>
          <cell r="J72">
            <v>-16.817747377125542</v>
          </cell>
          <cell r="K72">
            <v>-0.61691601104601956</v>
          </cell>
          <cell r="M72">
            <v>27.260999999999999</v>
          </cell>
          <cell r="N72">
            <v>0</v>
          </cell>
        </row>
        <row r="73">
          <cell r="A73">
            <v>0</v>
          </cell>
          <cell r="B73">
            <v>0</v>
          </cell>
          <cell r="C73">
            <v>0</v>
          </cell>
          <cell r="D73">
            <v>0</v>
          </cell>
          <cell r="F73" t="str">
            <v>Automotive Shop</v>
          </cell>
          <cell r="H73">
            <v>2.3282799992324428</v>
          </cell>
          <cell r="I73">
            <v>461.38652999999999</v>
          </cell>
          <cell r="J73">
            <v>459.05825000076754</v>
          </cell>
          <cell r="K73">
            <v>0.99495373217932381</v>
          </cell>
          <cell r="M73">
            <v>461.38652999999999</v>
          </cell>
          <cell r="N73">
            <v>0</v>
          </cell>
        </row>
        <row r="74">
          <cell r="A74">
            <v>0</v>
          </cell>
          <cell r="B74">
            <v>0</v>
          </cell>
          <cell r="C74">
            <v>0</v>
          </cell>
          <cell r="D74">
            <v>0</v>
          </cell>
          <cell r="F74" t="str">
            <v>Heavy Equipment Maintenance</v>
          </cell>
          <cell r="H74">
            <v>170.04407895454787</v>
          </cell>
          <cell r="I74">
            <v>9546.6921199999997</v>
          </cell>
          <cell r="J74">
            <v>9376.6480410454515</v>
          </cell>
          <cell r="K74">
            <v>0.98218816771116857</v>
          </cell>
          <cell r="M74">
            <v>9546.6921199999997</v>
          </cell>
          <cell r="N74">
            <v>0</v>
          </cell>
        </row>
        <row r="75">
          <cell r="A75">
            <v>0</v>
          </cell>
          <cell r="B75">
            <v>0</v>
          </cell>
          <cell r="C75">
            <v>0</v>
          </cell>
          <cell r="D75">
            <v>0</v>
          </cell>
          <cell r="F75" t="str">
            <v>Highway Vehicle Mainten.</v>
          </cell>
          <cell r="H75">
            <v>16.863456858600721</v>
          </cell>
          <cell r="I75">
            <v>765.05086000000006</v>
          </cell>
          <cell r="J75">
            <v>748.18740314139939</v>
          </cell>
          <cell r="K75">
            <v>0.97795773099503391</v>
          </cell>
          <cell r="M75">
            <v>765.05086000000006</v>
          </cell>
          <cell r="N75">
            <v>0</v>
          </cell>
        </row>
        <row r="76">
          <cell r="A76">
            <v>0</v>
          </cell>
          <cell r="B76">
            <v>0</v>
          </cell>
          <cell r="C76">
            <v>0</v>
          </cell>
          <cell r="D76">
            <v>0</v>
          </cell>
          <cell r="F76" t="str">
            <v>Mill Maintenance Shop</v>
          </cell>
          <cell r="H76">
            <v>74.635543849587378</v>
          </cell>
          <cell r="I76">
            <v>5445.7353400000002</v>
          </cell>
          <cell r="J76">
            <v>5371.0997961504127</v>
          </cell>
          <cell r="K76">
            <v>0.98629468029755785</v>
          </cell>
          <cell r="M76">
            <v>5445.7353400000002</v>
          </cell>
          <cell r="N76">
            <v>0</v>
          </cell>
        </row>
        <row r="77">
          <cell r="A77">
            <v>0</v>
          </cell>
          <cell r="B77">
            <v>0</v>
          </cell>
          <cell r="C77">
            <v>0</v>
          </cell>
          <cell r="D77">
            <v>0</v>
          </cell>
          <cell r="F77" t="str">
            <v>Electrical/Instrumentation</v>
          </cell>
          <cell r="H77">
            <v>-17.034706428439257</v>
          </cell>
          <cell r="I77">
            <v>656.81992000000002</v>
          </cell>
          <cell r="J77">
            <v>673.85462642843925</v>
          </cell>
          <cell r="K77">
            <v>1.0259351245443944</v>
          </cell>
          <cell r="M77">
            <v>656.81991999999991</v>
          </cell>
          <cell r="N77">
            <v>0</v>
          </cell>
        </row>
        <row r="78">
          <cell r="A78">
            <v>0</v>
          </cell>
          <cell r="B78">
            <v>0</v>
          </cell>
          <cell r="C78">
            <v>0</v>
          </cell>
          <cell r="D78">
            <v>0</v>
          </cell>
          <cell r="F78" t="str">
            <v>Site Utilities</v>
          </cell>
          <cell r="H78">
            <v>38.910961557094161</v>
          </cell>
          <cell r="I78">
            <v>25.998000000000001</v>
          </cell>
          <cell r="J78">
            <v>-12.91296155709416</v>
          </cell>
          <cell r="K78">
            <v>-0.49669057454781751</v>
          </cell>
          <cell r="M78">
            <v>25.998000000000001</v>
          </cell>
          <cell r="N78">
            <v>0</v>
          </cell>
        </row>
        <row r="79">
          <cell r="A79">
            <v>0</v>
          </cell>
          <cell r="B79">
            <v>0</v>
          </cell>
          <cell r="C79">
            <v>0</v>
          </cell>
          <cell r="D79">
            <v>0</v>
          </cell>
          <cell r="F79" t="str">
            <v>Total Maintenance</v>
          </cell>
          <cell r="H79">
            <v>424.8348213507735</v>
          </cell>
          <cell r="I79">
            <v>17193.346880000001</v>
          </cell>
          <cell r="J79">
            <v>16768.512058649227</v>
          </cell>
          <cell r="K79">
            <v>0.97529074331391763</v>
          </cell>
          <cell r="M79">
            <v>17193.346980000002</v>
          </cell>
          <cell r="N79">
            <v>0</v>
          </cell>
        </row>
        <row r="82">
          <cell r="B82" t="str">
            <v>Current Month</v>
          </cell>
          <cell r="F82" t="str">
            <v>Bishkek Administration</v>
          </cell>
          <cell r="I82" t="str">
            <v>Year To Date</v>
          </cell>
          <cell r="M82" t="str">
            <v>Annual</v>
          </cell>
          <cell r="N82" t="str">
            <v>2001</v>
          </cell>
        </row>
        <row r="83">
          <cell r="A83" t="str">
            <v>Actual</v>
          </cell>
          <cell r="B83" t="str">
            <v>Budget</v>
          </cell>
          <cell r="C83" t="str">
            <v>Variance</v>
          </cell>
          <cell r="D83" t="str">
            <v>%</v>
          </cell>
          <cell r="F83" t="str">
            <v>($000's)</v>
          </cell>
          <cell r="H83" t="str">
            <v>Actual</v>
          </cell>
          <cell r="I83" t="str">
            <v>Budget</v>
          </cell>
          <cell r="J83" t="str">
            <v>Variance</v>
          </cell>
          <cell r="K83" t="str">
            <v>%</v>
          </cell>
          <cell r="M83" t="str">
            <v>Budget</v>
          </cell>
          <cell r="N83" t="str">
            <v>Forecast</v>
          </cell>
        </row>
        <row r="85">
          <cell r="A85">
            <v>0</v>
          </cell>
          <cell r="B85">
            <v>0</v>
          </cell>
          <cell r="C85">
            <v>0</v>
          </cell>
          <cell r="D85">
            <v>0</v>
          </cell>
          <cell r="F85" t="str">
            <v>Bishkek Administration</v>
          </cell>
          <cell r="H85">
            <v>903.17209646764206</v>
          </cell>
          <cell r="I85">
            <v>815.2342900000001</v>
          </cell>
          <cell r="J85">
            <v>-87.937806467641963</v>
          </cell>
          <cell r="K85">
            <v>-0.10786813992777702</v>
          </cell>
          <cell r="M85">
            <v>815.23428999999999</v>
          </cell>
          <cell r="N85">
            <v>3047.9000700000001</v>
          </cell>
        </row>
        <row r="86">
          <cell r="A86">
            <v>0</v>
          </cell>
          <cell r="B86">
            <v>0</v>
          </cell>
          <cell r="C86">
            <v>0</v>
          </cell>
          <cell r="D86">
            <v>0</v>
          </cell>
          <cell r="F86" t="str">
            <v>Bishkek Light Vehicles</v>
          </cell>
          <cell r="H86">
            <v>141.25391062829917</v>
          </cell>
          <cell r="I86">
            <v>133.40942000000001</v>
          </cell>
          <cell r="J86">
            <v>-7.8444906282991553</v>
          </cell>
          <cell r="K86">
            <v>-5.8800125420672353E-2</v>
          </cell>
          <cell r="M86">
            <v>133.40942000000001</v>
          </cell>
          <cell r="N86">
            <v>602.44365000000005</v>
          </cell>
        </row>
        <row r="87">
          <cell r="A87">
            <v>0</v>
          </cell>
          <cell r="B87">
            <v>0</v>
          </cell>
          <cell r="C87">
            <v>0</v>
          </cell>
          <cell r="D87">
            <v>0</v>
          </cell>
          <cell r="F87" t="str">
            <v>Corporate Relations</v>
          </cell>
          <cell r="H87">
            <v>110.92380661645277</v>
          </cell>
          <cell r="I87">
            <v>119.80458</v>
          </cell>
          <cell r="J87">
            <v>8.8807733835472362</v>
          </cell>
          <cell r="K87">
            <v>7.4127160944491732E-2</v>
          </cell>
          <cell r="M87">
            <v>119.80458</v>
          </cell>
          <cell r="N87">
            <v>678.09927000000005</v>
          </cell>
        </row>
        <row r="88">
          <cell r="A88">
            <v>0</v>
          </cell>
          <cell r="B88">
            <v>0</v>
          </cell>
          <cell r="C88">
            <v>0</v>
          </cell>
          <cell r="D88">
            <v>0</v>
          </cell>
          <cell r="F88" t="str">
            <v>Housing Bishkek</v>
          </cell>
          <cell r="H88">
            <v>167.42768220716172</v>
          </cell>
          <cell r="I88">
            <v>180.87031999999999</v>
          </cell>
          <cell r="J88">
            <v>13.442637792838269</v>
          </cell>
          <cell r="K88">
            <v>7.4321966107199183E-2</v>
          </cell>
          <cell r="M88">
            <v>180.87032000000002</v>
          </cell>
          <cell r="N88">
            <v>711.03998000000001</v>
          </cell>
        </row>
        <row r="89">
          <cell r="A89">
            <v>0</v>
          </cell>
          <cell r="B89">
            <v>0</v>
          </cell>
          <cell r="C89">
            <v>0</v>
          </cell>
          <cell r="D89">
            <v>0</v>
          </cell>
          <cell r="F89" t="str">
            <v>JV Executive Administration</v>
          </cell>
          <cell r="H89">
            <v>55.251894145558687</v>
          </cell>
          <cell r="I89">
            <v>62.494</v>
          </cell>
          <cell r="J89">
            <v>7.2421058544413128</v>
          </cell>
          <cell r="K89">
            <v>0.11588481861364791</v>
          </cell>
          <cell r="M89">
            <v>62.494</v>
          </cell>
          <cell r="N89">
            <v>427.82579000000004</v>
          </cell>
        </row>
        <row r="90">
          <cell r="A90">
            <v>0</v>
          </cell>
          <cell r="B90">
            <v>0</v>
          </cell>
          <cell r="C90">
            <v>0</v>
          </cell>
          <cell r="D90">
            <v>0</v>
          </cell>
          <cell r="F90" t="str">
            <v>Finance &amp; Accounting</v>
          </cell>
          <cell r="H90">
            <v>168.28755943447624</v>
          </cell>
          <cell r="I90">
            <v>153.17392999999998</v>
          </cell>
          <cell r="J90">
            <v>-15.113629434476252</v>
          </cell>
          <cell r="K90">
            <v>-9.8669724244042398E-2</v>
          </cell>
          <cell r="M90">
            <v>153.17392999999998</v>
          </cell>
          <cell r="N90">
            <v>1249.6584399999999</v>
          </cell>
        </row>
        <row r="91">
          <cell r="A91">
            <v>0</v>
          </cell>
          <cell r="B91">
            <v>0</v>
          </cell>
          <cell r="C91">
            <v>0</v>
          </cell>
          <cell r="D91">
            <v>0</v>
          </cell>
          <cell r="F91" t="str">
            <v>Mgt. Information System</v>
          </cell>
          <cell r="H91">
            <v>23.313264170541586</v>
          </cell>
          <cell r="I91">
            <v>19.47316</v>
          </cell>
          <cell r="J91">
            <v>-3.8401041705415864</v>
          </cell>
          <cell r="K91">
            <v>-0.19719984689396</v>
          </cell>
          <cell r="M91">
            <v>19.47316</v>
          </cell>
          <cell r="N91">
            <v>107.90111000000002</v>
          </cell>
        </row>
        <row r="92">
          <cell r="A92">
            <v>0</v>
          </cell>
          <cell r="B92">
            <v>0</v>
          </cell>
          <cell r="C92">
            <v>0</v>
          </cell>
          <cell r="D92">
            <v>0</v>
          </cell>
          <cell r="F92" t="str">
            <v>Bishkek Procurement</v>
          </cell>
          <cell r="H92">
            <v>36.917258369160479</v>
          </cell>
          <cell r="I92">
            <v>34.831069999999997</v>
          </cell>
          <cell r="J92">
            <v>-2.0861883691604817</v>
          </cell>
          <cell r="K92">
            <v>-5.9894466898676439E-2</v>
          </cell>
          <cell r="M92">
            <v>34.831070000000004</v>
          </cell>
          <cell r="N92">
            <v>139.58753999999999</v>
          </cell>
        </row>
        <row r="93">
          <cell r="A93">
            <v>0</v>
          </cell>
          <cell r="B93">
            <v>0</v>
          </cell>
          <cell r="C93">
            <v>0</v>
          </cell>
          <cell r="D93">
            <v>0</v>
          </cell>
          <cell r="F93" t="str">
            <v>Human Resources</v>
          </cell>
          <cell r="H93">
            <v>69.23761504910189</v>
          </cell>
          <cell r="I93">
            <v>72.584890000000001</v>
          </cell>
          <cell r="J93">
            <v>3.347274950898111</v>
          </cell>
          <cell r="K93">
            <v>4.6115313406111254E-2</v>
          </cell>
          <cell r="M93">
            <v>72.584890000000001</v>
          </cell>
          <cell r="N93">
            <v>154.48425</v>
          </cell>
        </row>
        <row r="94">
          <cell r="A94">
            <v>0</v>
          </cell>
          <cell r="B94">
            <v>0</v>
          </cell>
          <cell r="C94">
            <v>0</v>
          </cell>
          <cell r="D94">
            <v>0</v>
          </cell>
          <cell r="F94" t="str">
            <v>Medical Services</v>
          </cell>
          <cell r="H94">
            <v>104.66465899801098</v>
          </cell>
          <cell r="I94">
            <v>13.263689999999997</v>
          </cell>
          <cell r="J94">
            <v>-91.400968998010981</v>
          </cell>
          <cell r="K94">
            <v>-6.8910664376211299</v>
          </cell>
          <cell r="M94">
            <v>13.263689999999999</v>
          </cell>
          <cell r="N94">
            <v>54.517780000000002</v>
          </cell>
        </row>
        <row r="95">
          <cell r="A95">
            <v>0</v>
          </cell>
          <cell r="B95">
            <v>0</v>
          </cell>
          <cell r="C95">
            <v>0</v>
          </cell>
          <cell r="D95">
            <v>0</v>
          </cell>
          <cell r="F95" t="str">
            <v>Security</v>
          </cell>
          <cell r="H95">
            <v>70.005088935755609</v>
          </cell>
          <cell r="I95">
            <v>76.164380000000008</v>
          </cell>
          <cell r="J95">
            <v>6.1592910642443996</v>
          </cell>
          <cell r="K95">
            <v>8.086839365388912E-2</v>
          </cell>
          <cell r="M95">
            <v>76.164380000000008</v>
          </cell>
          <cell r="N95">
            <v>419.78804000000002</v>
          </cell>
        </row>
        <row r="96">
          <cell r="A96">
            <v>0</v>
          </cell>
          <cell r="B96">
            <v>0</v>
          </cell>
          <cell r="C96">
            <v>0</v>
          </cell>
          <cell r="D96">
            <v>0</v>
          </cell>
          <cell r="F96" t="str">
            <v>KGC Executive Administration</v>
          </cell>
          <cell r="H96">
            <v>18.578734166872792</v>
          </cell>
          <cell r="I96">
            <v>37.567819999999998</v>
          </cell>
          <cell r="J96">
            <v>18.989085833127206</v>
          </cell>
          <cell r="K96">
            <v>0.50546147828453203</v>
          </cell>
          <cell r="M96">
            <v>37.567819999999998</v>
          </cell>
          <cell r="N96">
            <v>149.46290999999999</v>
          </cell>
        </row>
        <row r="97">
          <cell r="A97">
            <v>0</v>
          </cell>
          <cell r="B97">
            <v>0</v>
          </cell>
          <cell r="C97">
            <v>0</v>
          </cell>
          <cell r="D97">
            <v>0</v>
          </cell>
          <cell r="F97" t="str">
            <v>Total Bishkek</v>
          </cell>
          <cell r="H97">
            <v>1869.0335691890339</v>
          </cell>
          <cell r="I97">
            <v>1718.8715499999998</v>
          </cell>
          <cell r="J97">
            <v>-150.16201918903403</v>
          </cell>
          <cell r="K97">
            <v>-8.7360814825886229E-2</v>
          </cell>
          <cell r="M97">
            <v>1718.8715499999998</v>
          </cell>
          <cell r="N97">
            <v>7742.7088300000014</v>
          </cell>
        </row>
      </sheetData>
      <sheetData sheetId="8"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Mine Cost/BCM - 2002 Average</v>
          </cell>
          <cell r="C3">
            <v>0.43638935985225796</v>
          </cell>
          <cell r="D3">
            <v>0.43638935985225796</v>
          </cell>
          <cell r="E3">
            <v>0.43638935985225796</v>
          </cell>
          <cell r="F3">
            <v>0.43638935985225796</v>
          </cell>
          <cell r="G3">
            <v>0.43638935985225796</v>
          </cell>
          <cell r="H3">
            <v>0.43638935985225796</v>
          </cell>
          <cell r="I3">
            <v>0.43638935985225796</v>
          </cell>
          <cell r="J3">
            <v>0.43638935985225796</v>
          </cell>
          <cell r="K3">
            <v>0.43638935985225796</v>
          </cell>
          <cell r="L3">
            <v>0.43638935985225796</v>
          </cell>
          <cell r="M3">
            <v>0.43638935985225796</v>
          </cell>
          <cell r="N3">
            <v>0.43638935985225796</v>
          </cell>
        </row>
        <row r="4">
          <cell r="B4" t="str">
            <v>Mine Cost/BCM - 2002 Actual</v>
          </cell>
          <cell r="C4">
            <v>1.6879280070204343</v>
          </cell>
          <cell r="D4">
            <v>1.7779286257910571</v>
          </cell>
          <cell r="E4">
            <v>1.7117032243200416</v>
          </cell>
          <cell r="F4">
            <v>0</v>
          </cell>
          <cell r="G4">
            <v>0</v>
          </cell>
          <cell r="H4">
            <v>0</v>
          </cell>
          <cell r="I4">
            <v>0</v>
          </cell>
          <cell r="J4">
            <v>0</v>
          </cell>
          <cell r="K4">
            <v>0</v>
          </cell>
          <cell r="L4">
            <v>0</v>
          </cell>
          <cell r="M4">
            <v>0</v>
          </cell>
          <cell r="N4">
            <v>0</v>
          </cell>
        </row>
        <row r="5">
          <cell r="B5" t="str">
            <v>Mine Cost/BCM - 2001 Average</v>
          </cell>
          <cell r="C5">
            <v>1.56304585507459</v>
          </cell>
          <cell r="D5">
            <v>1.56304585507459</v>
          </cell>
          <cell r="E5">
            <v>1.56304585507459</v>
          </cell>
          <cell r="F5">
            <v>1.56304585507459</v>
          </cell>
          <cell r="G5">
            <v>1.56304585507459</v>
          </cell>
          <cell r="H5">
            <v>1.56304585507459</v>
          </cell>
          <cell r="I5">
            <v>1.56304585507459</v>
          </cell>
          <cell r="J5">
            <v>1.56304585507459</v>
          </cell>
          <cell r="K5">
            <v>1.56304585507459</v>
          </cell>
          <cell r="L5">
            <v>1.56304585507459</v>
          </cell>
          <cell r="M5">
            <v>1.56304585507459</v>
          </cell>
          <cell r="N5">
            <v>1.56304585507459</v>
          </cell>
        </row>
        <row r="6">
          <cell r="B6" t="str">
            <v>Mine Cost/BCM - 2000 Average</v>
          </cell>
          <cell r="C6">
            <v>1.6807205603285489</v>
          </cell>
          <cell r="D6">
            <v>1.6807205603285489</v>
          </cell>
          <cell r="E6">
            <v>1.6807205603285489</v>
          </cell>
          <cell r="F6">
            <v>1.6807205603285489</v>
          </cell>
          <cell r="G6">
            <v>1.6807205603285489</v>
          </cell>
          <cell r="H6">
            <v>1.6807205603285489</v>
          </cell>
          <cell r="I6">
            <v>1.6807205603285489</v>
          </cell>
          <cell r="J6">
            <v>1.6807205603285489</v>
          </cell>
          <cell r="K6">
            <v>1.6807205603285489</v>
          </cell>
          <cell r="L6">
            <v>1.6807205603285489</v>
          </cell>
          <cell r="M6">
            <v>1.6807205603285489</v>
          </cell>
          <cell r="N6">
            <v>1.6807205603285489</v>
          </cell>
        </row>
        <row r="7">
          <cell r="B7" t="str">
            <v>Mine Cost/BCM - 1999 Average</v>
          </cell>
          <cell r="C7">
            <v>1.9300000000000002</v>
          </cell>
          <cell r="D7">
            <v>1.9300000000000002</v>
          </cell>
          <cell r="E7">
            <v>1.9300000000000002</v>
          </cell>
          <cell r="F7">
            <v>1.9300000000000002</v>
          </cell>
          <cell r="G7">
            <v>1.9300000000000002</v>
          </cell>
          <cell r="H7">
            <v>1.9300000000000002</v>
          </cell>
          <cell r="I7">
            <v>1.9300000000000002</v>
          </cell>
          <cell r="J7">
            <v>1.9300000000000002</v>
          </cell>
          <cell r="K7">
            <v>1.9300000000000002</v>
          </cell>
          <cell r="L7">
            <v>1.9300000000000002</v>
          </cell>
          <cell r="M7">
            <v>1.9300000000000002</v>
          </cell>
          <cell r="N7">
            <v>1.9300000000000002</v>
          </cell>
        </row>
        <row r="8">
          <cell r="B8" t="str">
            <v>Mine Cost/BCM - 1998 Average</v>
          </cell>
          <cell r="C8">
            <v>2.2747599051946357</v>
          </cell>
          <cell r="D8">
            <v>2.2747599051946357</v>
          </cell>
          <cell r="E8">
            <v>2.2747599051946357</v>
          </cell>
          <cell r="F8">
            <v>2.2747599051946357</v>
          </cell>
          <cell r="G8">
            <v>2.2747599051946357</v>
          </cell>
          <cell r="H8">
            <v>2.2747599051946357</v>
          </cell>
          <cell r="I8">
            <v>2.2747599051946357</v>
          </cell>
          <cell r="J8">
            <v>2.2747599051946357</v>
          </cell>
          <cell r="K8">
            <v>2.2747599051946357</v>
          </cell>
          <cell r="L8">
            <v>2.2747599051946357</v>
          </cell>
          <cell r="M8">
            <v>2.2747599051946357</v>
          </cell>
          <cell r="N8">
            <v>2.2747599051946357</v>
          </cell>
        </row>
        <row r="9">
          <cell r="B9" t="str">
            <v>Mine Cost/BCM - 1997 Average</v>
          </cell>
          <cell r="C9">
            <v>2.5906945813098559</v>
          </cell>
          <cell r="D9">
            <v>2.5906945813098559</v>
          </cell>
          <cell r="E9">
            <v>2.5906945813098559</v>
          </cell>
          <cell r="F9">
            <v>2.5906945813098559</v>
          </cell>
          <cell r="G9">
            <v>2.5906945813098559</v>
          </cell>
          <cell r="H9">
            <v>2.5906945813098559</v>
          </cell>
          <cell r="I9">
            <v>2.5906945813098559</v>
          </cell>
          <cell r="J9">
            <v>2.5906945813098559</v>
          </cell>
          <cell r="K9">
            <v>2.5906945813098559</v>
          </cell>
          <cell r="L9">
            <v>2.5906945813098559</v>
          </cell>
          <cell r="M9">
            <v>2.5906945813098559</v>
          </cell>
          <cell r="N9">
            <v>2.5906945813098559</v>
          </cell>
        </row>
        <row r="10">
          <cell r="B10" t="str">
            <v>Mine Target Line - 1999 Budget less 5%</v>
          </cell>
          <cell r="C10">
            <v>2.1185</v>
          </cell>
          <cell r="D10">
            <v>2.1185</v>
          </cell>
          <cell r="E10">
            <v>2.1185</v>
          </cell>
          <cell r="F10">
            <v>2.1185</v>
          </cell>
          <cell r="G10">
            <v>2.1185</v>
          </cell>
          <cell r="H10">
            <v>2.1185</v>
          </cell>
          <cell r="I10">
            <v>2.1185</v>
          </cell>
          <cell r="J10">
            <v>2.1185</v>
          </cell>
          <cell r="K10">
            <v>2.1185</v>
          </cell>
          <cell r="L10">
            <v>2.1185</v>
          </cell>
          <cell r="M10">
            <v>2.1185</v>
          </cell>
          <cell r="N10">
            <v>2.1185</v>
          </cell>
        </row>
        <row r="37">
          <cell r="C37" t="str">
            <v>Jan</v>
          </cell>
          <cell r="D37" t="str">
            <v>Feb</v>
          </cell>
          <cell r="E37" t="str">
            <v>Mar</v>
          </cell>
          <cell r="F37" t="str">
            <v>Apr</v>
          </cell>
          <cell r="G37" t="str">
            <v>May</v>
          </cell>
          <cell r="H37" t="str">
            <v>Jun</v>
          </cell>
          <cell r="I37" t="str">
            <v>Jul</v>
          </cell>
          <cell r="J37" t="str">
            <v>Aug</v>
          </cell>
          <cell r="K37" t="str">
            <v>Sep</v>
          </cell>
          <cell r="L37" t="str">
            <v>Oct</v>
          </cell>
          <cell r="M37" t="str">
            <v>Nov</v>
          </cell>
          <cell r="N37" t="str">
            <v>Dec</v>
          </cell>
        </row>
        <row r="38">
          <cell r="B38" t="str">
            <v>Mill Cost/Tonne  - 2002 Actual</v>
          </cell>
          <cell r="C38">
            <v>4.0822461032245565</v>
          </cell>
          <cell r="D38">
            <v>5.0266297184664053</v>
          </cell>
          <cell r="E38">
            <v>5.2823966201434782</v>
          </cell>
          <cell r="F38">
            <v>0</v>
          </cell>
          <cell r="G38">
            <v>0</v>
          </cell>
          <cell r="H38">
            <v>0</v>
          </cell>
          <cell r="I38">
            <v>0</v>
          </cell>
          <cell r="J38">
            <v>0</v>
          </cell>
          <cell r="K38">
            <v>0</v>
          </cell>
          <cell r="L38">
            <v>0</v>
          </cell>
          <cell r="M38">
            <v>0</v>
          </cell>
          <cell r="N38">
            <v>0</v>
          </cell>
        </row>
        <row r="39">
          <cell r="B39" t="str">
            <v>Mill Cost/Tonne  - 2002 Average</v>
          </cell>
          <cell r="C39">
            <v>1.1789186096230277</v>
          </cell>
          <cell r="D39">
            <v>1.1789186096230277</v>
          </cell>
          <cell r="E39">
            <v>1.1789186096230277</v>
          </cell>
          <cell r="F39">
            <v>1.1789186096230277</v>
          </cell>
          <cell r="G39">
            <v>1.1789186096230277</v>
          </cell>
          <cell r="H39">
            <v>1.1789186096230277</v>
          </cell>
          <cell r="I39">
            <v>1.1789186096230277</v>
          </cell>
          <cell r="J39">
            <v>1.1789186096230277</v>
          </cell>
          <cell r="K39">
            <v>1.1789186096230277</v>
          </cell>
          <cell r="L39">
            <v>1.1789186096230277</v>
          </cell>
          <cell r="M39">
            <v>1.1789186096230277</v>
          </cell>
          <cell r="N39">
            <v>1.1789186096230277</v>
          </cell>
        </row>
        <row r="40">
          <cell r="B40" t="str">
            <v>Mill Cost/Tonne  - 2001 Average</v>
          </cell>
          <cell r="C40">
            <v>5.6501037754442729</v>
          </cell>
          <cell r="D40">
            <v>5.6501037754442729</v>
          </cell>
          <cell r="E40">
            <v>5.6501037754442729</v>
          </cell>
          <cell r="F40">
            <v>5.6501037754442729</v>
          </cell>
          <cell r="G40">
            <v>5.6501037754442729</v>
          </cell>
          <cell r="H40">
            <v>5.6501037754442729</v>
          </cell>
          <cell r="I40">
            <v>5.6501037754442729</v>
          </cell>
          <cell r="J40">
            <v>5.6501037754442729</v>
          </cell>
          <cell r="K40">
            <v>5.6501037754442729</v>
          </cell>
          <cell r="L40">
            <v>5.6501037754442729</v>
          </cell>
          <cell r="M40">
            <v>5.6501037754442729</v>
          </cell>
          <cell r="N40">
            <v>5.6501037754442729</v>
          </cell>
        </row>
        <row r="41">
          <cell r="B41" t="str">
            <v>Mill Cost/Tonne  - 2000 Average</v>
          </cell>
          <cell r="C41">
            <v>5.3071253133821337</v>
          </cell>
          <cell r="D41">
            <v>5.3071253133821337</v>
          </cell>
          <cell r="E41">
            <v>5.3071253133821337</v>
          </cell>
          <cell r="F41">
            <v>5.3071253133821337</v>
          </cell>
          <cell r="G41">
            <v>5.3071253133821337</v>
          </cell>
          <cell r="H41">
            <v>5.3071253133821337</v>
          </cell>
          <cell r="I41">
            <v>5.3071253133821337</v>
          </cell>
          <cell r="J41">
            <v>5.3071253133821337</v>
          </cell>
          <cell r="K41">
            <v>5.3071253133821337</v>
          </cell>
          <cell r="L41">
            <v>5.3071253133821337</v>
          </cell>
          <cell r="M41">
            <v>5.3071253133821337</v>
          </cell>
          <cell r="N41">
            <v>5.3071253133821337</v>
          </cell>
        </row>
        <row r="42">
          <cell r="B42" t="str">
            <v>Mill Cost/Tonne - 1999 Average</v>
          </cell>
          <cell r="C42">
            <v>5.4699999999999989</v>
          </cell>
          <cell r="D42">
            <v>5.4699999999999989</v>
          </cell>
          <cell r="E42">
            <v>5.4699999999999989</v>
          </cell>
          <cell r="F42">
            <v>5.4699999999999989</v>
          </cell>
          <cell r="G42">
            <v>5.4699999999999989</v>
          </cell>
          <cell r="H42">
            <v>5.4699999999999989</v>
          </cell>
          <cell r="I42">
            <v>5.4699999999999989</v>
          </cell>
          <cell r="J42">
            <v>5.4699999999999989</v>
          </cell>
          <cell r="K42">
            <v>5.4699999999999989</v>
          </cell>
          <cell r="L42">
            <v>5.4699999999999989</v>
          </cell>
          <cell r="M42">
            <v>5.4699999999999989</v>
          </cell>
          <cell r="N42">
            <v>5.4699999999999989</v>
          </cell>
        </row>
        <row r="43">
          <cell r="B43" t="str">
            <v>Mill Cost/Tonne - 1998 Average</v>
          </cell>
          <cell r="C43">
            <v>6.3906201647464274</v>
          </cell>
          <cell r="D43">
            <v>6.3906201647464274</v>
          </cell>
          <cell r="E43">
            <v>6.3906201647464274</v>
          </cell>
          <cell r="F43">
            <v>6.3906201647464274</v>
          </cell>
          <cell r="G43">
            <v>6.3906201647464274</v>
          </cell>
          <cell r="H43">
            <v>6.3906201647464274</v>
          </cell>
          <cell r="I43">
            <v>6.3906201647464274</v>
          </cell>
          <cell r="J43">
            <v>6.3906201647464274</v>
          </cell>
          <cell r="K43">
            <v>6.3906201647464274</v>
          </cell>
          <cell r="L43">
            <v>6.3906201647464274</v>
          </cell>
          <cell r="M43">
            <v>6.3906201647464274</v>
          </cell>
          <cell r="N43">
            <v>6.3906201647464274</v>
          </cell>
        </row>
        <row r="44">
          <cell r="B44" t="str">
            <v>Mill Cost/Tonne - 1997 Average</v>
          </cell>
          <cell r="C44">
            <v>6.5480554972770397</v>
          </cell>
          <cell r="D44">
            <v>6.5480554972770397</v>
          </cell>
          <cell r="E44">
            <v>6.5480554972770397</v>
          </cell>
          <cell r="F44">
            <v>6.5480554972770397</v>
          </cell>
          <cell r="G44">
            <v>6.5480554972770397</v>
          </cell>
          <cell r="H44">
            <v>6.5480554972770397</v>
          </cell>
          <cell r="I44">
            <v>6.5480554972770397</v>
          </cell>
          <cell r="J44">
            <v>6.5480554972770397</v>
          </cell>
          <cell r="K44">
            <v>6.5480554972770397</v>
          </cell>
          <cell r="L44">
            <v>6.5480554972770397</v>
          </cell>
          <cell r="M44">
            <v>6.5480554972770397</v>
          </cell>
          <cell r="N44">
            <v>6.5480554972770397</v>
          </cell>
        </row>
        <row r="45">
          <cell r="B45" t="str">
            <v>Mill Target Line - 1999 Budget less 5%</v>
          </cell>
          <cell r="C45">
            <v>5.6011999999999995</v>
          </cell>
          <cell r="D45">
            <v>5.6011999999999995</v>
          </cell>
          <cell r="E45">
            <v>5.6011999999999995</v>
          </cell>
          <cell r="F45">
            <v>5.6011999999999995</v>
          </cell>
          <cell r="G45">
            <v>5.6011999999999995</v>
          </cell>
          <cell r="H45">
            <v>5.6011999999999995</v>
          </cell>
          <cell r="I45">
            <v>5.6011999999999995</v>
          </cell>
          <cell r="J45">
            <v>5.6011999999999995</v>
          </cell>
          <cell r="K45">
            <v>5.6011999999999995</v>
          </cell>
          <cell r="L45">
            <v>5.6011999999999995</v>
          </cell>
          <cell r="M45">
            <v>5.6011999999999995</v>
          </cell>
          <cell r="N45">
            <v>5.6011999999999995</v>
          </cell>
        </row>
        <row r="72">
          <cell r="C72" t="str">
            <v>Jan</v>
          </cell>
          <cell r="D72" t="str">
            <v>Feb</v>
          </cell>
          <cell r="E72" t="str">
            <v>Mar</v>
          </cell>
          <cell r="F72" t="str">
            <v>Apr</v>
          </cell>
          <cell r="G72" t="str">
            <v>May</v>
          </cell>
          <cell r="H72" t="str">
            <v>Jun</v>
          </cell>
          <cell r="I72" t="str">
            <v>Jul</v>
          </cell>
          <cell r="J72" t="str">
            <v>Aug</v>
          </cell>
          <cell r="K72" t="str">
            <v>Sep</v>
          </cell>
          <cell r="L72" t="str">
            <v>Oct</v>
          </cell>
          <cell r="M72" t="str">
            <v>Nov</v>
          </cell>
          <cell r="N72" t="str">
            <v>Dec</v>
          </cell>
        </row>
        <row r="73">
          <cell r="B73" t="str">
            <v>Mill Cost/oz Poured - 2002 Actual</v>
          </cell>
          <cell r="C73">
            <v>33.888849737630892</v>
          </cell>
          <cell r="D73">
            <v>45.520155212628254</v>
          </cell>
          <cell r="E73">
            <v>51.207829465906386</v>
          </cell>
          <cell r="F73">
            <v>0</v>
          </cell>
          <cell r="G73">
            <v>0</v>
          </cell>
          <cell r="H73">
            <v>0</v>
          </cell>
          <cell r="I73">
            <v>0</v>
          </cell>
          <cell r="J73">
            <v>0</v>
          </cell>
          <cell r="K73">
            <v>0</v>
          </cell>
          <cell r="L73">
            <v>0</v>
          </cell>
          <cell r="M73">
            <v>0</v>
          </cell>
        </row>
        <row r="74">
          <cell r="B74" t="str">
            <v>Mill Cost/oz Poured - 2002 Average</v>
          </cell>
          <cell r="C74">
            <v>12.52</v>
          </cell>
          <cell r="D74">
            <v>12.52</v>
          </cell>
          <cell r="E74">
            <v>12.52</v>
          </cell>
          <cell r="F74">
            <v>12.52</v>
          </cell>
          <cell r="G74">
            <v>12.52</v>
          </cell>
          <cell r="H74">
            <v>12.52</v>
          </cell>
          <cell r="I74">
            <v>12.52</v>
          </cell>
          <cell r="J74">
            <v>12.52</v>
          </cell>
          <cell r="K74">
            <v>12.52</v>
          </cell>
          <cell r="L74">
            <v>12.52</v>
          </cell>
          <cell r="M74">
            <v>12.52</v>
          </cell>
          <cell r="N74">
            <v>12.52</v>
          </cell>
        </row>
        <row r="75">
          <cell r="B75" t="str">
            <v>Mill Cost/oz Poured - 2001 Average</v>
          </cell>
          <cell r="C75">
            <v>42.641258914646798</v>
          </cell>
          <cell r="D75">
            <v>42.641258914646798</v>
          </cell>
          <cell r="E75">
            <v>42.641258914646798</v>
          </cell>
          <cell r="F75">
            <v>42.641258914646798</v>
          </cell>
          <cell r="G75">
            <v>42.641258914646798</v>
          </cell>
          <cell r="H75">
            <v>42.641258914646798</v>
          </cell>
          <cell r="I75">
            <v>42.641258914646798</v>
          </cell>
          <cell r="J75">
            <v>42.641258914646798</v>
          </cell>
          <cell r="K75">
            <v>42.641258914646798</v>
          </cell>
          <cell r="L75">
            <v>42.641258914646798</v>
          </cell>
          <cell r="M75">
            <v>42.641258914646798</v>
          </cell>
          <cell r="N75">
            <v>42.641258914646798</v>
          </cell>
        </row>
        <row r="76">
          <cell r="B76" t="str">
            <v>Mill Cost/oz Poured - 2000 Average</v>
          </cell>
          <cell r="C76">
            <v>43.546545157130574</v>
          </cell>
          <cell r="D76">
            <v>43.546545157130574</v>
          </cell>
          <cell r="E76">
            <v>43.546545157130574</v>
          </cell>
          <cell r="F76">
            <v>43.546545157130574</v>
          </cell>
          <cell r="G76">
            <v>43.546545157130574</v>
          </cell>
          <cell r="H76">
            <v>43.546545157130574</v>
          </cell>
          <cell r="I76">
            <v>43.546545157130574</v>
          </cell>
          <cell r="J76">
            <v>43.546545157130574</v>
          </cell>
          <cell r="K76">
            <v>43.546545157130574</v>
          </cell>
          <cell r="L76">
            <v>43.546545157130574</v>
          </cell>
          <cell r="M76">
            <v>43.546545157130574</v>
          </cell>
          <cell r="N76">
            <v>43.546545157130574</v>
          </cell>
        </row>
        <row r="77">
          <cell r="B77" t="str">
            <v>Mill Cost/oz Poured - 1999 Average</v>
          </cell>
          <cell r="C77">
            <v>47.500108923005357</v>
          </cell>
          <cell r="D77">
            <v>47.500108923005357</v>
          </cell>
          <cell r="E77">
            <v>47.500108923005357</v>
          </cell>
          <cell r="F77">
            <v>47.500108923005357</v>
          </cell>
          <cell r="G77">
            <v>47.500108923005357</v>
          </cell>
          <cell r="H77">
            <v>47.500108923005357</v>
          </cell>
          <cell r="I77">
            <v>47.500108923005357</v>
          </cell>
          <cell r="J77">
            <v>47.500108923005357</v>
          </cell>
          <cell r="K77">
            <v>47.500108923005357</v>
          </cell>
          <cell r="L77">
            <v>47.500108923005357</v>
          </cell>
          <cell r="M77">
            <v>47.500108923005357</v>
          </cell>
          <cell r="N77">
            <v>47.500108923005357</v>
          </cell>
        </row>
        <row r="78">
          <cell r="B78" t="str">
            <v>Mill Cost/oz Poured - 1998 Average</v>
          </cell>
          <cell r="C78">
            <v>52.047061121177506</v>
          </cell>
          <cell r="D78">
            <v>52.047061121177506</v>
          </cell>
          <cell r="E78">
            <v>52.047061121177506</v>
          </cell>
          <cell r="F78">
            <v>52.047061121177506</v>
          </cell>
          <cell r="G78">
            <v>52.047061121177506</v>
          </cell>
          <cell r="H78">
            <v>52.047061121177506</v>
          </cell>
          <cell r="I78">
            <v>52.047061121177506</v>
          </cell>
          <cell r="J78">
            <v>52.047061121177506</v>
          </cell>
          <cell r="K78">
            <v>52.047061121177506</v>
          </cell>
          <cell r="L78">
            <v>52.047061121177506</v>
          </cell>
          <cell r="M78">
            <v>52.047061121177506</v>
          </cell>
          <cell r="N78">
            <v>52.047061121177506</v>
          </cell>
        </row>
        <row r="79">
          <cell r="B79" t="str">
            <v>Mill Cost/oz Poured - 1997 Average</v>
          </cell>
          <cell r="C79">
            <v>52.455117329382524</v>
          </cell>
          <cell r="D79">
            <v>52.455117329382524</v>
          </cell>
          <cell r="E79">
            <v>52.455117329382524</v>
          </cell>
          <cell r="F79">
            <v>52.455117329382524</v>
          </cell>
          <cell r="G79">
            <v>52.455117329382524</v>
          </cell>
          <cell r="H79">
            <v>52.455117329382524</v>
          </cell>
          <cell r="I79">
            <v>52.455117329382524</v>
          </cell>
          <cell r="J79">
            <v>52.455117329382524</v>
          </cell>
          <cell r="K79">
            <v>52.455117329382524</v>
          </cell>
          <cell r="L79">
            <v>52.455117329382524</v>
          </cell>
          <cell r="M79">
            <v>52.455117329382524</v>
          </cell>
          <cell r="N79">
            <v>52.455117329382524</v>
          </cell>
        </row>
        <row r="80">
          <cell r="B80" t="str">
            <v>Target Line - 2000 Budget less 5%</v>
          </cell>
          <cell r="C80">
            <v>49.295499999999997</v>
          </cell>
          <cell r="D80">
            <v>49.295499999999997</v>
          </cell>
          <cell r="E80">
            <v>49.295499999999997</v>
          </cell>
          <cell r="F80">
            <v>49.295499999999997</v>
          </cell>
          <cell r="G80">
            <v>49.295499999999997</v>
          </cell>
          <cell r="H80">
            <v>49.295499999999997</v>
          </cell>
          <cell r="I80">
            <v>49.295499999999997</v>
          </cell>
          <cell r="J80">
            <v>49.295499999999997</v>
          </cell>
          <cell r="K80">
            <v>49.295499999999997</v>
          </cell>
          <cell r="L80">
            <v>49.295499999999997</v>
          </cell>
          <cell r="M80">
            <v>49.295499999999997</v>
          </cell>
          <cell r="N80">
            <v>49.295499999999997</v>
          </cell>
        </row>
        <row r="107">
          <cell r="C107" t="str">
            <v>Jan</v>
          </cell>
          <cell r="D107" t="str">
            <v>Feb</v>
          </cell>
          <cell r="E107" t="str">
            <v>Mar</v>
          </cell>
          <cell r="F107" t="str">
            <v>Apr</v>
          </cell>
          <cell r="G107" t="str">
            <v>May</v>
          </cell>
          <cell r="H107" t="str">
            <v>Jun</v>
          </cell>
          <cell r="I107" t="str">
            <v>Jul</v>
          </cell>
          <cell r="J107" t="str">
            <v>Aug</v>
          </cell>
          <cell r="K107" t="str">
            <v>Sep</v>
          </cell>
          <cell r="L107" t="str">
            <v>Oct</v>
          </cell>
          <cell r="M107" t="str">
            <v>Nov</v>
          </cell>
          <cell r="N107" t="str">
            <v>Dec</v>
          </cell>
        </row>
        <row r="108">
          <cell r="B108" t="str">
            <v>Mine Cost/oz Mined - 2002Actual</v>
          </cell>
          <cell r="C108" t="e">
            <v>#REF!</v>
          </cell>
          <cell r="D108" t="e">
            <v>#REF!</v>
          </cell>
          <cell r="E108" t="e">
            <v>#REF!</v>
          </cell>
          <cell r="F108" t="e">
            <v>#REF!</v>
          </cell>
          <cell r="G108">
            <v>0</v>
          </cell>
          <cell r="H108">
            <v>0</v>
          </cell>
          <cell r="I108" t="e">
            <v>#REF!</v>
          </cell>
          <cell r="J108" t="e">
            <v>#REF!</v>
          </cell>
          <cell r="K108" t="e">
            <v>#REF!</v>
          </cell>
          <cell r="L108" t="e">
            <v>#REF!</v>
          </cell>
          <cell r="M108" t="e">
            <v>#REF!</v>
          </cell>
        </row>
        <row r="109">
          <cell r="B109" t="str">
            <v>Mine Cost/oz Mined - 2002 Average</v>
          </cell>
          <cell r="C109" t="e">
            <v>#REF!</v>
          </cell>
          <cell r="D109" t="e">
            <v>#REF!</v>
          </cell>
          <cell r="E109" t="e">
            <v>#REF!</v>
          </cell>
          <cell r="F109" t="e">
            <v>#REF!</v>
          </cell>
          <cell r="G109" t="e">
            <v>#REF!</v>
          </cell>
          <cell r="H109" t="e">
            <v>#REF!</v>
          </cell>
          <cell r="I109" t="e">
            <v>#REF!</v>
          </cell>
          <cell r="J109" t="e">
            <v>#REF!</v>
          </cell>
          <cell r="K109" t="e">
            <v>#REF!</v>
          </cell>
          <cell r="L109" t="e">
            <v>#REF!</v>
          </cell>
          <cell r="M109" t="e">
            <v>#REF!</v>
          </cell>
          <cell r="N109" t="e">
            <v>#REF!</v>
          </cell>
        </row>
        <row r="110">
          <cell r="B110" t="str">
            <v>Mine Cost/oz Mined - 2001 Average</v>
          </cell>
          <cell r="C110">
            <v>31.292196577541624</v>
          </cell>
          <cell r="D110">
            <v>31.292196577541624</v>
          </cell>
          <cell r="E110">
            <v>31.292196577541624</v>
          </cell>
          <cell r="F110">
            <v>31.292196577541624</v>
          </cell>
          <cell r="G110">
            <v>31.292196577541624</v>
          </cell>
          <cell r="H110">
            <v>31.292196577541624</v>
          </cell>
          <cell r="I110">
            <v>31.292196577541624</v>
          </cell>
          <cell r="J110">
            <v>31.292196577541624</v>
          </cell>
          <cell r="K110">
            <v>31.292196577541624</v>
          </cell>
          <cell r="L110">
            <v>31.292196577541624</v>
          </cell>
          <cell r="M110">
            <v>31.292196577541624</v>
          </cell>
          <cell r="N110">
            <v>31.292196577541624</v>
          </cell>
        </row>
        <row r="111">
          <cell r="B111" t="str">
            <v>Mine Cost/oz Mined - 2000 Average</v>
          </cell>
          <cell r="C111">
            <v>32.39494399257724</v>
          </cell>
          <cell r="D111">
            <v>32.39494399257724</v>
          </cell>
          <cell r="E111">
            <v>32.39494399257724</v>
          </cell>
          <cell r="F111">
            <v>32.39494399257724</v>
          </cell>
          <cell r="G111">
            <v>32.39494399257724</v>
          </cell>
          <cell r="H111">
            <v>32.39494399257724</v>
          </cell>
          <cell r="I111">
            <v>32.39494399257724</v>
          </cell>
          <cell r="J111">
            <v>32.39494399257724</v>
          </cell>
          <cell r="K111">
            <v>32.39494399257724</v>
          </cell>
          <cell r="L111">
            <v>32.39494399257724</v>
          </cell>
          <cell r="M111">
            <v>32.39494399257724</v>
          </cell>
          <cell r="N111">
            <v>32.39494399257724</v>
          </cell>
        </row>
        <row r="112">
          <cell r="B112" t="str">
            <v>Mine Cost/oz Mined - 1999 Average</v>
          </cell>
          <cell r="C112">
            <v>32.659201384410842</v>
          </cell>
          <cell r="D112">
            <v>32.659201384410842</v>
          </cell>
          <cell r="E112">
            <v>32.659201384410842</v>
          </cell>
          <cell r="F112">
            <v>32.659201384410842</v>
          </cell>
          <cell r="G112">
            <v>32.659201384410842</v>
          </cell>
          <cell r="H112">
            <v>32.659201384410842</v>
          </cell>
          <cell r="I112">
            <v>32.659201384410842</v>
          </cell>
          <cell r="J112">
            <v>32.659201384410842</v>
          </cell>
          <cell r="K112">
            <v>32.659201384410842</v>
          </cell>
          <cell r="L112">
            <v>32.659201384410842</v>
          </cell>
          <cell r="M112">
            <v>32.659201384410842</v>
          </cell>
          <cell r="N112">
            <v>32.659201384410842</v>
          </cell>
        </row>
        <row r="113">
          <cell r="B113" t="str">
            <v>Mine Cost/oz Mined - 1998 Average</v>
          </cell>
          <cell r="C113">
            <v>33.661281676476975</v>
          </cell>
          <cell r="D113">
            <v>33.661281676476975</v>
          </cell>
          <cell r="E113">
            <v>33.661281676476975</v>
          </cell>
          <cell r="F113">
            <v>33.661281676476975</v>
          </cell>
          <cell r="G113">
            <v>33.661281676476975</v>
          </cell>
          <cell r="H113">
            <v>33.661281676476975</v>
          </cell>
          <cell r="I113">
            <v>33.661281676476975</v>
          </cell>
          <cell r="J113">
            <v>33.661281676476975</v>
          </cell>
          <cell r="K113">
            <v>33.661281676476975</v>
          </cell>
          <cell r="L113">
            <v>33.661281676476975</v>
          </cell>
          <cell r="M113">
            <v>33.661281676476975</v>
          </cell>
          <cell r="N113">
            <v>33.661281676476975</v>
          </cell>
        </row>
        <row r="114">
          <cell r="B114" t="str">
            <v>Mine Cost/oz Mined - 1997 Average</v>
          </cell>
          <cell r="C114">
            <v>27.024979994829433</v>
          </cell>
          <cell r="D114">
            <v>27.024979994829433</v>
          </cell>
          <cell r="E114">
            <v>27.024979994829433</v>
          </cell>
          <cell r="F114">
            <v>27.024979994829433</v>
          </cell>
          <cell r="G114">
            <v>27.024979994829433</v>
          </cell>
          <cell r="H114">
            <v>27.024979994829433</v>
          </cell>
          <cell r="I114">
            <v>27.024979994829433</v>
          </cell>
          <cell r="J114">
            <v>27.024979994829433</v>
          </cell>
          <cell r="K114">
            <v>27.024979994829433</v>
          </cell>
          <cell r="L114">
            <v>27.024979994829433</v>
          </cell>
          <cell r="M114">
            <v>27.024979994829433</v>
          </cell>
          <cell r="N114">
            <v>27.024979994829433</v>
          </cell>
        </row>
        <row r="115">
          <cell r="B115" t="str">
            <v>Target Line - 2000 Budget less 5%</v>
          </cell>
          <cell r="C115">
            <v>31.348764999999997</v>
          </cell>
          <cell r="D115">
            <v>31.348764999999997</v>
          </cell>
          <cell r="E115">
            <v>31.348764999999997</v>
          </cell>
          <cell r="F115">
            <v>31.348764999999997</v>
          </cell>
          <cell r="G115">
            <v>31.348764999999997</v>
          </cell>
          <cell r="H115">
            <v>31.348764999999997</v>
          </cell>
          <cell r="I115">
            <v>31.348764999999997</v>
          </cell>
          <cell r="J115">
            <v>31.348764999999997</v>
          </cell>
          <cell r="K115">
            <v>31.348764999999997</v>
          </cell>
          <cell r="L115">
            <v>31.348764999999997</v>
          </cell>
          <cell r="M115">
            <v>31.348764999999997</v>
          </cell>
          <cell r="N115">
            <v>31.348764999999997</v>
          </cell>
        </row>
      </sheetData>
      <sheetData sheetId="9" refreshError="1">
        <row r="1">
          <cell r="E1" t="str">
            <v>Production Summary Report</v>
          </cell>
        </row>
        <row r="2">
          <cell r="E2" t="str">
            <v>December 31, 2002</v>
          </cell>
        </row>
        <row r="3">
          <cell r="E3" t="str">
            <v>Table 1.1</v>
          </cell>
        </row>
        <row r="4">
          <cell r="B4" t="str">
            <v>Current Month</v>
          </cell>
          <cell r="H4" t="str">
            <v>Year To Date</v>
          </cell>
          <cell r="K4" t="str">
            <v>Annual</v>
          </cell>
          <cell r="L4">
            <v>2002</v>
          </cell>
          <cell r="M4" t="str">
            <v>January</v>
          </cell>
          <cell r="O4" t="str">
            <v>February</v>
          </cell>
        </row>
        <row r="5">
          <cell r="A5" t="str">
            <v>Actual</v>
          </cell>
          <cell r="B5" t="str">
            <v>Budget</v>
          </cell>
          <cell r="C5" t="str">
            <v>Variance</v>
          </cell>
          <cell r="G5" t="str">
            <v>Actual</v>
          </cell>
          <cell r="H5" t="str">
            <v>Budget</v>
          </cell>
          <cell r="I5" t="str">
            <v>Variance</v>
          </cell>
          <cell r="K5" t="str">
            <v>Budget</v>
          </cell>
          <cell r="L5" t="str">
            <v>Forecast</v>
          </cell>
          <cell r="M5" t="str">
            <v>Actual</v>
          </cell>
          <cell r="N5" t="str">
            <v>Budget</v>
          </cell>
          <cell r="O5" t="str">
            <v>Actual</v>
          </cell>
        </row>
        <row r="6">
          <cell r="E6" t="str">
            <v>Mining</v>
          </cell>
        </row>
        <row r="7">
          <cell r="E7" t="str">
            <v>BCM's:</v>
          </cell>
        </row>
        <row r="8">
          <cell r="A8">
            <v>63450</v>
          </cell>
          <cell r="B8">
            <v>0</v>
          </cell>
          <cell r="C8">
            <v>63450</v>
          </cell>
          <cell r="E8" t="str">
            <v>Ice</v>
          </cell>
          <cell r="G8">
            <v>876700</v>
          </cell>
          <cell r="H8">
            <v>0</v>
          </cell>
          <cell r="I8">
            <v>876700</v>
          </cell>
          <cell r="K8">
            <v>0</v>
          </cell>
          <cell r="L8">
            <v>629831</v>
          </cell>
          <cell r="M8">
            <v>0</v>
          </cell>
          <cell r="N8">
            <v>0</v>
          </cell>
          <cell r="O8">
            <v>0</v>
          </cell>
        </row>
        <row r="9">
          <cell r="A9">
            <v>1862605</v>
          </cell>
          <cell r="B9">
            <v>1447742</v>
          </cell>
          <cell r="C9">
            <v>414863</v>
          </cell>
          <cell r="E9" t="str">
            <v>Waste (including low grade ore)</v>
          </cell>
          <cell r="G9">
            <v>17160399</v>
          </cell>
          <cell r="H9">
            <v>17131817</v>
          </cell>
          <cell r="I9">
            <v>28582</v>
          </cell>
          <cell r="K9">
            <v>17131818</v>
          </cell>
          <cell r="L9">
            <v>17047817</v>
          </cell>
          <cell r="M9">
            <v>1499723</v>
          </cell>
          <cell r="N9">
            <v>1448718</v>
          </cell>
          <cell r="O9">
            <v>1433688</v>
          </cell>
        </row>
        <row r="10">
          <cell r="A10">
            <v>173750</v>
          </cell>
          <cell r="B10">
            <v>164258</v>
          </cell>
          <cell r="C10">
            <v>9492</v>
          </cell>
          <cell r="E10" t="str">
            <v>Ore</v>
          </cell>
          <cell r="G10">
            <v>1633299</v>
          </cell>
          <cell r="H10">
            <v>1848183</v>
          </cell>
          <cell r="I10">
            <v>-214884</v>
          </cell>
          <cell r="K10">
            <v>1848183</v>
          </cell>
          <cell r="L10">
            <v>1131096</v>
          </cell>
          <cell r="M10">
            <v>170570</v>
          </cell>
          <cell r="N10">
            <v>163282</v>
          </cell>
          <cell r="O10">
            <v>150820</v>
          </cell>
        </row>
        <row r="11">
          <cell r="A11">
            <v>2099805</v>
          </cell>
          <cell r="B11">
            <v>1612000</v>
          </cell>
          <cell r="C11">
            <v>487805</v>
          </cell>
          <cell r="E11" t="str">
            <v>Total BCM's</v>
          </cell>
          <cell r="G11">
            <v>19670398</v>
          </cell>
          <cell r="H11">
            <v>18980000</v>
          </cell>
          <cell r="I11">
            <v>690398</v>
          </cell>
          <cell r="K11">
            <v>18980000</v>
          </cell>
          <cell r="L11">
            <v>18808744</v>
          </cell>
          <cell r="M11">
            <v>1670293</v>
          </cell>
          <cell r="N11">
            <v>1612000</v>
          </cell>
          <cell r="O11">
            <v>1584508</v>
          </cell>
        </row>
        <row r="13">
          <cell r="E13" t="str">
            <v>Tonnes:</v>
          </cell>
        </row>
        <row r="14">
          <cell r="A14">
            <v>5858813.25</v>
          </cell>
          <cell r="B14">
            <v>4594200</v>
          </cell>
          <cell r="C14">
            <v>1264613.25</v>
          </cell>
          <cell r="E14" t="str">
            <v>Total Tonnes Mined</v>
          </cell>
          <cell r="G14">
            <v>54324768.299999997</v>
          </cell>
          <cell r="H14">
            <v>54266274.050000012</v>
          </cell>
          <cell r="I14">
            <v>58494.249999985099</v>
          </cell>
          <cell r="K14">
            <v>54265639.150000006</v>
          </cell>
          <cell r="L14">
            <v>53656206.170000002</v>
          </cell>
          <cell r="M14">
            <v>4760335.05</v>
          </cell>
          <cell r="N14">
            <v>4596346.0500000007</v>
          </cell>
          <cell r="O14">
            <v>4515847.8</v>
          </cell>
        </row>
        <row r="15">
          <cell r="A15">
            <v>495189</v>
          </cell>
          <cell r="B15">
            <v>467500</v>
          </cell>
          <cell r="C15">
            <v>27689</v>
          </cell>
          <cell r="E15" t="str">
            <v>Tonnes of Ore Mined</v>
          </cell>
          <cell r="G15">
            <v>4654904</v>
          </cell>
          <cell r="H15">
            <v>5439960</v>
          </cell>
          <cell r="I15">
            <v>-785056</v>
          </cell>
          <cell r="K15">
            <v>5439960</v>
          </cell>
          <cell r="L15">
            <v>4521972</v>
          </cell>
          <cell r="M15">
            <v>486125</v>
          </cell>
          <cell r="N15">
            <v>467500</v>
          </cell>
          <cell r="O15">
            <v>429837</v>
          </cell>
        </row>
        <row r="16">
          <cell r="A16">
            <v>5.8710000000000004</v>
          </cell>
          <cell r="B16">
            <v>6.4</v>
          </cell>
          <cell r="C16">
            <v>-0.52899999999999991</v>
          </cell>
          <cell r="E16" t="str">
            <v>Grade (g/t)</v>
          </cell>
          <cell r="G16">
            <v>3.6794070896843416</v>
          </cell>
          <cell r="H16">
            <v>4.6681921161699726</v>
          </cell>
          <cell r="I16">
            <v>-0.98878502648563105</v>
          </cell>
          <cell r="K16">
            <v>4.6681921161699726</v>
          </cell>
          <cell r="L16">
            <v>3.448889671957279</v>
          </cell>
          <cell r="M16">
            <v>4.6520000000000001</v>
          </cell>
          <cell r="N16">
            <v>3.681</v>
          </cell>
          <cell r="O16">
            <v>4.0339999999999998</v>
          </cell>
        </row>
        <row r="17">
          <cell r="A17">
            <v>93474</v>
          </cell>
          <cell r="B17">
            <v>96195</v>
          </cell>
          <cell r="C17">
            <v>-2721</v>
          </cell>
          <cell r="E17" t="str">
            <v>Ounces Mined</v>
          </cell>
          <cell r="G17">
            <v>550655</v>
          </cell>
          <cell r="H17">
            <v>816461</v>
          </cell>
          <cell r="I17">
            <v>-265806</v>
          </cell>
          <cell r="K17">
            <v>816461</v>
          </cell>
          <cell r="L17">
            <v>501416</v>
          </cell>
          <cell r="M17">
            <v>72701</v>
          </cell>
          <cell r="N17">
            <v>55327</v>
          </cell>
          <cell r="O17">
            <v>55751</v>
          </cell>
        </row>
        <row r="18">
          <cell r="N18" t="str">
            <v xml:space="preserve"> </v>
          </cell>
        </row>
        <row r="20">
          <cell r="E20" t="str">
            <v>Milling</v>
          </cell>
        </row>
        <row r="21">
          <cell r="A21">
            <v>479392</v>
          </cell>
          <cell r="B21">
            <v>467500</v>
          </cell>
          <cell r="C21">
            <v>11892</v>
          </cell>
          <cell r="E21" t="str">
            <v>Tonnes of Ore Milled</v>
          </cell>
          <cell r="G21">
            <v>5611124</v>
          </cell>
          <cell r="H21">
            <v>5439960</v>
          </cell>
          <cell r="I21">
            <v>171164</v>
          </cell>
          <cell r="K21">
            <v>5439960</v>
          </cell>
          <cell r="L21">
            <v>5552398</v>
          </cell>
          <cell r="M21">
            <v>505023</v>
          </cell>
          <cell r="N21">
            <v>467500</v>
          </cell>
          <cell r="O21">
            <v>402802</v>
          </cell>
        </row>
        <row r="22">
          <cell r="A22">
            <v>5.1970000000000001</v>
          </cell>
          <cell r="B22">
            <v>6.4</v>
          </cell>
          <cell r="C22">
            <v>-1.2030000000000003</v>
          </cell>
          <cell r="E22" t="str">
            <v>Grade (g/t)</v>
          </cell>
          <cell r="G22">
            <v>3.7110215837325997</v>
          </cell>
          <cell r="H22">
            <v>4.6681921161699726</v>
          </cell>
          <cell r="I22">
            <v>-0.95717053243737293</v>
          </cell>
          <cell r="K22">
            <v>4.6681921161699726</v>
          </cell>
          <cell r="L22">
            <v>3.574968863881876</v>
          </cell>
          <cell r="M22">
            <v>4.43</v>
          </cell>
          <cell r="N22">
            <v>3.681</v>
          </cell>
          <cell r="O22">
            <v>4.0810000000000004</v>
          </cell>
        </row>
        <row r="23">
          <cell r="A23">
            <v>0.8286</v>
          </cell>
          <cell r="B23">
            <v>0.83</v>
          </cell>
          <cell r="C23">
            <v>-1.3999999999999568E-3</v>
          </cell>
          <cell r="E23" t="str">
            <v>Recovery</v>
          </cell>
          <cell r="G23">
            <v>0.78126741103103181</v>
          </cell>
          <cell r="H23">
            <v>0.81715354438240162</v>
          </cell>
          <cell r="I23">
            <v>-3.5886133351369809E-2</v>
          </cell>
          <cell r="K23">
            <v>0.81715354438240162</v>
          </cell>
          <cell r="L23">
            <v>0.77441666235754436</v>
          </cell>
          <cell r="M23">
            <v>0.82340000000000002</v>
          </cell>
          <cell r="N23">
            <v>0.8</v>
          </cell>
          <cell r="O23">
            <v>0.81200000000000006</v>
          </cell>
        </row>
        <row r="24">
          <cell r="A24">
            <v>66370</v>
          </cell>
          <cell r="B24">
            <v>79842</v>
          </cell>
          <cell r="C24">
            <v>-13472</v>
          </cell>
          <cell r="E24" t="str">
            <v>Ounces Extracted</v>
          </cell>
          <cell r="G24">
            <v>523039</v>
          </cell>
          <cell r="H24">
            <v>667174</v>
          </cell>
          <cell r="I24">
            <v>-144135</v>
          </cell>
          <cell r="K24">
            <v>667174</v>
          </cell>
          <cell r="L24">
            <v>494218</v>
          </cell>
          <cell r="M24">
            <v>59274</v>
          </cell>
          <cell r="N24">
            <v>44262</v>
          </cell>
          <cell r="O24">
            <v>42915</v>
          </cell>
        </row>
        <row r="26">
          <cell r="A26">
            <v>3853</v>
          </cell>
          <cell r="B26">
            <v>-700</v>
          </cell>
          <cell r="C26">
            <v>4553</v>
          </cell>
          <cell r="E26" t="str">
            <v>Ounces in Circuit Change</v>
          </cell>
          <cell r="G26">
            <v>5511</v>
          </cell>
          <cell r="H26">
            <v>-1059</v>
          </cell>
          <cell r="I26">
            <v>6570</v>
          </cell>
          <cell r="K26">
            <v>-1058</v>
          </cell>
          <cell r="L26">
            <v>5045.2299999999814</v>
          </cell>
          <cell r="M26">
            <v>1561</v>
          </cell>
          <cell r="N26">
            <v>642</v>
          </cell>
          <cell r="O26">
            <v>1565</v>
          </cell>
        </row>
        <row r="28">
          <cell r="A28">
            <v>70223</v>
          </cell>
          <cell r="B28">
            <v>79142</v>
          </cell>
          <cell r="C28">
            <v>-8919</v>
          </cell>
          <cell r="E28" t="str">
            <v>Ounces Poured</v>
          </cell>
          <cell r="G28">
            <v>528550</v>
          </cell>
          <cell r="H28">
            <v>666116</v>
          </cell>
          <cell r="I28">
            <v>-137566</v>
          </cell>
          <cell r="K28">
            <v>666116</v>
          </cell>
          <cell r="L28">
            <v>499263.23</v>
          </cell>
          <cell r="M28">
            <v>60835</v>
          </cell>
          <cell r="N28">
            <v>44904</v>
          </cell>
          <cell r="O28">
            <v>44480</v>
          </cell>
        </row>
        <row r="30">
          <cell r="I30">
            <v>323186</v>
          </cell>
        </row>
        <row r="31">
          <cell r="A31" t="str">
            <v>Density factors used to convert BCM's  to Tonnes:</v>
          </cell>
        </row>
        <row r="32">
          <cell r="A32" t="str">
            <v>Waste = 2.85</v>
          </cell>
        </row>
        <row r="33">
          <cell r="A33" t="str">
            <v>Ice = .87</v>
          </cell>
        </row>
        <row r="34">
          <cell r="A34" t="str">
            <v>Ore Actual = 2.85</v>
          </cell>
        </row>
        <row r="37">
          <cell r="M37" t="str">
            <v>Average Grade Calculation:</v>
          </cell>
        </row>
        <row r="38">
          <cell r="N38" t="str">
            <v>Jan</v>
          </cell>
        </row>
        <row r="39">
          <cell r="N39" t="str">
            <v>actual</v>
          </cell>
        </row>
        <row r="40">
          <cell r="M40" t="str">
            <v>HG =</v>
          </cell>
          <cell r="N40">
            <v>218809</v>
          </cell>
          <cell r="O40" t="str">
            <v>HG =</v>
          </cell>
        </row>
        <row r="41">
          <cell r="M41" t="str">
            <v>grade =</v>
          </cell>
          <cell r="N41">
            <v>5.4980000000000002</v>
          </cell>
          <cell r="O41" t="str">
            <v>grade =</v>
          </cell>
        </row>
        <row r="42">
          <cell r="M42" t="str">
            <v>grams =</v>
          </cell>
          <cell r="N42">
            <v>1203011.882</v>
          </cell>
          <cell r="O42" t="str">
            <v>grams =</v>
          </cell>
        </row>
        <row r="43">
          <cell r="M43" t="str">
            <v>LG =</v>
          </cell>
          <cell r="N43">
            <v>17884</v>
          </cell>
          <cell r="O43" t="str">
            <v>LG =</v>
          </cell>
        </row>
        <row r="44">
          <cell r="M44" t="str">
            <v>grade =</v>
          </cell>
          <cell r="N44">
            <v>1.3169999999999999</v>
          </cell>
          <cell r="O44" t="str">
            <v>grade =</v>
          </cell>
        </row>
        <row r="45">
          <cell r="M45" t="str">
            <v>grams =</v>
          </cell>
          <cell r="N45">
            <v>23553.227999999999</v>
          </cell>
          <cell r="O45" t="str">
            <v>grams =</v>
          </cell>
        </row>
        <row r="46">
          <cell r="M46" t="str">
            <v>total HGLG =</v>
          </cell>
          <cell r="N46">
            <v>236693</v>
          </cell>
          <cell r="O46" t="str">
            <v>total HGLG =</v>
          </cell>
        </row>
        <row r="47">
          <cell r="M47" t="str">
            <v>total gr =</v>
          </cell>
          <cell r="N47">
            <v>1226565.1099999999</v>
          </cell>
          <cell r="O47" t="str">
            <v>total gr =</v>
          </cell>
        </row>
        <row r="48">
          <cell r="M48" t="str">
            <v>aver gr =</v>
          </cell>
          <cell r="N48">
            <v>5.1820928798063308</v>
          </cell>
          <cell r="O48" t="str">
            <v>aver gr =</v>
          </cell>
        </row>
        <row r="50">
          <cell r="E50" t="str">
            <v>Adjustment to Stockpile:</v>
          </cell>
        </row>
        <row r="51">
          <cell r="A51">
            <v>0</v>
          </cell>
          <cell r="B51">
            <v>0</v>
          </cell>
          <cell r="C51">
            <v>0</v>
          </cell>
          <cell r="E51" t="str">
            <v>Tonnes of Ore</v>
          </cell>
          <cell r="G51">
            <v>0</v>
          </cell>
          <cell r="H51">
            <v>0</v>
          </cell>
          <cell r="I51">
            <v>0</v>
          </cell>
          <cell r="K51">
            <v>0</v>
          </cell>
          <cell r="L51">
            <v>0</v>
          </cell>
        </row>
        <row r="52">
          <cell r="A52">
            <v>0</v>
          </cell>
          <cell r="B52">
            <v>0</v>
          </cell>
          <cell r="C52">
            <v>0</v>
          </cell>
          <cell r="E52" t="str">
            <v>Grade</v>
          </cell>
          <cell r="K52">
            <v>0</v>
          </cell>
          <cell r="L52">
            <v>0</v>
          </cell>
        </row>
        <row r="53">
          <cell r="A53">
            <v>0</v>
          </cell>
          <cell r="B53">
            <v>0</v>
          </cell>
          <cell r="C53">
            <v>0</v>
          </cell>
          <cell r="E53" t="str">
            <v xml:space="preserve">Ounces </v>
          </cell>
          <cell r="G53">
            <v>0</v>
          </cell>
          <cell r="H53">
            <v>0</v>
          </cell>
          <cell r="I53">
            <v>0</v>
          </cell>
          <cell r="K53">
            <v>0</v>
          </cell>
          <cell r="L53">
            <v>0</v>
          </cell>
        </row>
        <row r="54">
          <cell r="A54">
            <v>93474</v>
          </cell>
          <cell r="B54">
            <v>0</v>
          </cell>
          <cell r="C54">
            <v>93474</v>
          </cell>
          <cell r="E54" t="str">
            <v>Net Ounces Mined</v>
          </cell>
          <cell r="G54">
            <v>550655</v>
          </cell>
          <cell r="H54">
            <v>0</v>
          </cell>
          <cell r="I54">
            <v>550655</v>
          </cell>
          <cell r="K54">
            <v>0</v>
          </cell>
          <cell r="L54">
            <v>0</v>
          </cell>
        </row>
        <row r="57">
          <cell r="E57" t="str">
            <v>Final Settlement Adjustments</v>
          </cell>
        </row>
        <row r="58">
          <cell r="E58" t="str">
            <v>Ounces Extracted</v>
          </cell>
          <cell r="G58">
            <v>0</v>
          </cell>
        </row>
        <row r="71">
          <cell r="A71">
            <v>-272.60059681697612</v>
          </cell>
          <cell r="B71">
            <v>0</v>
          </cell>
          <cell r="C71">
            <v>-272.60059681697612</v>
          </cell>
          <cell r="E71" t="str">
            <v>Capitalized Commissioning Costs</v>
          </cell>
          <cell r="G71">
            <v>-178.76793994259219</v>
          </cell>
          <cell r="H71">
            <v>0</v>
          </cell>
          <cell r="I71">
            <v>-178.76793994259219</v>
          </cell>
          <cell r="K71">
            <v>0</v>
          </cell>
          <cell r="M71">
            <v>93.832656874383929</v>
          </cell>
          <cell r="N71">
            <v>0</v>
          </cell>
          <cell r="O71">
            <v>-272.60059681697612</v>
          </cell>
        </row>
        <row r="72">
          <cell r="A72">
            <v>203.60258620689655</v>
          </cell>
          <cell r="B72">
            <v>138.27496277216565</v>
          </cell>
          <cell r="C72">
            <v>65.327623434730896</v>
          </cell>
          <cell r="E72" t="str">
            <v>Taxes &amp; Finance Costs</v>
          </cell>
          <cell r="G72">
            <v>329.10719805696624</v>
          </cell>
          <cell r="H72">
            <v>128.50975959742888</v>
          </cell>
          <cell r="I72">
            <v>200.59743845953736</v>
          </cell>
          <cell r="K72">
            <v>107.80231249908678</v>
          </cell>
          <cell r="M72">
            <v>125.50461185006969</v>
          </cell>
          <cell r="N72">
            <v>-9.7652031747367687</v>
          </cell>
          <cell r="O72">
            <v>203.60258620689655</v>
          </cell>
        </row>
        <row r="73">
          <cell r="A73">
            <v>150.0118700265252</v>
          </cell>
          <cell r="B73">
            <v>114.95975369259871</v>
          </cell>
          <cell r="C73">
            <v>35.052116333926492</v>
          </cell>
          <cell r="E73" t="str">
            <v>Deprec., Deplet., &amp; Amort.</v>
          </cell>
          <cell r="G73">
            <v>124.87188120998013</v>
          </cell>
          <cell r="H73">
            <v>112.77803550016708</v>
          </cell>
          <cell r="I73">
            <v>12.093845709813053</v>
          </cell>
          <cell r="K73">
            <v>84.880503022126547</v>
          </cell>
          <cell r="M73">
            <v>-25.13998881654507</v>
          </cell>
          <cell r="N73">
            <v>-2.1817181924316316</v>
          </cell>
          <cell r="O73">
            <v>150.0118700265252</v>
          </cell>
        </row>
        <row r="74">
          <cell r="A74">
            <v>81.013859416445626</v>
          </cell>
          <cell r="B74">
            <v>253.23471646476435</v>
          </cell>
          <cell r="C74">
            <v>-172.22085704831872</v>
          </cell>
          <cell r="E74" t="str">
            <v>TOTAL COST PER OUNCE</v>
          </cell>
          <cell r="G74">
            <v>275.21113932435418</v>
          </cell>
          <cell r="H74">
            <v>241.28779509759596</v>
          </cell>
          <cell r="I74">
            <v>33.923344226758218</v>
          </cell>
          <cell r="K74">
            <v>192.68281552121334</v>
          </cell>
          <cell r="M74">
            <v>194.19727990790855</v>
          </cell>
          <cell r="N74">
            <v>-11.946921367168386</v>
          </cell>
          <cell r="O74">
            <v>81.013859416445626</v>
          </cell>
        </row>
        <row r="78">
          <cell r="A78" t="str">
            <v>See Section 2 for Operation Costs, Operation Capital and Project Capital cost details.</v>
          </cell>
        </row>
        <row r="85">
          <cell r="A85" t="str">
            <v>Краткий производственный отчет</v>
          </cell>
        </row>
        <row r="86">
          <cell r="A86" t="str">
            <v>31 августа 2002 года</v>
          </cell>
        </row>
        <row r="87">
          <cell r="A87" t="str">
            <v>Таблица 1.1</v>
          </cell>
        </row>
        <row r="90">
          <cell r="A90" t="str">
            <v>Текущий месяц</v>
          </cell>
          <cell r="G90" t="str">
            <v>За период с начала года</v>
          </cell>
          <cell r="K90" t="str">
            <v xml:space="preserve">Годовой </v>
          </cell>
          <cell r="L90" t="str">
            <v>Прогноз</v>
          </cell>
        </row>
        <row r="91">
          <cell r="A91" t="str">
            <v>Фактически</v>
          </cell>
          <cell r="B91" t="str">
            <v>Бюджет</v>
          </cell>
          <cell r="C91" t="str">
            <v>Расхож.</v>
          </cell>
          <cell r="E91" t="str">
            <v>Горный отдел</v>
          </cell>
          <cell r="G91" t="str">
            <v>Фактически</v>
          </cell>
          <cell r="H91" t="str">
            <v>Бюджет</v>
          </cell>
          <cell r="I91" t="str">
            <v>Расхож.</v>
          </cell>
          <cell r="K91" t="str">
            <v>бюджет</v>
          </cell>
          <cell r="L91" t="str">
            <v>2002 г.</v>
          </cell>
        </row>
        <row r="93">
          <cell r="E93" t="str">
            <v>БКМ:</v>
          </cell>
        </row>
        <row r="94">
          <cell r="A94">
            <v>63450</v>
          </cell>
          <cell r="B94">
            <v>0</v>
          </cell>
          <cell r="C94">
            <v>63450</v>
          </cell>
          <cell r="E94" t="str">
            <v>Лед</v>
          </cell>
          <cell r="G94">
            <v>876700</v>
          </cell>
          <cell r="H94">
            <v>0</v>
          </cell>
          <cell r="I94">
            <v>876700</v>
          </cell>
          <cell r="K94">
            <v>0</v>
          </cell>
          <cell r="L94">
            <v>629831</v>
          </cell>
        </row>
        <row r="95">
          <cell r="A95">
            <v>1862605</v>
          </cell>
          <cell r="B95">
            <v>1447742</v>
          </cell>
          <cell r="C95">
            <v>414863</v>
          </cell>
          <cell r="E95" t="str">
            <v>Пустая порода ( в т.ч. низкосортная руда)</v>
          </cell>
          <cell r="G95">
            <v>17160399</v>
          </cell>
          <cell r="H95">
            <v>17131817</v>
          </cell>
          <cell r="I95">
            <v>28582</v>
          </cell>
          <cell r="K95">
            <v>17131818</v>
          </cell>
          <cell r="L95">
            <v>17047817</v>
          </cell>
        </row>
        <row r="96">
          <cell r="A96">
            <v>173750</v>
          </cell>
          <cell r="B96">
            <v>164258</v>
          </cell>
          <cell r="C96">
            <v>9492</v>
          </cell>
          <cell r="E96" t="str">
            <v>Руда</v>
          </cell>
          <cell r="G96">
            <v>1633299</v>
          </cell>
          <cell r="H96">
            <v>1848183</v>
          </cell>
          <cell r="I96">
            <v>-214884</v>
          </cell>
          <cell r="K96">
            <v>1848183</v>
          </cell>
          <cell r="L96">
            <v>1131096</v>
          </cell>
        </row>
        <row r="97">
          <cell r="A97">
            <v>2099805</v>
          </cell>
          <cell r="B97">
            <v>1612000</v>
          </cell>
          <cell r="C97">
            <v>487805</v>
          </cell>
          <cell r="E97" t="str">
            <v>Всего по БКМ</v>
          </cell>
          <cell r="G97">
            <v>19670398</v>
          </cell>
          <cell r="H97">
            <v>18980000</v>
          </cell>
          <cell r="I97">
            <v>690398</v>
          </cell>
          <cell r="K97">
            <v>18980000</v>
          </cell>
          <cell r="L97">
            <v>18808744</v>
          </cell>
        </row>
        <row r="99">
          <cell r="E99" t="str">
            <v>Тонны:</v>
          </cell>
        </row>
        <row r="100">
          <cell r="A100">
            <v>5858813.25</v>
          </cell>
          <cell r="B100">
            <v>4594200</v>
          </cell>
          <cell r="C100">
            <v>1264613.25</v>
          </cell>
          <cell r="E100" t="str">
            <v>Всего добыто тонн</v>
          </cell>
          <cell r="G100">
            <v>54324768.299999997</v>
          </cell>
          <cell r="H100">
            <v>54266274.050000012</v>
          </cell>
          <cell r="I100">
            <v>58494.249999985099</v>
          </cell>
          <cell r="K100">
            <v>54265639.150000006</v>
          </cell>
          <cell r="L100">
            <v>53656206.170000002</v>
          </cell>
        </row>
        <row r="101">
          <cell r="A101">
            <v>495189</v>
          </cell>
          <cell r="B101">
            <v>467500</v>
          </cell>
          <cell r="C101">
            <v>27689</v>
          </cell>
          <cell r="E101" t="str">
            <v>Добытая руда в тоннах</v>
          </cell>
          <cell r="G101">
            <v>4654904</v>
          </cell>
          <cell r="H101">
            <v>5439960</v>
          </cell>
          <cell r="I101">
            <v>-785056</v>
          </cell>
          <cell r="K101">
            <v>5439960</v>
          </cell>
          <cell r="L101">
            <v>4521972</v>
          </cell>
        </row>
        <row r="102">
          <cell r="A102">
            <v>5.8710000000000004</v>
          </cell>
          <cell r="B102">
            <v>6.4</v>
          </cell>
          <cell r="C102">
            <v>-0.52899999999999991</v>
          </cell>
          <cell r="E102" t="str">
            <v>Содержание (г/т)</v>
          </cell>
          <cell r="G102">
            <v>3.6794070896843416</v>
          </cell>
          <cell r="H102">
            <v>4.6681921161699726</v>
          </cell>
          <cell r="I102">
            <v>-0.98878502648563105</v>
          </cell>
          <cell r="K102">
            <v>4.6681921161699726</v>
          </cell>
          <cell r="L102">
            <v>3.448889671957279</v>
          </cell>
        </row>
        <row r="103">
          <cell r="A103">
            <v>93474</v>
          </cell>
          <cell r="B103">
            <v>96195</v>
          </cell>
          <cell r="C103">
            <v>-2721</v>
          </cell>
          <cell r="E103" t="str">
            <v>Добытых унций</v>
          </cell>
          <cell r="G103">
            <v>550655</v>
          </cell>
          <cell r="H103">
            <v>816461</v>
          </cell>
          <cell r="I103">
            <v>-265806</v>
          </cell>
          <cell r="K103">
            <v>816461</v>
          </cell>
          <cell r="L103">
            <v>501416</v>
          </cell>
        </row>
        <row r="106">
          <cell r="E106" t="str">
            <v>Фабрика</v>
          </cell>
        </row>
        <row r="108">
          <cell r="A108">
            <v>479392</v>
          </cell>
          <cell r="B108">
            <v>467500</v>
          </cell>
          <cell r="C108">
            <v>11892</v>
          </cell>
          <cell r="E108" t="str">
            <v>Тонны переработанной руды</v>
          </cell>
          <cell r="G108">
            <v>5611124</v>
          </cell>
          <cell r="H108">
            <v>5439960</v>
          </cell>
          <cell r="I108">
            <v>171164</v>
          </cell>
          <cell r="K108">
            <v>5439960</v>
          </cell>
          <cell r="L108">
            <v>5552398</v>
          </cell>
        </row>
        <row r="109">
          <cell r="A109">
            <v>5.1970000000000001</v>
          </cell>
          <cell r="B109">
            <v>6.4</v>
          </cell>
          <cell r="C109">
            <v>-1.2030000000000003</v>
          </cell>
          <cell r="E109" t="str">
            <v>Содержание (г/т)</v>
          </cell>
          <cell r="G109">
            <v>3.7110215837325997</v>
          </cell>
          <cell r="H109">
            <v>4.6681921161699726</v>
          </cell>
          <cell r="I109">
            <v>-0.95717053243737293</v>
          </cell>
          <cell r="K109">
            <v>4.6681921161699726</v>
          </cell>
          <cell r="L109">
            <v>3.574968863881876</v>
          </cell>
        </row>
        <row r="110">
          <cell r="A110">
            <v>0.8286</v>
          </cell>
          <cell r="B110">
            <v>0.83</v>
          </cell>
          <cell r="C110">
            <v>-1.3999999999999568E-3</v>
          </cell>
          <cell r="E110" t="str">
            <v>Извлечение</v>
          </cell>
          <cell r="G110">
            <v>0.78126741103103181</v>
          </cell>
          <cell r="H110">
            <v>0.81715354438240162</v>
          </cell>
          <cell r="I110">
            <v>-3.5886133351369809E-2</v>
          </cell>
          <cell r="K110">
            <v>0.81715354438240162</v>
          </cell>
          <cell r="L110">
            <v>0.77441666235754436</v>
          </cell>
        </row>
        <row r="111">
          <cell r="A111">
            <v>66370</v>
          </cell>
          <cell r="B111">
            <v>79842</v>
          </cell>
          <cell r="C111">
            <v>-13472</v>
          </cell>
          <cell r="E111" t="str">
            <v>Извлеченных унций</v>
          </cell>
          <cell r="G111">
            <v>523039</v>
          </cell>
          <cell r="H111">
            <v>667174</v>
          </cell>
          <cell r="I111">
            <v>-144135</v>
          </cell>
          <cell r="K111">
            <v>667174</v>
          </cell>
          <cell r="L111">
            <v>494218</v>
          </cell>
        </row>
        <row r="113">
          <cell r="A113">
            <v>3853</v>
          </cell>
          <cell r="B113">
            <v>-700</v>
          </cell>
          <cell r="C113">
            <v>4553</v>
          </cell>
          <cell r="E113" t="str">
            <v>Изменение унций в незавершенном производстве</v>
          </cell>
          <cell r="G113">
            <v>5511</v>
          </cell>
          <cell r="H113">
            <v>-1059</v>
          </cell>
          <cell r="I113">
            <v>6570</v>
          </cell>
          <cell r="K113">
            <v>-1058</v>
          </cell>
          <cell r="L113">
            <v>5045.2299999999814</v>
          </cell>
        </row>
        <row r="115">
          <cell r="A115">
            <v>70223</v>
          </cell>
          <cell r="B115">
            <v>79142</v>
          </cell>
          <cell r="C115">
            <v>-8919</v>
          </cell>
          <cell r="E115" t="str">
            <v>Отлитых унций</v>
          </cell>
          <cell r="G115">
            <v>528550</v>
          </cell>
          <cell r="H115">
            <v>666116</v>
          </cell>
          <cell r="I115">
            <v>-137566</v>
          </cell>
          <cell r="K115">
            <v>666116</v>
          </cell>
          <cell r="L115">
            <v>499263.23</v>
          </cell>
        </row>
        <row r="117">
          <cell r="A117" t="str">
            <v>Плотность факторов использованных для конвертации куб. м. в тонны:</v>
          </cell>
        </row>
        <row r="118">
          <cell r="A118" t="str">
            <v>Пустая порода = 2,85</v>
          </cell>
        </row>
        <row r="119">
          <cell r="A119" t="str">
            <v>Лед = 0.87</v>
          </cell>
        </row>
        <row r="120">
          <cell r="A120" t="str">
            <v>Фактическая руда = 2,85</v>
          </cell>
        </row>
      </sheetData>
      <sheetData sheetId="10" refreshError="1">
        <row r="1">
          <cell r="A1" t="str">
            <v>KUMTOR GOLD COMPANY</v>
          </cell>
        </row>
        <row r="2">
          <cell r="A2" t="str">
            <v>Capital Cost Summary Report</v>
          </cell>
        </row>
        <row r="3">
          <cell r="A3" t="str">
            <v>December 31, 2002</v>
          </cell>
        </row>
        <row r="4">
          <cell r="A4" t="str">
            <v>(Thousands of Dollars)</v>
          </cell>
        </row>
        <row r="5">
          <cell r="A5" t="str">
            <v>Table 1.4</v>
          </cell>
        </row>
        <row r="8">
          <cell r="A8" t="str">
            <v>Project</v>
          </cell>
          <cell r="C8" t="str">
            <v>Monthly</v>
          </cell>
          <cell r="D8" t="str">
            <v xml:space="preserve">Monthly </v>
          </cell>
          <cell r="E8" t="str">
            <v>Year-to-Date</v>
          </cell>
          <cell r="F8" t="str">
            <v>Year-to-Date</v>
          </cell>
          <cell r="H8">
            <v>2002</v>
          </cell>
          <cell r="I8">
            <v>2002</v>
          </cell>
        </row>
        <row r="9">
          <cell r="A9" t="str">
            <v>Description</v>
          </cell>
          <cell r="C9" t="str">
            <v>Actual</v>
          </cell>
          <cell r="D9" t="str">
            <v>Budget</v>
          </cell>
          <cell r="E9" t="str">
            <v>Actual</v>
          </cell>
          <cell r="F9" t="str">
            <v>Budget</v>
          </cell>
          <cell r="H9" t="str">
            <v>Budget</v>
          </cell>
          <cell r="I9" t="str">
            <v>Forecast</v>
          </cell>
        </row>
        <row r="12">
          <cell r="A12" t="str">
            <v>2002  Capital Projects</v>
          </cell>
        </row>
        <row r="14">
          <cell r="A14" t="str">
            <v>Capital</v>
          </cell>
          <cell r="C14">
            <v>2803.444</v>
          </cell>
          <cell r="D14">
            <v>15.75</v>
          </cell>
          <cell r="E14">
            <v>8610.179909025459</v>
          </cell>
          <cell r="F14">
            <v>4960.5</v>
          </cell>
          <cell r="G14">
            <v>0</v>
          </cell>
          <cell r="H14">
            <v>4960.5</v>
          </cell>
          <cell r="I14">
            <v>7258.3514000000005</v>
          </cell>
        </row>
        <row r="15">
          <cell r="A15" t="str">
            <v>Development</v>
          </cell>
          <cell r="C15">
            <v>0</v>
          </cell>
          <cell r="D15">
            <v>0</v>
          </cell>
          <cell r="E15">
            <v>0</v>
          </cell>
          <cell r="F15">
            <v>0</v>
          </cell>
          <cell r="H15">
            <v>0</v>
          </cell>
          <cell r="I15">
            <v>0</v>
          </cell>
          <cell r="J15" t="str">
            <v xml:space="preserve"> </v>
          </cell>
        </row>
        <row r="16">
          <cell r="A16" t="str">
            <v>Decommissioning/Reclamation</v>
          </cell>
          <cell r="C16">
            <v>0</v>
          </cell>
          <cell r="D16">
            <v>2E-3</v>
          </cell>
          <cell r="E16">
            <v>2E-3</v>
          </cell>
          <cell r="F16">
            <v>0</v>
          </cell>
          <cell r="H16">
            <v>0</v>
          </cell>
          <cell r="I16">
            <v>4.0000000000000001E-3</v>
          </cell>
        </row>
        <row r="18">
          <cell r="A18" t="str">
            <v>Total Capital Projects</v>
          </cell>
          <cell r="C18">
            <v>2803.444</v>
          </cell>
          <cell r="D18">
            <v>15.752000000000001</v>
          </cell>
          <cell r="E18">
            <v>8610.1819090254594</v>
          </cell>
          <cell r="F18">
            <v>4960.5</v>
          </cell>
          <cell r="H18">
            <v>4960.5</v>
          </cell>
          <cell r="I18">
            <v>7258.3554000000004</v>
          </cell>
        </row>
        <row r="22">
          <cell r="A22" t="str">
            <v>КУМТОР ГОЛД КОМПАНИ</v>
          </cell>
        </row>
        <row r="23">
          <cell r="A23" t="str">
            <v>Краткий отчет о проектных затратах</v>
          </cell>
        </row>
        <row r="24">
          <cell r="A24" t="str">
            <v>31 августа 2002 года</v>
          </cell>
        </row>
        <row r="25">
          <cell r="A25" t="str">
            <v>(Доллары в тыс.)</v>
          </cell>
        </row>
        <row r="26">
          <cell r="A26" t="str">
            <v>(Таблица 1.4)</v>
          </cell>
        </row>
        <row r="29">
          <cell r="A29" t="str">
            <v>Описание проекта</v>
          </cell>
          <cell r="C29" t="str">
            <v>Ежемесячно</v>
          </cell>
          <cell r="D29" t="str">
            <v>Ежемесячный</v>
          </cell>
          <cell r="E29" t="str">
            <v>За год</v>
          </cell>
          <cell r="F29" t="str">
            <v>За год</v>
          </cell>
          <cell r="H29" t="str">
            <v>Бюджет</v>
          </cell>
          <cell r="I29" t="str">
            <v>Прогноз</v>
          </cell>
        </row>
        <row r="30">
          <cell r="C30" t="str">
            <v>фактически</v>
          </cell>
          <cell r="D30" t="str">
            <v>бюджет</v>
          </cell>
          <cell r="E30" t="str">
            <v>фактически</v>
          </cell>
          <cell r="F30" t="str">
            <v>по бюджету</v>
          </cell>
          <cell r="H30" t="str">
            <v>на 2002 г.</v>
          </cell>
          <cell r="I30" t="str">
            <v>на 2002 г.</v>
          </cell>
        </row>
        <row r="33">
          <cell r="A33" t="str">
            <v xml:space="preserve">Капитальные проекты 2002 года  </v>
          </cell>
        </row>
        <row r="34">
          <cell r="A34" t="str">
            <v>Капитал</v>
          </cell>
          <cell r="C34">
            <v>2803.444</v>
          </cell>
          <cell r="D34">
            <v>15.75</v>
          </cell>
          <cell r="E34">
            <v>8610.179909025459</v>
          </cell>
          <cell r="F34">
            <v>4960.5</v>
          </cell>
          <cell r="G34">
            <v>0</v>
          </cell>
          <cell r="H34">
            <v>4960.5</v>
          </cell>
          <cell r="I34">
            <v>7258.3514000000005</v>
          </cell>
        </row>
        <row r="35">
          <cell r="A35" t="str">
            <v>Развитие</v>
          </cell>
          <cell r="C35">
            <v>0</v>
          </cell>
          <cell r="D35">
            <v>0</v>
          </cell>
          <cell r="E35">
            <v>0</v>
          </cell>
          <cell r="F35">
            <v>0</v>
          </cell>
          <cell r="H35">
            <v>0</v>
          </cell>
          <cell r="I35">
            <v>0</v>
          </cell>
        </row>
        <row r="36">
          <cell r="A36" t="str">
            <v>Вывод из эксплуатации/рекультивация</v>
          </cell>
          <cell r="C36">
            <v>0</v>
          </cell>
          <cell r="D36">
            <v>2E-3</v>
          </cell>
          <cell r="E36">
            <v>2E-3</v>
          </cell>
          <cell r="F36">
            <v>0</v>
          </cell>
          <cell r="H36">
            <v>0</v>
          </cell>
          <cell r="I36">
            <v>4.0000000000000001E-3</v>
          </cell>
        </row>
        <row r="38">
          <cell r="A38" t="str">
            <v>Итого капитальных проектов</v>
          </cell>
          <cell r="C38">
            <v>2803.444</v>
          </cell>
          <cell r="D38">
            <v>15.752000000000001</v>
          </cell>
          <cell r="E38">
            <v>8610.1819090254594</v>
          </cell>
          <cell r="F38">
            <v>4960.5</v>
          </cell>
          <cell r="H38">
            <v>4960.5</v>
          </cell>
          <cell r="I38">
            <v>7258.3554000000004</v>
          </cell>
        </row>
      </sheetData>
      <sheetData sheetId="11" refreshError="1">
        <row r="1">
          <cell r="A1" t="str">
            <v>Kumtor Operating Company</v>
          </cell>
        </row>
        <row r="2">
          <cell r="A2" t="str">
            <v>Cost Summary</v>
          </cell>
        </row>
        <row r="3">
          <cell r="A3" t="str">
            <v>December 31, 2002</v>
          </cell>
        </row>
        <row r="4">
          <cell r="A4" t="str">
            <v>Table 1.2</v>
          </cell>
        </row>
        <row r="6">
          <cell r="A6" t="str">
            <v>Current Month</v>
          </cell>
          <cell r="E6" t="str">
            <v>($000's)</v>
          </cell>
          <cell r="G6" t="str">
            <v>Year To Date</v>
          </cell>
          <cell r="K6" t="str">
            <v>Annual</v>
          </cell>
          <cell r="L6" t="str">
            <v>2002</v>
          </cell>
        </row>
        <row r="7">
          <cell r="A7" t="str">
            <v>Actual</v>
          </cell>
          <cell r="B7" t="str">
            <v>Budget</v>
          </cell>
          <cell r="C7" t="str">
            <v>Variance</v>
          </cell>
          <cell r="G7" t="str">
            <v>Actual</v>
          </cell>
          <cell r="H7" t="str">
            <v>Budget</v>
          </cell>
          <cell r="I7" t="str">
            <v>Variance</v>
          </cell>
          <cell r="K7" t="str">
            <v>Budget</v>
          </cell>
          <cell r="L7" t="str">
            <v>Forecast</v>
          </cell>
        </row>
        <row r="8">
          <cell r="E8" t="str">
            <v>Operating Costs</v>
          </cell>
        </row>
        <row r="9">
          <cell r="A9" t="e">
            <v>#REF!</v>
          </cell>
          <cell r="B9" t="e">
            <v>#REF!</v>
          </cell>
          <cell r="C9" t="e">
            <v>#REF!</v>
          </cell>
          <cell r="E9" t="str">
            <v>Mining</v>
          </cell>
          <cell r="G9" t="e">
            <v>#REF!</v>
          </cell>
          <cell r="H9" t="e">
            <v>#REF!</v>
          </cell>
          <cell r="I9" t="e">
            <v>#REF!</v>
          </cell>
          <cell r="K9" t="e">
            <v>#REF!</v>
          </cell>
          <cell r="L9" t="e">
            <v>#REF!</v>
          </cell>
        </row>
        <row r="10">
          <cell r="A10">
            <v>0</v>
          </cell>
          <cell r="B10">
            <v>0</v>
          </cell>
          <cell r="C10">
            <v>0</v>
          </cell>
          <cell r="E10" t="str">
            <v>Milling</v>
          </cell>
          <cell r="G10">
            <v>6615.0585045024045</v>
          </cell>
          <cell r="H10">
            <v>7307.6092799999988</v>
          </cell>
          <cell r="I10">
            <v>692.55077549759426</v>
          </cell>
          <cell r="K10">
            <v>7307.6112800000001</v>
          </cell>
          <cell r="L10">
            <v>29528.236859999997</v>
          </cell>
        </row>
        <row r="11">
          <cell r="A11">
            <v>0</v>
          </cell>
          <cell r="B11">
            <v>0</v>
          </cell>
          <cell r="C11">
            <v>0</v>
          </cell>
          <cell r="E11" t="str">
            <v>Site Administration</v>
          </cell>
          <cell r="G11">
            <v>6025.6056316100467</v>
          </cell>
          <cell r="H11">
            <v>6661.2034999999996</v>
          </cell>
          <cell r="I11">
            <v>635.59786838995296</v>
          </cell>
          <cell r="K11">
            <v>6661.2054999999991</v>
          </cell>
          <cell r="L11">
            <v>23988.095699999991</v>
          </cell>
        </row>
        <row r="12">
          <cell r="A12">
            <v>0</v>
          </cell>
          <cell r="B12">
            <v>0</v>
          </cell>
          <cell r="C12">
            <v>0</v>
          </cell>
          <cell r="E12" t="str">
            <v>Maintenance</v>
          </cell>
          <cell r="G12">
            <v>424.8348213507735</v>
          </cell>
          <cell r="H12">
            <v>17193.346880000001</v>
          </cell>
          <cell r="I12">
            <v>16768.512058649227</v>
          </cell>
          <cell r="K12">
            <v>17193.346980000002</v>
          </cell>
          <cell r="L12">
            <v>0</v>
          </cell>
        </row>
        <row r="13">
          <cell r="A13" t="e">
            <v>#REF!</v>
          </cell>
          <cell r="B13" t="e">
            <v>#REF!</v>
          </cell>
          <cell r="C13" t="e">
            <v>#REF!</v>
          </cell>
          <cell r="E13" t="str">
            <v>Total Site Costs</v>
          </cell>
          <cell r="G13" t="e">
            <v>#REF!</v>
          </cell>
          <cell r="H13" t="e">
            <v>#REF!</v>
          </cell>
          <cell r="I13" t="e">
            <v>#REF!</v>
          </cell>
          <cell r="K13" t="e">
            <v>#REF!</v>
          </cell>
          <cell r="L13" t="e">
            <v>#REF!</v>
          </cell>
        </row>
        <row r="15">
          <cell r="A15">
            <v>0</v>
          </cell>
          <cell r="B15">
            <v>0</v>
          </cell>
          <cell r="C15">
            <v>0</v>
          </cell>
          <cell r="E15" t="str">
            <v>Bishkek Administration</v>
          </cell>
          <cell r="G15">
            <v>1869.0335691890339</v>
          </cell>
          <cell r="H15">
            <v>1718.8715499999998</v>
          </cell>
          <cell r="I15">
            <v>-150.16201918903403</v>
          </cell>
          <cell r="K15">
            <v>1718.8715499999998</v>
          </cell>
          <cell r="L15">
            <v>7742.7088300000005</v>
          </cell>
        </row>
        <row r="16">
          <cell r="A16">
            <v>0</v>
          </cell>
          <cell r="B16">
            <v>0</v>
          </cell>
          <cell r="C16">
            <v>0</v>
          </cell>
          <cell r="E16" t="str">
            <v>Management Fees</v>
          </cell>
          <cell r="G16">
            <v>1169.8807899999999</v>
          </cell>
          <cell r="H16">
            <v>0</v>
          </cell>
          <cell r="I16">
            <v>-1169.8807899999999</v>
          </cell>
          <cell r="K16">
            <v>0</v>
          </cell>
          <cell r="L16">
            <v>5358.1604479631014</v>
          </cell>
        </row>
        <row r="17">
          <cell r="A17" t="e">
            <v>#REF!</v>
          </cell>
          <cell r="B17" t="e">
            <v>#REF!</v>
          </cell>
          <cell r="C17" t="e">
            <v>#REF!</v>
          </cell>
          <cell r="E17" t="str">
            <v>Total Operating Cash Costs</v>
          </cell>
          <cell r="G17" t="e">
            <v>#REF!</v>
          </cell>
          <cell r="H17" t="e">
            <v>#REF!</v>
          </cell>
          <cell r="I17" t="e">
            <v>#REF!</v>
          </cell>
          <cell r="K17" t="e">
            <v>#REF!</v>
          </cell>
          <cell r="L17" t="e">
            <v>#REF!</v>
          </cell>
        </row>
        <row r="19">
          <cell r="A19" t="e">
            <v>#N/A</v>
          </cell>
          <cell r="B19">
            <v>0</v>
          </cell>
          <cell r="C19" t="e">
            <v>#N/A</v>
          </cell>
          <cell r="E19" t="str">
            <v>Taxes</v>
          </cell>
          <cell r="G19" t="e">
            <v>#N/A</v>
          </cell>
          <cell r="H19">
            <v>6731.9725000000008</v>
          </cell>
          <cell r="I19" t="e">
            <v>#N/A</v>
          </cell>
          <cell r="K19">
            <v>6731.9724999999999</v>
          </cell>
          <cell r="L19">
            <v>4523.1974836990221</v>
          </cell>
        </row>
        <row r="21">
          <cell r="A21">
            <v>0</v>
          </cell>
          <cell r="B21">
            <v>0</v>
          </cell>
          <cell r="C21">
            <v>0</v>
          </cell>
          <cell r="E21" t="str">
            <v>Exploration</v>
          </cell>
          <cell r="G21">
            <v>607.22991999999999</v>
          </cell>
          <cell r="H21">
            <v>3343.1350000000002</v>
          </cell>
          <cell r="I21">
            <v>2735.9050800000005</v>
          </cell>
          <cell r="K21">
            <v>3343.1350000000002</v>
          </cell>
          <cell r="L21">
            <v>1736.43715</v>
          </cell>
        </row>
        <row r="23">
          <cell r="A23">
            <v>0</v>
          </cell>
          <cell r="B23">
            <v>0</v>
          </cell>
          <cell r="C23">
            <v>0</v>
          </cell>
          <cell r="E23" t="str">
            <v>Other Income/Expense</v>
          </cell>
          <cell r="G23">
            <v>366.43979339765343</v>
          </cell>
          <cell r="H23">
            <v>2919.26827</v>
          </cell>
          <cell r="I23">
            <v>2552.8284766023467</v>
          </cell>
          <cell r="K23">
            <v>2919.26827</v>
          </cell>
          <cell r="L23">
            <v>0</v>
          </cell>
        </row>
        <row r="24">
          <cell r="A24" t="e">
            <v>#REF!</v>
          </cell>
          <cell r="B24" t="e">
            <v>#REF!</v>
          </cell>
          <cell r="C24" t="e">
            <v>#REF!</v>
          </cell>
          <cell r="E24" t="str">
            <v>Total Cash Costs</v>
          </cell>
          <cell r="G24" t="e">
            <v>#REF!</v>
          </cell>
          <cell r="H24" t="e">
            <v>#REF!</v>
          </cell>
          <cell r="I24" t="e">
            <v>#REF!</v>
          </cell>
          <cell r="K24" t="e">
            <v>#REF!</v>
          </cell>
          <cell r="L24" t="e">
            <v>#REF!</v>
          </cell>
        </row>
        <row r="26">
          <cell r="A26">
            <v>609.37587883049844</v>
          </cell>
          <cell r="B26">
            <v>0</v>
          </cell>
          <cell r="C26">
            <v>-609.37587883049844</v>
          </cell>
          <cell r="E26" t="str">
            <v>Interest &amp; Financing</v>
          </cell>
          <cell r="G26">
            <v>6417.2945368729497</v>
          </cell>
          <cell r="H26">
            <v>331.52600000000001</v>
          </cell>
          <cell r="I26">
            <v>-6085.7685368729499</v>
          </cell>
          <cell r="K26">
            <v>331.52600000000001</v>
          </cell>
          <cell r="L26">
            <v>12821.420355668119</v>
          </cell>
        </row>
        <row r="28">
          <cell r="A28">
            <v>0</v>
          </cell>
          <cell r="B28" t="e">
            <v>#REF!</v>
          </cell>
          <cell r="C28" t="e">
            <v>#REF!</v>
          </cell>
          <cell r="E28" t="str">
            <v>Deprec., Deplet., &amp;  Reclamation.</v>
          </cell>
          <cell r="G28">
            <v>9758.6322099999998</v>
          </cell>
          <cell r="H28" t="e">
            <v>#REF!</v>
          </cell>
          <cell r="I28" t="e">
            <v>#REF!</v>
          </cell>
          <cell r="K28" t="e">
            <v>#REF!</v>
          </cell>
          <cell r="L28">
            <v>35174.37928489544</v>
          </cell>
        </row>
        <row r="29">
          <cell r="A29" t="e">
            <v>#REF!</v>
          </cell>
          <cell r="B29" t="e">
            <v>#REF!</v>
          </cell>
          <cell r="C29" t="e">
            <v>#REF!</v>
          </cell>
          <cell r="E29" t="str">
            <v>Total KOC Costs</v>
          </cell>
          <cell r="G29" t="e">
            <v>#REF!</v>
          </cell>
          <cell r="H29" t="e">
            <v>#REF!</v>
          </cell>
          <cell r="I29" t="e">
            <v>#REF!</v>
          </cell>
          <cell r="K29" t="e">
            <v>#REF!</v>
          </cell>
          <cell r="L29" t="e">
            <v>#REF!</v>
          </cell>
        </row>
      </sheetData>
      <sheetData sheetId="12" refreshError="1">
        <row r="1">
          <cell r="A1" t="str">
            <v>Kumtor Gold Company</v>
          </cell>
        </row>
        <row r="2">
          <cell r="A2" t="str">
            <v>Operating Cost Summary Report</v>
          </cell>
        </row>
        <row r="3">
          <cell r="A3" t="str">
            <v>December 31, 2002</v>
          </cell>
        </row>
        <row r="5">
          <cell r="A5" t="str">
            <v>Current Month</v>
          </cell>
          <cell r="G5" t="str">
            <v>Year To Date</v>
          </cell>
          <cell r="K5" t="str">
            <v>2002</v>
          </cell>
          <cell r="L5" t="str">
            <v>2002</v>
          </cell>
        </row>
        <row r="6">
          <cell r="A6" t="str">
            <v>Actual</v>
          </cell>
          <cell r="B6" t="str">
            <v>Budget</v>
          </cell>
          <cell r="C6" t="str">
            <v>Variance</v>
          </cell>
          <cell r="E6" t="str">
            <v>Cost By Department</v>
          </cell>
          <cell r="G6" t="str">
            <v>Actual</v>
          </cell>
          <cell r="H6" t="str">
            <v>Budget</v>
          </cell>
          <cell r="I6" t="str">
            <v>Variance</v>
          </cell>
          <cell r="K6" t="str">
            <v>Budget</v>
          </cell>
          <cell r="L6" t="str">
            <v>Forecast</v>
          </cell>
        </row>
        <row r="8">
          <cell r="A8" t="e">
            <v>#REF!</v>
          </cell>
          <cell r="B8" t="e">
            <v>#REF!</v>
          </cell>
          <cell r="C8" t="e">
            <v>#REF!</v>
          </cell>
          <cell r="E8" t="str">
            <v>Mining</v>
          </cell>
          <cell r="G8" t="e">
            <v>#REF!</v>
          </cell>
          <cell r="H8" t="e">
            <v>#REF!</v>
          </cell>
          <cell r="I8" t="e">
            <v>#REF!</v>
          </cell>
          <cell r="K8" t="e">
            <v>#REF!</v>
          </cell>
          <cell r="L8" t="e">
            <v>#REF!</v>
          </cell>
        </row>
        <row r="9">
          <cell r="A9">
            <v>0</v>
          </cell>
          <cell r="B9">
            <v>0</v>
          </cell>
          <cell r="C9">
            <v>0</v>
          </cell>
          <cell r="E9" t="str">
            <v>Milling</v>
          </cell>
          <cell r="G9">
            <v>6615.0585045024045</v>
          </cell>
          <cell r="H9">
            <v>7307.6092799999988</v>
          </cell>
          <cell r="I9">
            <v>692.55077549759426</v>
          </cell>
          <cell r="K9">
            <v>7307.6112800000001</v>
          </cell>
          <cell r="L9">
            <v>29528.236859999997</v>
          </cell>
        </row>
        <row r="10">
          <cell r="A10">
            <v>0</v>
          </cell>
          <cell r="B10">
            <v>0</v>
          </cell>
          <cell r="C10">
            <v>0</v>
          </cell>
          <cell r="E10" t="str">
            <v>Site Administration</v>
          </cell>
          <cell r="G10">
            <v>6025.6056316100467</v>
          </cell>
          <cell r="H10">
            <v>6661.2034999999996</v>
          </cell>
          <cell r="I10">
            <v>635.59786838995296</v>
          </cell>
          <cell r="K10">
            <v>6661.2054999999991</v>
          </cell>
          <cell r="L10">
            <v>23988.095699999991</v>
          </cell>
        </row>
        <row r="11">
          <cell r="A11">
            <v>0</v>
          </cell>
          <cell r="B11">
            <v>0</v>
          </cell>
          <cell r="C11">
            <v>0</v>
          </cell>
          <cell r="E11" t="str">
            <v>Maintenance Costs</v>
          </cell>
          <cell r="G11">
            <v>424.8348213507735</v>
          </cell>
          <cell r="H11">
            <v>17193.346880000001</v>
          </cell>
          <cell r="I11">
            <v>16768.512058649227</v>
          </cell>
          <cell r="K11">
            <v>17193.346980000002</v>
          </cell>
          <cell r="L11">
            <v>0</v>
          </cell>
        </row>
        <row r="12">
          <cell r="A12" t="e">
            <v>#REF!</v>
          </cell>
          <cell r="B12" t="e">
            <v>#REF!</v>
          </cell>
          <cell r="C12" t="e">
            <v>#REF!</v>
          </cell>
          <cell r="E12" t="str">
            <v>Total Site Costs</v>
          </cell>
          <cell r="G12" t="e">
            <v>#REF!</v>
          </cell>
          <cell r="H12" t="e">
            <v>#REF!</v>
          </cell>
          <cell r="I12" t="e">
            <v>#REF!</v>
          </cell>
          <cell r="K12" t="e">
            <v>#REF!</v>
          </cell>
          <cell r="L12" t="e">
            <v>#REF!</v>
          </cell>
        </row>
        <row r="14">
          <cell r="A14">
            <v>0</v>
          </cell>
          <cell r="B14">
            <v>0</v>
          </cell>
          <cell r="C14">
            <v>0</v>
          </cell>
          <cell r="E14" t="str">
            <v>Bishkek Administration</v>
          </cell>
          <cell r="G14">
            <v>1869.0335691890339</v>
          </cell>
          <cell r="H14">
            <v>1718.8715499999998</v>
          </cell>
          <cell r="I14">
            <v>-150.16201918903403</v>
          </cell>
          <cell r="K14">
            <v>1718.8715499999998</v>
          </cell>
          <cell r="L14">
            <v>7742.7088300000005</v>
          </cell>
        </row>
        <row r="16">
          <cell r="A16" t="e">
            <v>#REF!</v>
          </cell>
          <cell r="B16" t="e">
            <v>#REF!</v>
          </cell>
          <cell r="C16" t="e">
            <v>#REF!</v>
          </cell>
          <cell r="E16" t="str">
            <v xml:space="preserve">Net Operating Costs  </v>
          </cell>
          <cell r="G16" t="e">
            <v>#REF!</v>
          </cell>
          <cell r="H16" t="e">
            <v>#REF!</v>
          </cell>
          <cell r="I16" t="e">
            <v>#REF!</v>
          </cell>
          <cell r="K16" t="e">
            <v>#REF!</v>
          </cell>
          <cell r="L16" t="e">
            <v>#REF!</v>
          </cell>
        </row>
        <row r="17">
          <cell r="A17" t="e">
            <v>#REF!</v>
          </cell>
          <cell r="B17" t="e">
            <v>#REF!</v>
          </cell>
          <cell r="C17" t="e">
            <v>#REF!</v>
          </cell>
          <cell r="E17" t="str">
            <v>Net Unit cost per oz/ounces Poured</v>
          </cell>
          <cell r="G17" t="e">
            <v>#REF!</v>
          </cell>
          <cell r="H17" t="e">
            <v>#REF!</v>
          </cell>
          <cell r="I17" t="e">
            <v>#REF!</v>
          </cell>
          <cell r="K17" t="e">
            <v>#REF!</v>
          </cell>
          <cell r="L17" t="e">
            <v>#REF!</v>
          </cell>
        </row>
        <row r="21">
          <cell r="A21" t="str">
            <v>Current Month</v>
          </cell>
          <cell r="G21" t="str">
            <v>Year To Date</v>
          </cell>
          <cell r="K21" t="str">
            <v>2002</v>
          </cell>
          <cell r="L21" t="str">
            <v>2002</v>
          </cell>
        </row>
        <row r="22">
          <cell r="A22" t="str">
            <v>Actual</v>
          </cell>
          <cell r="B22" t="str">
            <v>Budget</v>
          </cell>
          <cell r="C22" t="str">
            <v>Variance</v>
          </cell>
          <cell r="E22" t="str">
            <v>Cost By Expense Element</v>
          </cell>
          <cell r="G22" t="str">
            <v>Actual</v>
          </cell>
          <cell r="H22" t="str">
            <v>Budget</v>
          </cell>
          <cell r="I22" t="str">
            <v>Variance</v>
          </cell>
          <cell r="K22" t="str">
            <v>Budget</v>
          </cell>
          <cell r="L22" t="str">
            <v>Forecast</v>
          </cell>
        </row>
        <row r="23">
          <cell r="A23">
            <v>3272.8333399999997</v>
          </cell>
          <cell r="B23">
            <v>1779.6747600000001</v>
          </cell>
          <cell r="C23">
            <v>-1493.1585799999996</v>
          </cell>
          <cell r="E23" t="str">
            <v>Employee Costs</v>
          </cell>
          <cell r="G23">
            <v>25012.982010000003</v>
          </cell>
          <cell r="H23">
            <v>22072.20952</v>
          </cell>
          <cell r="I23">
            <v>-2940.772490000003</v>
          </cell>
          <cell r="K23">
            <v>22072.210520000001</v>
          </cell>
          <cell r="L23">
            <v>0</v>
          </cell>
        </row>
        <row r="24">
          <cell r="A24">
            <v>3031.7338</v>
          </cell>
          <cell r="B24">
            <v>2975.68959</v>
          </cell>
          <cell r="C24">
            <v>-56.044210000000021</v>
          </cell>
          <cell r="E24" t="str">
            <v>Operating Materials &amp; Supplies</v>
          </cell>
          <cell r="G24">
            <v>35103.802230000001</v>
          </cell>
          <cell r="H24">
            <v>37039.764060000001</v>
          </cell>
          <cell r="I24">
            <v>1935.9618300000002</v>
          </cell>
          <cell r="K24">
            <v>37039.75806</v>
          </cell>
          <cell r="L24">
            <v>0</v>
          </cell>
        </row>
        <row r="25">
          <cell r="A25">
            <v>358.11601000000002</v>
          </cell>
          <cell r="B25">
            <v>1141.9960000000001</v>
          </cell>
          <cell r="C25">
            <v>783.87999000000013</v>
          </cell>
          <cell r="E25" t="str">
            <v>Maintenance Materials &amp; Supplies</v>
          </cell>
          <cell r="G25">
            <v>19878.732629999999</v>
          </cell>
          <cell r="H25">
            <v>17930.23</v>
          </cell>
          <cell r="I25">
            <v>-1948.502629999999</v>
          </cell>
          <cell r="K25">
            <v>17930.227999999999</v>
          </cell>
          <cell r="L25">
            <v>0</v>
          </cell>
        </row>
        <row r="26">
          <cell r="A26">
            <v>-1.8042499999999999</v>
          </cell>
          <cell r="B26">
            <v>8.1509999999999998</v>
          </cell>
          <cell r="C26">
            <v>9.9552499999999995</v>
          </cell>
          <cell r="E26" t="str">
            <v>Procurement</v>
          </cell>
          <cell r="G26">
            <v>60.918479999999995</v>
          </cell>
          <cell r="H26">
            <v>97.804000000000002</v>
          </cell>
          <cell r="I26">
            <v>36.885520000000007</v>
          </cell>
          <cell r="K26">
            <v>97.804000000000002</v>
          </cell>
          <cell r="L26">
            <v>0</v>
          </cell>
        </row>
        <row r="27">
          <cell r="A27">
            <v>219.34842999999998</v>
          </cell>
          <cell r="B27">
            <v>311.12599999999998</v>
          </cell>
          <cell r="C27">
            <v>91.777569999999997</v>
          </cell>
          <cell r="E27" t="str">
            <v>Camp Catering</v>
          </cell>
          <cell r="G27">
            <v>2520.7168700000007</v>
          </cell>
          <cell r="H27">
            <v>3785.61</v>
          </cell>
          <cell r="I27">
            <v>1264.8931299999995</v>
          </cell>
          <cell r="K27">
            <v>3785.61</v>
          </cell>
          <cell r="L27">
            <v>0</v>
          </cell>
        </row>
        <row r="28">
          <cell r="A28">
            <v>1318.5993700000001</v>
          </cell>
          <cell r="B28">
            <v>890.35199999999998</v>
          </cell>
          <cell r="C28">
            <v>-428.24737000000016</v>
          </cell>
          <cell r="E28" t="str">
            <v>General and Administration</v>
          </cell>
          <cell r="G28">
            <v>12407.506649999999</v>
          </cell>
          <cell r="H28">
            <v>11096.376</v>
          </cell>
          <cell r="I28">
            <v>-1311.1306499999992</v>
          </cell>
          <cell r="K28">
            <v>11096.376</v>
          </cell>
          <cell r="L28">
            <v>0</v>
          </cell>
        </row>
        <row r="29">
          <cell r="A29">
            <v>8198.8266999999996</v>
          </cell>
          <cell r="B29">
            <v>7106.9893499999998</v>
          </cell>
          <cell r="C29">
            <v>-1091.8373499999998</v>
          </cell>
          <cell r="E29" t="str">
            <v>Total Operating Costs</v>
          </cell>
          <cell r="G29">
            <v>94984.658869999999</v>
          </cell>
          <cell r="H29">
            <v>92021.993580000009</v>
          </cell>
          <cell r="I29">
            <v>-2962.6652900000017</v>
          </cell>
          <cell r="K29">
            <v>92021.986580000012</v>
          </cell>
          <cell r="L29">
            <v>0</v>
          </cell>
        </row>
        <row r="31">
          <cell r="A31">
            <v>-148.95555999999999</v>
          </cell>
          <cell r="B31">
            <v>-1.258</v>
          </cell>
          <cell r="C31">
            <v>147.69755999999998</v>
          </cell>
          <cell r="E31" t="str">
            <v>Allocations &amp; recovery</v>
          </cell>
          <cell r="G31">
            <v>-1098.0132699999997</v>
          </cell>
          <cell r="H31">
            <v>-828.452</v>
          </cell>
          <cell r="I31">
            <v>269.56126999999969</v>
          </cell>
          <cell r="K31">
            <v>-828.45699999999999</v>
          </cell>
          <cell r="L31">
            <v>0</v>
          </cell>
        </row>
        <row r="33">
          <cell r="A33">
            <v>8049.8711399999993</v>
          </cell>
          <cell r="B33">
            <v>7105.73135</v>
          </cell>
          <cell r="C33">
            <v>-944</v>
          </cell>
          <cell r="E33" t="str">
            <v xml:space="preserve">Net Operating Costs </v>
          </cell>
          <cell r="G33">
            <v>93886.645600000003</v>
          </cell>
          <cell r="H33">
            <v>91194</v>
          </cell>
          <cell r="I33">
            <v>-2693</v>
          </cell>
          <cell r="K33">
            <v>91193.529580000017</v>
          </cell>
          <cell r="L33">
            <v>0</v>
          </cell>
        </row>
        <row r="37">
          <cell r="A37" t="str">
            <v>Кумтор Голд Компани</v>
          </cell>
        </row>
        <row r="38">
          <cell r="A38" t="str">
            <v>Краткий отчет по производственным затратам</v>
          </cell>
        </row>
        <row r="39">
          <cell r="A39" t="str">
            <v>31 августа 2002 года</v>
          </cell>
        </row>
        <row r="41">
          <cell r="A41" t="str">
            <v>Текущий месяц</v>
          </cell>
          <cell r="G41" t="str">
            <v>За год</v>
          </cell>
        </row>
        <row r="42">
          <cell r="K42" t="str">
            <v>Бюджет на</v>
          </cell>
          <cell r="L42" t="str">
            <v>Прогноз</v>
          </cell>
        </row>
        <row r="43">
          <cell r="A43" t="str">
            <v>Факт</v>
          </cell>
          <cell r="B43" t="str">
            <v>Бюджет</v>
          </cell>
          <cell r="C43" t="str">
            <v>Расхож.</v>
          </cell>
          <cell r="E43" t="str">
            <v>Затраты по виду деятельности</v>
          </cell>
          <cell r="G43" t="str">
            <v>Факт</v>
          </cell>
          <cell r="H43" t="str">
            <v>Бюджет</v>
          </cell>
          <cell r="I43" t="str">
            <v>Расхож.</v>
          </cell>
          <cell r="K43">
            <v>2002</v>
          </cell>
          <cell r="L43">
            <v>2002</v>
          </cell>
        </row>
        <row r="45">
          <cell r="A45" t="e">
            <v>#REF!</v>
          </cell>
          <cell r="B45" t="e">
            <v>#REF!</v>
          </cell>
          <cell r="C45" t="e">
            <v>#REF!</v>
          </cell>
          <cell r="E45" t="str">
            <v>Горный отдел</v>
          </cell>
          <cell r="G45" t="e">
            <v>#REF!</v>
          </cell>
          <cell r="H45" t="e">
            <v>#REF!</v>
          </cell>
          <cell r="I45" t="e">
            <v>#REF!</v>
          </cell>
          <cell r="K45" t="e">
            <v>#REF!</v>
          </cell>
          <cell r="L45" t="e">
            <v>#REF!</v>
          </cell>
        </row>
        <row r="46">
          <cell r="A46">
            <v>0</v>
          </cell>
          <cell r="B46">
            <v>0</v>
          </cell>
          <cell r="C46">
            <v>0</v>
          </cell>
          <cell r="E46" t="str">
            <v>Фабрика</v>
          </cell>
          <cell r="G46">
            <v>6615.0585045024045</v>
          </cell>
          <cell r="H46">
            <v>7307.6092799999988</v>
          </cell>
          <cell r="I46">
            <v>692.55077549759426</v>
          </cell>
          <cell r="K46">
            <v>7307.6112800000001</v>
          </cell>
          <cell r="L46">
            <v>29528.236859999997</v>
          </cell>
        </row>
        <row r="47">
          <cell r="A47">
            <v>0</v>
          </cell>
          <cell r="B47">
            <v>0</v>
          </cell>
          <cell r="C47">
            <v>0</v>
          </cell>
          <cell r="E47" t="str">
            <v>Администрация сайта</v>
          </cell>
          <cell r="G47">
            <v>6025.6056316100467</v>
          </cell>
          <cell r="H47">
            <v>6661.2034999999996</v>
          </cell>
          <cell r="I47">
            <v>635.59786838995296</v>
          </cell>
          <cell r="K47">
            <v>6661.2054999999991</v>
          </cell>
          <cell r="L47">
            <v>23988.095699999991</v>
          </cell>
        </row>
        <row r="48">
          <cell r="A48">
            <v>0</v>
          </cell>
          <cell r="B48">
            <v>0</v>
          </cell>
          <cell r="C48">
            <v>0</v>
          </cell>
          <cell r="E48" t="str">
            <v>Затраты ТО</v>
          </cell>
          <cell r="G48">
            <v>424.8348213507735</v>
          </cell>
          <cell r="H48">
            <v>17193.346880000001</v>
          </cell>
          <cell r="I48">
            <v>16768.512058649227</v>
          </cell>
          <cell r="K48">
            <v>17193.346980000002</v>
          </cell>
          <cell r="L48">
            <v>0</v>
          </cell>
        </row>
        <row r="49">
          <cell r="A49" t="e">
            <v>#REF!</v>
          </cell>
          <cell r="B49" t="e">
            <v>#REF!</v>
          </cell>
          <cell r="C49" t="e">
            <v>#REF!</v>
          </cell>
          <cell r="E49" t="str">
            <v>Отнесение затрат ТО</v>
          </cell>
          <cell r="G49" t="e">
            <v>#REF!</v>
          </cell>
          <cell r="H49" t="e">
            <v>#REF!</v>
          </cell>
          <cell r="I49" t="e">
            <v>#REF!</v>
          </cell>
          <cell r="K49" t="e">
            <v>#REF!</v>
          </cell>
          <cell r="L49" t="e">
            <v>#REF!</v>
          </cell>
        </row>
        <row r="50">
          <cell r="A50" t="e">
            <v>#REF!</v>
          </cell>
          <cell r="B50" t="e">
            <v>#REF!</v>
          </cell>
          <cell r="C50" t="e">
            <v>#REF!</v>
          </cell>
          <cell r="E50" t="str">
            <v>Всего затрат горного отдела</v>
          </cell>
          <cell r="G50" t="e">
            <v>#REF!</v>
          </cell>
          <cell r="H50" t="e">
            <v>#REF!</v>
          </cell>
          <cell r="I50" t="e">
            <v>#REF!</v>
          </cell>
          <cell r="K50" t="e">
            <v>#REF!</v>
          </cell>
          <cell r="L50" t="e">
            <v>#REF!</v>
          </cell>
        </row>
        <row r="52">
          <cell r="A52">
            <v>0</v>
          </cell>
          <cell r="B52">
            <v>0</v>
          </cell>
          <cell r="C52">
            <v>0</v>
          </cell>
          <cell r="E52" t="str">
            <v>Администрация в Бишкеке</v>
          </cell>
          <cell r="G52">
            <v>1869.0335691890339</v>
          </cell>
          <cell r="H52">
            <v>1718.8715499999998</v>
          </cell>
          <cell r="I52">
            <v>-150.16201918903403</v>
          </cell>
          <cell r="K52">
            <v>1718.8715499999998</v>
          </cell>
          <cell r="L52">
            <v>7742.7088300000005</v>
          </cell>
        </row>
        <row r="54">
          <cell r="A54" t="e">
            <v>#REF!</v>
          </cell>
          <cell r="B54" t="e">
            <v>#REF!</v>
          </cell>
          <cell r="C54" t="e">
            <v>#REF!</v>
          </cell>
          <cell r="E54" t="str">
            <v>Производствен. затраты после вычетов</v>
          </cell>
          <cell r="G54" t="e">
            <v>#REF!</v>
          </cell>
          <cell r="H54" t="e">
            <v>#REF!</v>
          </cell>
          <cell r="I54" t="e">
            <v>#REF!</v>
          </cell>
          <cell r="K54" t="e">
            <v>#REF!</v>
          </cell>
          <cell r="L54" t="e">
            <v>#REF!</v>
          </cell>
        </row>
        <row r="55">
          <cell r="A55" t="e">
            <v>#REF!</v>
          </cell>
          <cell r="B55" t="e">
            <v>#REF!</v>
          </cell>
          <cell r="C55" t="e">
            <v>#REF!</v>
          </cell>
          <cell r="E55" t="str">
            <v>Себестоимость единицы за ун./отлитое доре после вычетов</v>
          </cell>
          <cell r="G55" t="e">
            <v>#REF!</v>
          </cell>
          <cell r="H55" t="e">
            <v>#REF!</v>
          </cell>
          <cell r="I55" t="e">
            <v>#REF!</v>
          </cell>
          <cell r="K55" t="e">
            <v>#REF!</v>
          </cell>
          <cell r="L55" t="e">
            <v>#REF!</v>
          </cell>
        </row>
        <row r="59">
          <cell r="A59" t="str">
            <v>Текущий месяц</v>
          </cell>
          <cell r="G59" t="str">
            <v>За год</v>
          </cell>
        </row>
        <row r="60">
          <cell r="K60" t="str">
            <v>Бюджет на</v>
          </cell>
          <cell r="L60" t="str">
            <v>Прогноз</v>
          </cell>
        </row>
        <row r="61">
          <cell r="A61" t="str">
            <v>Факт</v>
          </cell>
          <cell r="B61" t="str">
            <v>Бюджет</v>
          </cell>
          <cell r="C61" t="str">
            <v>Расхож.</v>
          </cell>
          <cell r="E61" t="str">
            <v>Отнесение по элементу расходования</v>
          </cell>
          <cell r="G61" t="str">
            <v>Факт</v>
          </cell>
          <cell r="H61" t="str">
            <v>Бюджет</v>
          </cell>
          <cell r="I61" t="str">
            <v>Расхож.</v>
          </cell>
          <cell r="K61">
            <v>2002</v>
          </cell>
          <cell r="L61">
            <v>2002</v>
          </cell>
        </row>
        <row r="62">
          <cell r="A62">
            <v>3272.8333399999997</v>
          </cell>
          <cell r="B62">
            <v>1779.6747600000001</v>
          </cell>
          <cell r="C62">
            <v>-1493.1585799999996</v>
          </cell>
          <cell r="E62" t="str">
            <v>Затраты на сотрудников</v>
          </cell>
          <cell r="G62">
            <v>25012.982010000003</v>
          </cell>
          <cell r="H62">
            <v>22072.20952</v>
          </cell>
          <cell r="I62">
            <v>-2940.772490000003</v>
          </cell>
          <cell r="K62">
            <v>22072.210520000001</v>
          </cell>
          <cell r="L62">
            <v>0</v>
          </cell>
        </row>
        <row r="63">
          <cell r="A63">
            <v>3031.7338</v>
          </cell>
          <cell r="B63">
            <v>2975.68959</v>
          </cell>
          <cell r="C63">
            <v>-56.044210000000021</v>
          </cell>
          <cell r="E63" t="str">
            <v>Производственные материалы и принадлежности</v>
          </cell>
          <cell r="G63">
            <v>35103.802230000001</v>
          </cell>
          <cell r="H63">
            <v>37039.764060000001</v>
          </cell>
          <cell r="I63">
            <v>1935.9618300000002</v>
          </cell>
          <cell r="K63">
            <v>37039.75806</v>
          </cell>
          <cell r="L63">
            <v>0</v>
          </cell>
        </row>
        <row r="64">
          <cell r="A64">
            <v>358.11601000000002</v>
          </cell>
          <cell r="B64">
            <v>1141.9960000000001</v>
          </cell>
          <cell r="C64">
            <v>783.87999000000013</v>
          </cell>
          <cell r="E64" t="str">
            <v>Материалы и принадлежности ТО</v>
          </cell>
          <cell r="G64">
            <v>19878.732629999999</v>
          </cell>
          <cell r="H64">
            <v>17930.23</v>
          </cell>
          <cell r="I64">
            <v>-1948.502629999999</v>
          </cell>
          <cell r="K64">
            <v>17930.227999999999</v>
          </cell>
          <cell r="L64">
            <v>0</v>
          </cell>
        </row>
        <row r="65">
          <cell r="A65">
            <v>-1.8042499999999999</v>
          </cell>
          <cell r="B65">
            <v>8.1509999999999998</v>
          </cell>
          <cell r="C65">
            <v>9.9552499999999995</v>
          </cell>
          <cell r="E65" t="str">
            <v>Не-производственные затраты</v>
          </cell>
          <cell r="G65">
            <v>60.918479999999995</v>
          </cell>
          <cell r="H65">
            <v>97.804000000000002</v>
          </cell>
          <cell r="I65">
            <v>36.885520000000007</v>
          </cell>
          <cell r="K65">
            <v>97.804000000000002</v>
          </cell>
          <cell r="L65">
            <v>0</v>
          </cell>
        </row>
        <row r="66">
          <cell r="A66">
            <v>219.34842999999998</v>
          </cell>
          <cell r="B66">
            <v>311.12599999999998</v>
          </cell>
          <cell r="C66">
            <v>91.777569999999997</v>
          </cell>
          <cell r="E66" t="str">
            <v>Внешние услуги</v>
          </cell>
          <cell r="G66">
            <v>2520.7168700000007</v>
          </cell>
          <cell r="H66">
            <v>3785.61</v>
          </cell>
          <cell r="I66">
            <v>1264.8931299999995</v>
          </cell>
          <cell r="K66">
            <v>3785.61</v>
          </cell>
          <cell r="L66">
            <v>0</v>
          </cell>
        </row>
        <row r="67">
          <cell r="A67">
            <v>1318.5993700000001</v>
          </cell>
          <cell r="B67">
            <v>890.35199999999998</v>
          </cell>
          <cell r="C67">
            <v>-428.24737000000016</v>
          </cell>
          <cell r="E67" t="str">
            <v>Коммуникации</v>
          </cell>
          <cell r="G67">
            <v>12407.506649999999</v>
          </cell>
          <cell r="H67">
            <v>11096.376</v>
          </cell>
          <cell r="I67">
            <v>-1311.1306499999992</v>
          </cell>
          <cell r="K67">
            <v>11096.376</v>
          </cell>
          <cell r="L67">
            <v>0</v>
          </cell>
        </row>
        <row r="68">
          <cell r="A68" t="e">
            <v>#REF!</v>
          </cell>
          <cell r="B68" t="e">
            <v>#REF!</v>
          </cell>
          <cell r="C68" t="e">
            <v>#REF!</v>
          </cell>
          <cell r="E68" t="str">
            <v>Общие расходы</v>
          </cell>
          <cell r="G68" t="e">
            <v>#REF!</v>
          </cell>
          <cell r="H68" t="e">
            <v>#REF!</v>
          </cell>
          <cell r="I68" t="e">
            <v>#REF!</v>
          </cell>
          <cell r="K68" t="e">
            <v>#REF!</v>
          </cell>
          <cell r="L68" t="e">
            <v>#REF!</v>
          </cell>
        </row>
        <row r="69">
          <cell r="A69">
            <v>8198.8266999999996</v>
          </cell>
          <cell r="B69">
            <v>7106.9893499999998</v>
          </cell>
          <cell r="C69">
            <v>-1091.8373499999998</v>
          </cell>
          <cell r="E69" t="str">
            <v>Всего производственных затрат</v>
          </cell>
          <cell r="G69">
            <v>94984.658869999999</v>
          </cell>
          <cell r="H69">
            <v>92021.993580000009</v>
          </cell>
          <cell r="I69">
            <v>-2962.6652900000017</v>
          </cell>
          <cell r="K69">
            <v>92021.986580000012</v>
          </cell>
          <cell r="L69">
            <v>0</v>
          </cell>
        </row>
        <row r="71">
          <cell r="A71">
            <v>-148.95555999999999</v>
          </cell>
          <cell r="B71">
            <v>-1.258</v>
          </cell>
          <cell r="C71">
            <v>147.69755999999998</v>
          </cell>
          <cell r="E71" t="str">
            <v>Отнесение затрат и извлечение</v>
          </cell>
          <cell r="G71">
            <v>-1098.0132699999997</v>
          </cell>
          <cell r="H71">
            <v>-828.452</v>
          </cell>
          <cell r="I71">
            <v>269.56126999999969</v>
          </cell>
          <cell r="K71">
            <v>-828.45699999999999</v>
          </cell>
          <cell r="L71">
            <v>0</v>
          </cell>
        </row>
        <row r="73">
          <cell r="A73">
            <v>8049.8711399999993</v>
          </cell>
          <cell r="B73">
            <v>7105.73135</v>
          </cell>
          <cell r="C73">
            <v>-944</v>
          </cell>
          <cell r="E73" t="str">
            <v>Чистые производственные затраты</v>
          </cell>
          <cell r="G73">
            <v>93886.645600000003</v>
          </cell>
          <cell r="H73">
            <v>91194</v>
          </cell>
          <cell r="I73">
            <v>-2693</v>
          </cell>
          <cell r="K73">
            <v>91193.529580000017</v>
          </cell>
          <cell r="L73">
            <v>0</v>
          </cell>
        </row>
      </sheetData>
      <sheetData sheetId="13" refreshError="1">
        <row r="1">
          <cell r="A1" t="str">
            <v>Kumtor Gold Company</v>
          </cell>
        </row>
        <row r="2">
          <cell r="A2" t="str">
            <v>Executive Summary</v>
          </cell>
        </row>
        <row r="3">
          <cell r="A3" t="str">
            <v>December 31, 2002</v>
          </cell>
        </row>
        <row r="6">
          <cell r="B6" t="str">
            <v>Month</v>
          </cell>
          <cell r="F6" t="str">
            <v>Year To Date</v>
          </cell>
          <cell r="I6" t="str">
            <v xml:space="preserve"> % Incr.</v>
          </cell>
          <cell r="J6" t="str">
            <v>2002</v>
          </cell>
          <cell r="K6" t="str">
            <v>2002</v>
          </cell>
        </row>
        <row r="7">
          <cell r="A7" t="str">
            <v>Key Operating Highlights</v>
          </cell>
          <cell r="B7" t="str">
            <v>Actual</v>
          </cell>
          <cell r="C7" t="str">
            <v>Budget</v>
          </cell>
          <cell r="D7" t="str">
            <v>Variance</v>
          </cell>
          <cell r="F7" t="str">
            <v>Actual</v>
          </cell>
          <cell r="G7" t="str">
            <v>Budget</v>
          </cell>
          <cell r="H7" t="str">
            <v>Variance</v>
          </cell>
          <cell r="I7" t="str">
            <v xml:space="preserve"> (Decr.)</v>
          </cell>
          <cell r="J7" t="str">
            <v>Budget</v>
          </cell>
          <cell r="K7" t="str">
            <v>Forecast</v>
          </cell>
        </row>
        <row r="9">
          <cell r="A9" t="str">
            <v>Production -Poured (ounces)</v>
          </cell>
          <cell r="B9">
            <v>70223</v>
          </cell>
          <cell r="C9">
            <v>79142</v>
          </cell>
          <cell r="D9">
            <v>-8919</v>
          </cell>
          <cell r="F9">
            <v>528550</v>
          </cell>
          <cell r="G9">
            <v>666116</v>
          </cell>
          <cell r="H9">
            <v>-137566</v>
          </cell>
          <cell r="J9">
            <v>666116</v>
          </cell>
          <cell r="K9">
            <v>499263.23</v>
          </cell>
        </row>
        <row r="11">
          <cell r="A11" t="str">
            <v>Sales (ounces)</v>
          </cell>
          <cell r="B11">
            <v>42288.031109999996</v>
          </cell>
          <cell r="C11">
            <v>107511.16344086021</v>
          </cell>
          <cell r="D11">
            <v>-65223.132330860215</v>
          </cell>
          <cell r="F11">
            <v>523182.46355999995</v>
          </cell>
          <cell r="G11">
            <v>662190.83870967745</v>
          </cell>
          <cell r="H11">
            <v>-139008.37514967751</v>
          </cell>
          <cell r="J11">
            <v>662190.83870967745</v>
          </cell>
          <cell r="K11">
            <v>521128.49670967739</v>
          </cell>
        </row>
        <row r="13">
          <cell r="A13" t="str">
            <v>Total Cash Costs (000's)</v>
          </cell>
          <cell r="B13" t="e">
            <v>#REF!</v>
          </cell>
          <cell r="C13" t="e">
            <v>#REF!</v>
          </cell>
          <cell r="D13" t="e">
            <v>#REF!</v>
          </cell>
          <cell r="F13" t="e">
            <v>#REF!</v>
          </cell>
          <cell r="G13" t="e">
            <v>#REF!</v>
          </cell>
          <cell r="H13" t="e">
            <v>#REF!</v>
          </cell>
          <cell r="J13" t="e">
            <v>#REF!</v>
          </cell>
          <cell r="K13" t="e">
            <v>#REF!</v>
          </cell>
        </row>
        <row r="15">
          <cell r="A15" t="str">
            <v>Total Cash Costs ($/ounces)</v>
          </cell>
          <cell r="B15" t="e">
            <v>#REF!</v>
          </cell>
          <cell r="C15" t="e">
            <v>#REF!</v>
          </cell>
          <cell r="D15" t="e">
            <v>#REF!</v>
          </cell>
          <cell r="F15" t="e">
            <v>#REF!</v>
          </cell>
          <cell r="G15" t="e">
            <v>#REF!</v>
          </cell>
          <cell r="H15" t="e">
            <v>#REF!</v>
          </cell>
          <cell r="J15" t="e">
            <v>#REF!</v>
          </cell>
          <cell r="K15" t="e">
            <v>#REF!</v>
          </cell>
        </row>
        <row r="17">
          <cell r="A17" t="str">
            <v>Total Revenue</v>
          </cell>
          <cell r="B17">
            <v>0</v>
          </cell>
          <cell r="C17">
            <v>0</v>
          </cell>
          <cell r="D17">
            <v>0</v>
          </cell>
          <cell r="F17">
            <v>-51657.680909999995</v>
          </cell>
          <cell r="G17">
            <v>32007.410970000001</v>
          </cell>
          <cell r="H17">
            <v>-83665.091879999993</v>
          </cell>
          <cell r="J17">
            <v>32007.410970000001</v>
          </cell>
          <cell r="K17">
            <v>152528.02830999999</v>
          </cell>
        </row>
        <row r="19">
          <cell r="A19" t="str">
            <v>Capital Costs (000's)</v>
          </cell>
          <cell r="B19">
            <v>2803.444</v>
          </cell>
          <cell r="C19">
            <v>15.752000000000001</v>
          </cell>
          <cell r="D19">
            <v>-2787.692</v>
          </cell>
          <cell r="F19">
            <v>8610.1819090254594</v>
          </cell>
          <cell r="G19">
            <v>4960.5</v>
          </cell>
          <cell r="H19">
            <v>-3649.6819090254594</v>
          </cell>
          <cell r="J19">
            <v>4960.5</v>
          </cell>
          <cell r="K19">
            <v>7258.3554000000004</v>
          </cell>
          <cell r="L19" t="str">
            <v xml:space="preserve"> </v>
          </cell>
        </row>
        <row r="22">
          <cell r="B22" t="str">
            <v>Month</v>
          </cell>
          <cell r="F22" t="str">
            <v>Year To Date</v>
          </cell>
          <cell r="I22" t="str">
            <v xml:space="preserve"> % Incr.</v>
          </cell>
          <cell r="J22" t="str">
            <v>2002</v>
          </cell>
          <cell r="K22">
            <v>2002</v>
          </cell>
        </row>
        <row r="23">
          <cell r="A23" t="str">
            <v>Key Operational Information ($000's)</v>
          </cell>
          <cell r="B23" t="str">
            <v>Actual</v>
          </cell>
          <cell r="C23" t="str">
            <v>Budget</v>
          </cell>
          <cell r="D23" t="str">
            <v>Variance</v>
          </cell>
          <cell r="F23" t="str">
            <v>Actual</v>
          </cell>
          <cell r="G23" t="str">
            <v>Budget</v>
          </cell>
          <cell r="H23" t="str">
            <v>Variance</v>
          </cell>
          <cell r="I23" t="str">
            <v xml:space="preserve"> (Decr.)</v>
          </cell>
          <cell r="J23" t="str">
            <v>Budget</v>
          </cell>
          <cell r="K23" t="str">
            <v>Forecast</v>
          </cell>
        </row>
        <row r="24">
          <cell r="A24" t="str">
            <v>Mine</v>
          </cell>
          <cell r="B24">
            <v>0</v>
          </cell>
          <cell r="C24">
            <v>0</v>
          </cell>
          <cell r="D24">
            <v>0</v>
          </cell>
          <cell r="E24">
            <v>18157.094699999998</v>
          </cell>
          <cell r="F24">
            <v>8583.9523912591358</v>
          </cell>
          <cell r="G24">
            <v>11620.12025</v>
          </cell>
          <cell r="H24">
            <v>3036.1678587408642</v>
          </cell>
          <cell r="I24">
            <v>2321.3235</v>
          </cell>
          <cell r="J24">
            <v>11620.12025</v>
          </cell>
          <cell r="K24">
            <v>31575.361239999998</v>
          </cell>
        </row>
        <row r="25">
          <cell r="A25" t="str">
            <v>Mill</v>
          </cell>
          <cell r="B25">
            <v>0</v>
          </cell>
          <cell r="C25">
            <v>0</v>
          </cell>
          <cell r="D25">
            <v>0</v>
          </cell>
          <cell r="E25">
            <v>19787.638999999999</v>
          </cell>
          <cell r="F25">
            <v>7039.8933258531761</v>
          </cell>
          <cell r="G25">
            <v>24500.958159999995</v>
          </cell>
          <cell r="H25">
            <v>17461.064834146819</v>
          </cell>
          <cell r="I25">
            <v>2416.6590833333298</v>
          </cell>
          <cell r="J25">
            <v>24500.958159999995</v>
          </cell>
          <cell r="K25">
            <v>29528.236860000001</v>
          </cell>
        </row>
        <row r="26">
          <cell r="A26" t="str">
            <v>Site Administration</v>
          </cell>
          <cell r="B26">
            <v>0</v>
          </cell>
          <cell r="C26">
            <v>0</v>
          </cell>
          <cell r="D26">
            <v>0</v>
          </cell>
          <cell r="E26">
            <v>19103.053210000002</v>
          </cell>
          <cell r="F26">
            <v>6025.6056316100439</v>
          </cell>
          <cell r="G26">
            <v>6661.2044999999998</v>
          </cell>
          <cell r="H26">
            <v>635.5988683899559</v>
          </cell>
          <cell r="I26">
            <v>2561.5218333333332</v>
          </cell>
          <cell r="J26">
            <v>6661.2044999999998</v>
          </cell>
          <cell r="K26">
            <v>23988.095700000002</v>
          </cell>
        </row>
        <row r="27">
          <cell r="A27" t="str">
            <v>Bishkek Administration</v>
          </cell>
          <cell r="B27">
            <v>0</v>
          </cell>
          <cell r="C27">
            <v>0</v>
          </cell>
          <cell r="D27">
            <v>0</v>
          </cell>
          <cell r="E27">
            <v>4204.3289999999988</v>
          </cell>
          <cell r="F27">
            <v>2628.1759191890342</v>
          </cell>
          <cell r="G27">
            <v>1718.8715499999998</v>
          </cell>
          <cell r="H27">
            <v>-909.30436918903433</v>
          </cell>
          <cell r="I27">
            <v>509.33350000000002</v>
          </cell>
          <cell r="J27">
            <v>1718.8715499999998</v>
          </cell>
          <cell r="K27">
            <v>7742.7088300000005</v>
          </cell>
        </row>
        <row r="28">
          <cell r="A28" t="str">
            <v>Management Fees</v>
          </cell>
          <cell r="B28">
            <v>0</v>
          </cell>
          <cell r="C28">
            <v>0</v>
          </cell>
          <cell r="D28">
            <v>0</v>
          </cell>
          <cell r="E28">
            <v>3348.7069999999999</v>
          </cell>
          <cell r="F28">
            <v>1169.8807899999999</v>
          </cell>
          <cell r="G28">
            <v>0</v>
          </cell>
          <cell r="H28">
            <v>-1169.8807899999999</v>
          </cell>
          <cell r="I28">
            <v>412.63310000000001</v>
          </cell>
          <cell r="J28">
            <v>0</v>
          </cell>
          <cell r="K28">
            <v>5358.1604479631014</v>
          </cell>
        </row>
        <row r="29">
          <cell r="A29" t="str">
            <v>Total Cash Operating Costs</v>
          </cell>
          <cell r="B29">
            <v>0</v>
          </cell>
          <cell r="C29">
            <v>0</v>
          </cell>
          <cell r="D29">
            <v>0</v>
          </cell>
          <cell r="E29">
            <v>64600.822909999995</v>
          </cell>
          <cell r="F29">
            <v>25447.508057911389</v>
          </cell>
          <cell r="G29">
            <v>44501.154459999991</v>
          </cell>
          <cell r="H29">
            <v>19053.646402088601</v>
          </cell>
          <cell r="I29">
            <v>8221.4710166666628</v>
          </cell>
          <cell r="J29">
            <v>44501.154459999991</v>
          </cell>
          <cell r="K29">
            <v>98192.563077963117</v>
          </cell>
        </row>
        <row r="30">
          <cell r="A30" t="str">
            <v>Net Earnings</v>
          </cell>
          <cell r="B30">
            <v>869.47900000000004</v>
          </cell>
          <cell r="C30">
            <v>9616.0474283939548</v>
          </cell>
          <cell r="D30">
            <v>-8746.5684283939554</v>
          </cell>
          <cell r="F30">
            <v>-17770.074784567147</v>
          </cell>
          <cell r="G30">
            <v>15165.054128665017</v>
          </cell>
          <cell r="H30">
            <v>-32935.128913232162</v>
          </cell>
          <cell r="J30">
            <v>15165.054128665017</v>
          </cell>
          <cell r="K30">
            <v>-20525.199578759559</v>
          </cell>
        </row>
        <row r="33">
          <cell r="B33" t="str">
            <v>Month</v>
          </cell>
          <cell r="F33" t="str">
            <v>Year To Date</v>
          </cell>
          <cell r="I33" t="str">
            <v xml:space="preserve"> % Incr.</v>
          </cell>
          <cell r="J33" t="str">
            <v>2002</v>
          </cell>
          <cell r="K33" t="str">
            <v>2002</v>
          </cell>
        </row>
        <row r="34">
          <cell r="A34" t="str">
            <v>Total Cash Operating Costs</v>
          </cell>
          <cell r="B34" t="str">
            <v>Actual</v>
          </cell>
          <cell r="C34" t="str">
            <v>Budget</v>
          </cell>
          <cell r="D34" t="str">
            <v>Variance</v>
          </cell>
          <cell r="F34" t="str">
            <v>Actual</v>
          </cell>
          <cell r="G34" t="str">
            <v>Budget</v>
          </cell>
          <cell r="H34" t="str">
            <v>Variance</v>
          </cell>
          <cell r="I34" t="str">
            <v xml:space="preserve"> (Decr.)</v>
          </cell>
          <cell r="J34" t="str">
            <v>Budget</v>
          </cell>
          <cell r="K34" t="str">
            <v>Forecast</v>
          </cell>
        </row>
        <row r="35">
          <cell r="A35" t="str">
            <v>Per BCM</v>
          </cell>
          <cell r="B35">
            <v>0</v>
          </cell>
          <cell r="C35">
            <v>0</v>
          </cell>
          <cell r="D35">
            <v>0</v>
          </cell>
          <cell r="E35">
            <v>6.3195778526856685</v>
          </cell>
          <cell r="F35">
            <v>1.2936956363522176</v>
          </cell>
          <cell r="G35">
            <v>2.3446340600632243</v>
          </cell>
          <cell r="H35">
            <v>1.0509384237110067</v>
          </cell>
          <cell r="I35">
            <v>6.8310188396172764</v>
          </cell>
          <cell r="J35">
            <v>2.3446340600632243</v>
          </cell>
          <cell r="K35">
            <v>5.2205805490235351</v>
          </cell>
        </row>
        <row r="36">
          <cell r="A36" t="str">
            <v>Per Tonne Milled</v>
          </cell>
          <cell r="B36">
            <v>0</v>
          </cell>
          <cell r="C36">
            <v>0</v>
          </cell>
          <cell r="D36">
            <v>0</v>
          </cell>
          <cell r="E36">
            <v>17.740670108202977</v>
          </cell>
          <cell r="F36">
            <v>4.5351890384014659</v>
          </cell>
          <cell r="G36">
            <v>8.1804194258781298</v>
          </cell>
          <cell r="H36">
            <v>3.6452303874766638</v>
          </cell>
          <cell r="I36">
            <v>18.622156720099362</v>
          </cell>
          <cell r="J36">
            <v>8.1804194258781298</v>
          </cell>
          <cell r="K36">
            <v>17.6847126373079</v>
          </cell>
        </row>
        <row r="37">
          <cell r="A37" t="str">
            <v>Per Ounce Poured</v>
          </cell>
          <cell r="B37">
            <v>0</v>
          </cell>
          <cell r="C37">
            <v>0</v>
          </cell>
          <cell r="D37">
            <v>0</v>
          </cell>
          <cell r="E37">
            <v>157.00182873337457</v>
          </cell>
          <cell r="F37">
            <v>48.145886023860349</v>
          </cell>
          <cell r="G37">
            <v>66.806914201130127</v>
          </cell>
          <cell r="H37">
            <v>18.661028177269777</v>
          </cell>
          <cell r="I37">
            <v>0.16159530795727592</v>
          </cell>
          <cell r="J37">
            <v>66.806914201130127</v>
          </cell>
          <cell r="K37">
            <v>196.6749345389668</v>
          </cell>
        </row>
        <row r="40">
          <cell r="A40" t="str">
            <v>Кумтор Голд Компани</v>
          </cell>
        </row>
        <row r="41">
          <cell r="A41" t="str">
            <v>Производственный отчет</v>
          </cell>
        </row>
        <row r="42">
          <cell r="A42" t="str">
            <v>31 августа 2002 года</v>
          </cell>
        </row>
        <row r="45">
          <cell r="B45" t="str">
            <v>За месяц</v>
          </cell>
          <cell r="G45" t="str">
            <v>с начала года</v>
          </cell>
          <cell r="J45" t="str">
            <v>Бюджет</v>
          </cell>
          <cell r="K45" t="str">
            <v>Прогноз</v>
          </cell>
        </row>
        <row r="46">
          <cell r="B46" t="str">
            <v>факт</v>
          </cell>
          <cell r="C46" t="str">
            <v>бюджет</v>
          </cell>
          <cell r="D46" t="str">
            <v>расхож.</v>
          </cell>
          <cell r="E46" t="str">
            <v>факт</v>
          </cell>
          <cell r="F46" t="str">
            <v>факт</v>
          </cell>
          <cell r="G46" t="str">
            <v>бюджет</v>
          </cell>
          <cell r="H46" t="str">
            <v>расхож.</v>
          </cell>
          <cell r="I46" t="str">
            <v>на 1998 г.</v>
          </cell>
          <cell r="J46" t="str">
            <v>на 2002 г.</v>
          </cell>
          <cell r="K46" t="str">
            <v>на 2002 г.</v>
          </cell>
        </row>
        <row r="48">
          <cell r="A48" t="str">
            <v>Производство - отлитое Доре (унц.)</v>
          </cell>
          <cell r="B48">
            <v>70223</v>
          </cell>
          <cell r="C48">
            <v>79142</v>
          </cell>
          <cell r="D48">
            <v>-8919</v>
          </cell>
          <cell r="E48">
            <v>0</v>
          </cell>
          <cell r="F48">
            <v>528550</v>
          </cell>
          <cell r="G48">
            <v>666116</v>
          </cell>
          <cell r="H48">
            <v>-137566</v>
          </cell>
          <cell r="I48">
            <v>0</v>
          </cell>
          <cell r="J48">
            <v>666116</v>
          </cell>
          <cell r="K48">
            <v>499263.23</v>
          </cell>
        </row>
        <row r="50">
          <cell r="A50" t="str">
            <v>Реализация (унции)</v>
          </cell>
          <cell r="B50">
            <v>42288.031109999996</v>
          </cell>
          <cell r="C50">
            <v>107511.16344086021</v>
          </cell>
          <cell r="D50">
            <v>-65223.132330860215</v>
          </cell>
          <cell r="E50">
            <v>0</v>
          </cell>
          <cell r="F50">
            <v>523182.46355999995</v>
          </cell>
          <cell r="G50">
            <v>662190.83870967745</v>
          </cell>
          <cell r="H50">
            <v>-139008.37514967751</v>
          </cell>
          <cell r="I50">
            <v>0</v>
          </cell>
          <cell r="J50">
            <v>662190.83870967745</v>
          </cell>
          <cell r="K50">
            <v>521128.49670967739</v>
          </cell>
        </row>
        <row r="52">
          <cell r="A52" t="str">
            <v>Всего денежных затрат</v>
          </cell>
          <cell r="B52" t="e">
            <v>#REF!</v>
          </cell>
          <cell r="C52" t="e">
            <v>#REF!</v>
          </cell>
          <cell r="D52" t="e">
            <v>#REF!</v>
          </cell>
          <cell r="E52">
            <v>0</v>
          </cell>
          <cell r="F52" t="e">
            <v>#REF!</v>
          </cell>
          <cell r="G52" t="e">
            <v>#REF!</v>
          </cell>
          <cell r="H52" t="e">
            <v>#REF!</v>
          </cell>
          <cell r="I52">
            <v>0</v>
          </cell>
          <cell r="J52" t="e">
            <v>#REF!</v>
          </cell>
          <cell r="K52" t="e">
            <v>#REF!</v>
          </cell>
        </row>
        <row r="54">
          <cell r="A54" t="str">
            <v>Всего денежных затрат (долл./унц.)</v>
          </cell>
          <cell r="B54" t="e">
            <v>#REF!</v>
          </cell>
          <cell r="C54" t="e">
            <v>#REF!</v>
          </cell>
          <cell r="D54" t="e">
            <v>#REF!</v>
          </cell>
          <cell r="E54">
            <v>0</v>
          </cell>
          <cell r="F54" t="e">
            <v>#REF!</v>
          </cell>
          <cell r="G54" t="e">
            <v>#REF!</v>
          </cell>
          <cell r="H54" t="e">
            <v>#REF!</v>
          </cell>
          <cell r="I54">
            <v>0</v>
          </cell>
          <cell r="J54" t="e">
            <v>#REF!</v>
          </cell>
          <cell r="K54" t="e">
            <v>#REF!</v>
          </cell>
        </row>
        <row r="56">
          <cell r="A56" t="str">
            <v>Итого дохода</v>
          </cell>
          <cell r="B56">
            <v>0</v>
          </cell>
          <cell r="C56">
            <v>0</v>
          </cell>
          <cell r="D56">
            <v>0</v>
          </cell>
          <cell r="E56">
            <v>0</v>
          </cell>
          <cell r="F56">
            <v>-51657.680909999995</v>
          </cell>
          <cell r="G56">
            <v>32007.410970000001</v>
          </cell>
          <cell r="H56">
            <v>-83665.091879999993</v>
          </cell>
          <cell r="I56">
            <v>0</v>
          </cell>
          <cell r="J56">
            <v>32007.410970000001</v>
          </cell>
          <cell r="K56">
            <v>152528.02830999999</v>
          </cell>
        </row>
        <row r="58">
          <cell r="B58">
            <v>2803.444</v>
          </cell>
          <cell r="C58">
            <v>15.752000000000001</v>
          </cell>
          <cell r="D58">
            <v>-2787.692</v>
          </cell>
          <cell r="E58">
            <v>0</v>
          </cell>
          <cell r="F58">
            <v>8610.1819090254594</v>
          </cell>
          <cell r="G58">
            <v>4960.5</v>
          </cell>
          <cell r="H58">
            <v>-3649.6819090254594</v>
          </cell>
          <cell r="I58">
            <v>0</v>
          </cell>
          <cell r="J58">
            <v>4960.5</v>
          </cell>
          <cell r="K58">
            <v>7258.3554000000004</v>
          </cell>
        </row>
        <row r="61">
          <cell r="A61" t="str">
            <v>Ключевые производственные параметры</v>
          </cell>
          <cell r="B61" t="str">
            <v>За месяц</v>
          </cell>
          <cell r="E61" t="str">
            <v>с начала года</v>
          </cell>
          <cell r="G61" t="str">
            <v>с начала года</v>
          </cell>
          <cell r="J61" t="str">
            <v>Бюджет</v>
          </cell>
          <cell r="K61" t="str">
            <v>Прогноз</v>
          </cell>
        </row>
        <row r="62">
          <cell r="A62" t="str">
            <v xml:space="preserve"> (доллары США в тыс.)</v>
          </cell>
          <cell r="B62" t="str">
            <v>факт</v>
          </cell>
          <cell r="C62" t="str">
            <v>бюджет</v>
          </cell>
          <cell r="D62" t="str">
            <v>расхож.</v>
          </cell>
          <cell r="E62" t="str">
            <v>факт</v>
          </cell>
          <cell r="F62" t="str">
            <v>факт</v>
          </cell>
          <cell r="G62" t="str">
            <v>бюджет</v>
          </cell>
          <cell r="H62" t="str">
            <v>расхож.</v>
          </cell>
          <cell r="I62" t="str">
            <v>на 1998 г.</v>
          </cell>
          <cell r="J62" t="str">
            <v>на 2002 г.</v>
          </cell>
          <cell r="K62" t="str">
            <v>на 2002 г.</v>
          </cell>
        </row>
        <row r="63">
          <cell r="A63" t="str">
            <v>Рудник</v>
          </cell>
          <cell r="B63">
            <v>0</v>
          </cell>
          <cell r="C63">
            <v>0</v>
          </cell>
          <cell r="D63">
            <v>0</v>
          </cell>
          <cell r="E63">
            <v>18157.094699999998</v>
          </cell>
          <cell r="F63">
            <v>8583.9523912591358</v>
          </cell>
          <cell r="G63">
            <v>11620.12025</v>
          </cell>
          <cell r="H63">
            <v>3036.1678587408642</v>
          </cell>
          <cell r="I63">
            <v>2321.3235</v>
          </cell>
          <cell r="J63">
            <v>11620.12025</v>
          </cell>
          <cell r="K63">
            <v>31575.361239999998</v>
          </cell>
        </row>
        <row r="64">
          <cell r="A64" t="str">
            <v>Фабрика</v>
          </cell>
          <cell r="B64">
            <v>0</v>
          </cell>
          <cell r="C64">
            <v>0</v>
          </cell>
          <cell r="D64">
            <v>0</v>
          </cell>
          <cell r="E64">
            <v>19787.638999999999</v>
          </cell>
          <cell r="F64">
            <v>7039.8933258531761</v>
          </cell>
          <cell r="G64">
            <v>24500.958159999995</v>
          </cell>
          <cell r="H64">
            <v>17461.064834146819</v>
          </cell>
          <cell r="I64">
            <v>2416.6590833333298</v>
          </cell>
          <cell r="J64">
            <v>24500.958159999995</v>
          </cell>
          <cell r="K64">
            <v>29528.236860000001</v>
          </cell>
        </row>
        <row r="65">
          <cell r="A65" t="str">
            <v>Администрация на объекте</v>
          </cell>
          <cell r="B65">
            <v>0</v>
          </cell>
          <cell r="C65">
            <v>0</v>
          </cell>
          <cell r="D65">
            <v>0</v>
          </cell>
          <cell r="E65">
            <v>19103.053210000002</v>
          </cell>
          <cell r="F65">
            <v>6025.6056316100439</v>
          </cell>
          <cell r="G65">
            <v>6661.2044999999998</v>
          </cell>
          <cell r="H65">
            <v>635.5988683899559</v>
          </cell>
          <cell r="I65">
            <v>2561.5218333333332</v>
          </cell>
          <cell r="J65">
            <v>6661.2044999999998</v>
          </cell>
          <cell r="K65">
            <v>23988.095700000002</v>
          </cell>
        </row>
        <row r="66">
          <cell r="A66" t="str">
            <v>Администрация в Бишкеке</v>
          </cell>
          <cell r="B66">
            <v>0</v>
          </cell>
          <cell r="C66">
            <v>0</v>
          </cell>
          <cell r="D66">
            <v>0</v>
          </cell>
          <cell r="E66">
            <v>4204.3289999999988</v>
          </cell>
          <cell r="F66">
            <v>2628.1759191890342</v>
          </cell>
          <cell r="G66">
            <v>1718.8715499999998</v>
          </cell>
          <cell r="H66">
            <v>-909.30436918903433</v>
          </cell>
          <cell r="I66">
            <v>509.33350000000002</v>
          </cell>
          <cell r="J66">
            <v>1718.8715499999998</v>
          </cell>
          <cell r="K66">
            <v>7742.7088300000005</v>
          </cell>
        </row>
        <row r="67">
          <cell r="A67" t="str">
            <v>Гонорар за менеджмент</v>
          </cell>
          <cell r="B67">
            <v>0</v>
          </cell>
          <cell r="C67">
            <v>0</v>
          </cell>
          <cell r="D67">
            <v>0</v>
          </cell>
          <cell r="E67">
            <v>3348.7069999999999</v>
          </cell>
          <cell r="F67">
            <v>1169.8807899999999</v>
          </cell>
          <cell r="G67">
            <v>0</v>
          </cell>
          <cell r="H67">
            <v>-1169.8807899999999</v>
          </cell>
          <cell r="I67">
            <v>412.63310000000001</v>
          </cell>
          <cell r="J67">
            <v>0</v>
          </cell>
          <cell r="K67">
            <v>5358.1604479631014</v>
          </cell>
        </row>
        <row r="68">
          <cell r="A68" t="str">
            <v>Всего производственных затрат</v>
          </cell>
          <cell r="B68">
            <v>0</v>
          </cell>
          <cell r="C68">
            <v>0</v>
          </cell>
          <cell r="D68">
            <v>0</v>
          </cell>
          <cell r="E68">
            <v>64600.822909999995</v>
          </cell>
          <cell r="F68">
            <v>25447.508057911389</v>
          </cell>
          <cell r="G68">
            <v>44501.154459999991</v>
          </cell>
          <cell r="H68">
            <v>19053.646402088601</v>
          </cell>
          <cell r="I68">
            <v>8221.4710166666628</v>
          </cell>
          <cell r="J68">
            <v>44501.154459999991</v>
          </cell>
          <cell r="K68">
            <v>98192.563077963117</v>
          </cell>
        </row>
        <row r="69">
          <cell r="A69" t="str">
            <v>Чистая прибыль</v>
          </cell>
          <cell r="B69">
            <v>869.47900000000004</v>
          </cell>
          <cell r="C69">
            <v>9616.0474283939548</v>
          </cell>
          <cell r="D69">
            <v>-8746.5684283939554</v>
          </cell>
          <cell r="E69">
            <v>0</v>
          </cell>
          <cell r="F69">
            <v>-17770.074784567147</v>
          </cell>
          <cell r="G69">
            <v>15165.054128665017</v>
          </cell>
          <cell r="H69">
            <v>-32935.128913232162</v>
          </cell>
          <cell r="I69">
            <v>0</v>
          </cell>
          <cell r="J69">
            <v>15165.054128665017</v>
          </cell>
          <cell r="K69">
            <v>-20525.199578759559</v>
          </cell>
        </row>
        <row r="72">
          <cell r="A72" t="str">
            <v>Всего денежных производственных затрат</v>
          </cell>
          <cell r="B72" t="str">
            <v>За месяц</v>
          </cell>
          <cell r="E72" t="str">
            <v>с начала года</v>
          </cell>
          <cell r="F72" t="str">
            <v>с начала года</v>
          </cell>
          <cell r="J72" t="str">
            <v>Бюджет</v>
          </cell>
          <cell r="K72" t="str">
            <v>Прогноз</v>
          </cell>
        </row>
        <row r="73">
          <cell r="B73" t="str">
            <v>факт</v>
          </cell>
          <cell r="C73" t="str">
            <v>бюджет</v>
          </cell>
          <cell r="D73" t="str">
            <v>расхож.</v>
          </cell>
          <cell r="E73" t="str">
            <v>факт</v>
          </cell>
          <cell r="F73" t="str">
            <v>факт</v>
          </cell>
          <cell r="G73" t="str">
            <v>бюджет</v>
          </cell>
          <cell r="H73" t="str">
            <v>расхож.</v>
          </cell>
          <cell r="I73" t="str">
            <v>на 1998 г.</v>
          </cell>
          <cell r="J73" t="str">
            <v>на 2002 г.</v>
          </cell>
          <cell r="K73" t="str">
            <v>на 2002 г.</v>
          </cell>
        </row>
        <row r="74">
          <cell r="A74" t="str">
            <v xml:space="preserve">Всего произв. затр./1 куб. м. </v>
          </cell>
          <cell r="B74">
            <v>0</v>
          </cell>
          <cell r="C74">
            <v>0</v>
          </cell>
          <cell r="D74">
            <v>0</v>
          </cell>
          <cell r="E74">
            <v>6.3195778526856685</v>
          </cell>
          <cell r="F74">
            <v>1.2936956363522176</v>
          </cell>
          <cell r="G74">
            <v>2.3446340600632243</v>
          </cell>
          <cell r="H74">
            <v>1.0509384237110067</v>
          </cell>
          <cell r="I74">
            <v>6.8310188396172764</v>
          </cell>
          <cell r="J74">
            <v>2.3446340600632243</v>
          </cell>
          <cell r="K74">
            <v>5.2205805490235351</v>
          </cell>
        </row>
        <row r="75">
          <cell r="A75" t="str">
            <v xml:space="preserve">Всего произв. затр./перераб. тонна. </v>
          </cell>
          <cell r="B75">
            <v>0</v>
          </cell>
          <cell r="C75">
            <v>0</v>
          </cell>
          <cell r="D75">
            <v>0</v>
          </cell>
          <cell r="E75">
            <v>17.740670108202977</v>
          </cell>
          <cell r="F75">
            <v>4.5351890384014659</v>
          </cell>
          <cell r="G75">
            <v>8.1804194258781298</v>
          </cell>
          <cell r="H75">
            <v>3.6452303874766638</v>
          </cell>
          <cell r="I75">
            <v>18.622156720099362</v>
          </cell>
          <cell r="J75">
            <v>8.1804194258781298</v>
          </cell>
          <cell r="K75">
            <v>17.6847126373079</v>
          </cell>
        </row>
        <row r="76">
          <cell r="A76" t="str">
            <v>Всего произв. затр./отлитые унции</v>
          </cell>
          <cell r="B76">
            <v>0</v>
          </cell>
          <cell r="C76">
            <v>0</v>
          </cell>
          <cell r="D76">
            <v>0</v>
          </cell>
          <cell r="E76">
            <v>157.00182873337457</v>
          </cell>
          <cell r="F76">
            <v>48.145886023860349</v>
          </cell>
          <cell r="G76">
            <v>66.806914201130127</v>
          </cell>
          <cell r="H76">
            <v>18.661028177269777</v>
          </cell>
          <cell r="I76">
            <v>0.16159530795727592</v>
          </cell>
          <cell r="J76">
            <v>66.806914201130127</v>
          </cell>
          <cell r="K76">
            <v>196.6749345389668</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Bal Sheet"/>
      <sheetName val="Income Statement"/>
      <sheetName val="Liquidity"/>
      <sheetName val="Profitability"/>
      <sheetName val="Leverage"/>
      <sheetName val="Tickmarks"/>
      <sheetName val="DATA"/>
      <sheetName val="Area Summary"/>
      <sheetName val="Tabeller"/>
      <sheetName val="Z-10"/>
      <sheetName val="5R"/>
      <sheetName val="Anlagevermögen"/>
      <sheetName val="Worksheet in 1611 Preliminary A"/>
      <sheetName val="I-Index"/>
      <sheetName val="Prelim Cost"/>
      <sheetName val="Расчет_Ин"/>
      <sheetName val="PIT&amp;PP(2)"/>
      <sheetName val="Cash CCI Detail"/>
      <sheetName val="A 100"/>
      <sheetName val="Details"/>
      <sheetName val="B-4"/>
      <sheetName val="A-20"/>
      <sheetName val="Содержание"/>
      <sheetName val="п 15"/>
      <sheetName val="ДопКПрочимФинАктивам"/>
      <sheetName val="ID"/>
      <sheetName val="Sched 11-ACTUALS"/>
      <sheetName val="Comps"/>
      <sheetName val="B 1"/>
      <sheetName val="Criterion Range"/>
      <sheetName val="01.01.05"/>
      <sheetName val="std tabel"/>
      <sheetName val="Settings"/>
      <sheetName val="SQL-Table"/>
      <sheetName val="CON-OST"/>
      <sheetName val="Book Adjustments"/>
      <sheetName val="Control"/>
      <sheetName val="lookup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 val="Расчет_Ин"/>
      <sheetName val="Anlagevermögen"/>
      <sheetName val="1,3 новая"/>
      <sheetName val="Итог по НПО "/>
      <sheetName val="PD.5_1"/>
      <sheetName val="1.401.2"/>
      <sheetName val="TB"/>
      <sheetName val="формаДДС_пЛОХ_ЛОХЛкмесяц03_ДАШв"/>
      <sheetName val="PD.5_2"/>
      <sheetName val="ИнвестицииСвод"/>
      <sheetName val="PD.5_3"/>
      <sheetName val="Баланс (Ф1)"/>
      <sheetName val="П"/>
      <sheetName val="К1_МП"/>
      <sheetName val="Links"/>
      <sheetName val="Lead"/>
      <sheetName val="GL"/>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 val="Расчет_Ин"/>
      <sheetName val="Anlagevermögen"/>
      <sheetName val="1,3 новая"/>
      <sheetName val="Итог по НПО "/>
      <sheetName val="PD.5_1"/>
      <sheetName val="1.401.2"/>
      <sheetName val="TB"/>
      <sheetName val="формаДДС_пЛОХ_ЛОХЛкмесяц03_ДАШв"/>
      <sheetName val="PD.5_2"/>
      <sheetName val="ИнвестицииСвод"/>
      <sheetName val="PD.5_3"/>
      <sheetName val="Баланс (Ф1)"/>
      <sheetName val="П"/>
      <sheetName val="К1_МП"/>
      <sheetName val="Links"/>
      <sheetName val="Lead"/>
      <sheetName val="GL"/>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AAP TB 31.12.01  detail p&amp;l"/>
      <sheetName val="FP20DB (3)"/>
      <sheetName val="Random_Report"/>
      <sheetName val="FP20DB_(3)"/>
      <sheetName val="Анализ закл. работ"/>
      <sheetName val="Форма2"/>
      <sheetName val="definitions"/>
      <sheetName val="Выбор"/>
      <sheetName val="KONSOLID"/>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LINK"/>
      <sheetName val="FX rates"/>
      <sheetName val="Санком"/>
      <sheetName val="U2.1013"/>
      <sheetName val="U2.1010"/>
      <sheetName val="ЯНВАРЬ"/>
      <sheetName val="Capex"/>
      <sheetName val="#REF"/>
      <sheetName val="B-4"/>
      <sheetName val="Rollforward"/>
      <sheetName val="Notes IS"/>
      <sheetName val="bs4"/>
      <sheetName val="is11"/>
      <sheetName val="BS"/>
      <sheetName val="is9"/>
      <sheetName val="bs12"/>
      <sheetName val="bs14"/>
      <sheetName val="CE"/>
      <sheetName val="bs1"/>
      <sheetName val="bs5"/>
      <sheetName val="bs11"/>
      <sheetName val="bs7"/>
      <sheetName val="bs2"/>
      <sheetName val="bs15"/>
      <sheetName val="is10"/>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Статьи"/>
      <sheetName val="Ф1"/>
      <sheetName val="Ф2"/>
      <sheetName val="Dictionaries"/>
      <sheetName val="F100-Trial BS"/>
      <sheetName val="2006 2Day Tel"/>
      <sheetName val="% threshhold(salary)"/>
      <sheetName val="Index - Summary"/>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 val="Astana_missing_docs"/>
      <sheetName val="Atyrau_missing_docs"/>
      <sheetName val="CBO_missing_docs"/>
      <sheetName val="Head_Office_missing_docs"/>
      <sheetName val="Karaganda_missing_docs"/>
      <sheetName val="Shymkent_missing_docs"/>
      <sheetName val="GB-5-4_2"/>
      <sheetName val="GAAP_TB_31_12_01__detail_p&amp;l"/>
      <sheetName val="TDSheet"/>
    </sheetNames>
    <sheetDataSet>
      <sheetData sheetId="0">
        <row r="3">
          <cell r="B3" t="str">
            <v>Bogatyr Access Komir</v>
          </cell>
        </row>
      </sheetData>
      <sheetData sheetId="1"/>
      <sheetData sheetId="2"/>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Threshold Table"/>
      <sheetName val="Tickmarks"/>
      <sheetName val="Module1"/>
      <sheetName val="Determination of Threshold"/>
      <sheetName val="Analysis"/>
      <sheetName val="Datasheet"/>
      <sheetName val="SMSTemp"/>
      <sheetName val="Dictionaries"/>
      <sheetName val="Securities"/>
      <sheetName val="std tabel"/>
      <sheetName val="Anlagevermögen"/>
      <sheetName val="Movements"/>
      <sheetName val="Собственный капитал"/>
      <sheetName val="9-1"/>
      <sheetName val="4"/>
      <sheetName val="1-1"/>
      <sheetName val="1"/>
      <sheetName val="P&amp;L"/>
      <sheetName val="Provisions"/>
      <sheetName val="PP&amp;E mvt for 2003"/>
      <sheetName val="Форма2"/>
      <sheetName val="breakdown"/>
      <sheetName val="FA depreciation"/>
      <sheetName val="Sheet1"/>
      <sheetName val="ВСДС_1 (MAIN)"/>
      <sheetName val="Hidden"/>
      <sheetName val="Б.мчас (П)"/>
      <sheetName val="summary"/>
      <sheetName val="XREF"/>
      <sheetName val="CMA Calculations- R Factor"/>
      <sheetName val="CMA Calculations- Figure 5440.1"/>
      <sheetName val="д.7.001"/>
      <sheetName val="ЦентрЗатр"/>
      <sheetName val="Disclosure"/>
      <sheetName val="setup"/>
      <sheetName val="Cover Sheet"/>
      <sheetName val="ЛСЦ начисленное на 31.12.08"/>
      <sheetName val="ЛЛизинг начис. на 31.12.08"/>
      <sheetName val="GAAP TB 31.12.01  detail p&amp;l"/>
      <sheetName val="Movement schedule"/>
      <sheetName val="Additions testing"/>
      <sheetName val="FA Movement "/>
      <sheetName val="depreciation testing"/>
      <sheetName val="FA Movement Kyrg"/>
      <sheetName val="WORKSHEET"/>
      <sheetName val="F-2.1"/>
      <sheetName val="Controls"/>
      <sheetName val="Debt Profile"/>
      <sheetName val="Movement"/>
      <sheetName val="Threshold_Table"/>
    </sheetNames>
    <sheetDataSet>
      <sheetData sheetId="0" refreshError="1"/>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AL68"/>
      <sheetName val="A-20"/>
      <sheetName val="ЯНВАРЬ"/>
      <sheetName val="Threshold Table"/>
      <sheetName val="CASH"/>
      <sheetName val="TB"/>
      <sheetName val="PR CN"/>
      <sheetName val="FES"/>
      <sheetName val="Info"/>
      <sheetName val="Selection"/>
      <sheetName val="fish"/>
      <sheetName val="Anlagevermögen"/>
      <sheetName val="Загрузка "/>
      <sheetName val="SMSTemp"/>
      <sheetName val="Sheet3"/>
      <sheetName val="P9-BS by Co"/>
      <sheetName val="МО 0012"/>
      <sheetName val="Final_1145"/>
      <sheetName val="chiet tinh"/>
      <sheetName val="Sheet1"/>
      <sheetName val="PYTB"/>
      <sheetName val="PR_CN"/>
      <sheetName val="Threshold_Table"/>
      <sheetName val="Загрузка_"/>
      <sheetName val="Assumption"/>
      <sheetName val="Calculations"/>
      <sheetName val="SGV_Oz"/>
      <sheetName val="PDC_Worksheet"/>
      <sheetName val="SUMMARY"/>
      <sheetName val="FAAL68.XLS"/>
      <sheetName val="#REF"/>
      <sheetName val="Sony"/>
      <sheetName val="Assumptions"/>
      <sheetName val="д.7.001"/>
      <sheetName val="KONSOLID"/>
      <sheetName val="Aug"/>
      <sheetName val="July"/>
      <sheetName val="June"/>
      <sheetName val="May"/>
      <sheetName val="Sept"/>
      <sheetName val="FDREPORT"/>
      <sheetName val="База"/>
      <sheetName val="Resource Sheet"/>
      <sheetName val="Main Sheet"/>
      <sheetName val="Управление"/>
      <sheetName val="3НК"/>
      <sheetName val="ОборБалФормОтч"/>
      <sheetName val="\\$NDS\.EFES_KARAGANDA_SYS.ESY\"/>
      <sheetName val="7.1"/>
      <sheetName val="KazCopper"/>
      <sheetName val="FMLK"/>
      <sheetName val="IFRS FS"/>
      <sheetName val="admin"/>
      <sheetName val="Ural med"/>
      <sheetName val="Sales for 2001"/>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__$NDS_.EFES_KARAGANDA_SYS.ESY_"/>
      <sheetName val="Лист3"/>
      <sheetName val="B-4"/>
      <sheetName val="title"/>
      <sheetName val="profit &amp; loss"/>
      <sheetName val="balance sheet"/>
      <sheetName val="[FAAL68.XLS][FAAL68.XLS][FAAL68"/>
      <sheetName val="[FAAL68.XLS][FAAL68.XLS]\\$NDS\"/>
      <sheetName val="X-rates"/>
      <sheetName val="BS"/>
      <sheetName val="IS"/>
      <sheetName val="ао"/>
      <sheetName val="StagesReport"/>
      <sheetName val="Bench Data"/>
      <sheetName val="Securities"/>
      <sheetName val="Cost Sheet"/>
      <sheetName val="[FAAL68"/>
      <sheetName val="\\$NDS\"/>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Wellsite Group 1"/>
      <sheetName val="Production Facility 1"/>
      <sheetName val="Oil"/>
      <sheetName val="Просрочки"/>
      <sheetName val="Control"/>
      <sheetName val="Форма2"/>
      <sheetName val="Добычанефти4"/>
      <sheetName val="поставкасравн13"/>
      <sheetName val=""/>
      <sheetName val="Data"/>
      <sheetName val="Threshold_Table2"/>
      <sheetName val="PR_CN2"/>
      <sheetName val="Загрузка_2"/>
      <sheetName val="chiet_tinh1"/>
      <sheetName val="МО_00121"/>
      <sheetName val="P9-BS_by_Co1"/>
      <sheetName val="FAAL68_XLS1"/>
      <sheetName val="д_7_0011"/>
      <sheetName val="Resource_Sheet1"/>
      <sheetName val="Main_Sheet1"/>
      <sheetName val="7_11"/>
      <sheetName val="IFRS_FS1"/>
      <sheetName val="Ural_med1"/>
      <sheetName val="Sales_for_20011"/>
      <sheetName val="PD_5_21"/>
      <sheetName val="1,3_новая1"/>
      <sheetName val="PD_5_11"/>
      <sheetName val="Итог_по_НПО_1"/>
      <sheetName val="PD_5_31"/>
      <sheetName val="Баланс_(Ф1)1"/>
      <sheetName val="1_401_21"/>
      <sheetName val="\\$NDS\_EFES_KARAGANDA_SYS_ESY1"/>
      <sheetName val="profit_&amp;_loss1"/>
      <sheetName val="balance_sheet1"/>
      <sheetName val="__$NDS__EFES_KARAGANDA_SYS_ESY1"/>
      <sheetName val="[FAAL68_XLS][FAAL68_XLS][FAAL61"/>
      <sheetName val="[FAAL68_XLS][FAAL68_XLS]\\$NDS1"/>
      <sheetName val="Bench_Data1"/>
      <sheetName val="Cost_Sheet1"/>
      <sheetName val="Threshold_Table1"/>
      <sheetName val="PR_CN1"/>
      <sheetName val="Загрузка_1"/>
      <sheetName val="chiet_tinh"/>
      <sheetName val="МО_0012"/>
      <sheetName val="P9-BS_by_Co"/>
      <sheetName val="FAAL68_XLS"/>
      <sheetName val="д_7_001"/>
      <sheetName val="Resource_Sheet"/>
      <sheetName val="Main_Sheet"/>
      <sheetName val="7_1"/>
      <sheetName val="IFRS_FS"/>
      <sheetName val="Ural_med"/>
      <sheetName val="Sales_for_2001"/>
      <sheetName val="PD_5_2"/>
      <sheetName val="1,3_новая"/>
      <sheetName val="PD_5_1"/>
      <sheetName val="Итог_по_НПО_"/>
      <sheetName val="PD_5_3"/>
      <sheetName val="Баланс_(Ф1)"/>
      <sheetName val="1_401_2"/>
      <sheetName val="\\$NDS\_EFES_KARAGANDA_SYS_ESY\"/>
      <sheetName val="profit_&amp;_loss"/>
      <sheetName val="balance_sheet"/>
      <sheetName val="__$NDS__EFES_KARAGANDA_SYS_ESY_"/>
      <sheetName val="[FAAL68_XLS][FAAL68_XLS][FAAL68"/>
      <sheetName val="[FAAL68_XLS][FAAL68_XLS]\\$NDS\"/>
      <sheetName val="Bench_Data"/>
      <sheetName val="Cost_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 Schedule"/>
      <sheetName val="Settings"/>
      <sheetName val="Settings - Admin"/>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SETUP"/>
      <sheetName val="F-reports 2002-05"/>
      <sheetName val="std tabel"/>
      <sheetName val="WORKSHEET"/>
    </sheetNames>
    <sheetDataSet>
      <sheetData sheetId="0"/>
      <sheetData sheetId="1"/>
      <sheetData sheetId="2"/>
      <sheetData sheetId="3" refreshError="1">
        <row r="17">
          <cell r="E17">
            <v>36037</v>
          </cell>
          <cell r="H17" t="str">
            <v>08+04</v>
          </cell>
          <cell r="K17" t="str">
            <v>EUR</v>
          </cell>
        </row>
        <row r="25">
          <cell r="B25" t="str">
            <v>Slavutich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 val="Basis BEF"/>
      <sheetName val="B-4"/>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водная"/>
      <sheetName val="IS"/>
      <sheetName val="Актив(1)"/>
      <sheetName val="Лист2"/>
      <sheetName val="Cash CCI Detail"/>
      <sheetName val="XLR_NoRangeSheet"/>
      <sheetName val="валюта"/>
      <sheetName val="Форма2"/>
      <sheetName val="Статьи"/>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ЯНВАРЬ"/>
      <sheetName val="Prelim Cost"/>
      <sheetName val="Авансы_уплач,деньги в регионах"/>
      <sheetName val="Авансы_уплач,деньги в регионах,"/>
      <sheetName val="d_pok"/>
      <sheetName val="б"/>
      <sheetName val="PLтв - Б"/>
      <sheetName val="FES"/>
      <sheetName val="summary"/>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Intercompany transactions"/>
      <sheetName val="курсы"/>
      <sheetName val="OS"/>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факс(2005-20гг.)"/>
      <sheetName val="Налоги"/>
      <sheetName val="12НК"/>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Бюдж-тенге"/>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п 15"/>
      <sheetName val="ОборБалФормОтч"/>
      <sheetName val="Hidden"/>
      <sheetName val="Перечень связанных сторон"/>
      <sheetName val="Движение финансов"/>
      <sheetName val="REPO Deals"/>
      <sheetName val="34-38.2"/>
      <sheetName val="Training Plan Template"/>
      <sheetName val="Note 13"/>
      <sheetName val="CoA"/>
      <sheetName val="Март"/>
      <sheetName val="Сентябрь"/>
      <sheetName val="Квартал"/>
      <sheetName val="Декабрь"/>
      <sheetName val="Ноябрь"/>
      <sheetName val="Прил 6.1."/>
      <sheetName val="Аукцион_-_форма2"/>
      <sheetName val="Cash_CCI_Detail"/>
      <sheetName val="ТД_РАП1"/>
      <sheetName val="8180_(8181,8182)2"/>
      <sheetName val="KEGOC_-_Global"/>
      <sheetName val="Sarbai_MES"/>
      <sheetName val="Б_мчас_(П)"/>
      <sheetName val="д_7_001"/>
      <sheetName val="1_вариант__2009_"/>
      <sheetName val="поставка_сравн13"/>
      <sheetName val="Prelim_Cost"/>
      <sheetName val="Конс_"/>
      <sheetName val="PP&amp;E_mvt_for_2003"/>
      <sheetName val="PR_CN"/>
      <sheetName val="Общая_информация"/>
      <sheetName val="Авансы_уплач,деньги_в_регионах"/>
      <sheetName val="Авансы_уплач,деньги_в_регионах,"/>
      <sheetName val="PLтв_-_Б"/>
      <sheetName val="Final_(2)"/>
      <sheetName val="130_1"/>
      <sheetName val="130_2"/>
      <sheetName val="540_700"/>
      <sheetName val="640_830"/>
      <sheetName val="IFRS_7-CCY"/>
      <sheetName val="IFRS_7-Liquidity"/>
      <sheetName val="IFRS_7-Geo"/>
      <sheetName val="IFRS_7-Credit_risk"/>
      <sheetName val="Intercompany_transactions"/>
      <sheetName val="Бонды_стр_341"/>
      <sheetName val="Criterion_Range"/>
      <sheetName val="13А_ГЭП-анализ"/>
      <sheetName val="Добыча_нефти4"/>
      <sheetName val="из_сем"/>
      <sheetName val="33__Tran__and_selling_expenses"/>
      <sheetName val="D2_DCF"/>
      <sheetName val="Переоценка_сроч"/>
      <sheetName val="FA_depreciation"/>
      <sheetName val="п_15"/>
      <sheetName val="факс(2005-20гг_)"/>
      <sheetName val="Cash_flows_-_PBC"/>
      <sheetName val="FA_register"/>
      <sheetName val="Kas_FA_Movement"/>
      <sheetName val="NTA_adjustment_calc"/>
      <sheetName val="ввод-вывод_ОС_авг2004-_2005"/>
      <sheetName val="Откл__по_фин__рез"/>
      <sheetName val="C-Total_Market"/>
      <sheetName val="I-Demand_Drivers"/>
      <sheetName val="июль_ппд(факт)"/>
      <sheetName val="25_07_08г_(2)"/>
      <sheetName val="GAAP_TB_31_12_01__detail_p&amp;l"/>
      <sheetName val="2008_ГСМ"/>
      <sheetName val="Плата_за_загрязнение_"/>
      <sheetName val="3_3__Inventories"/>
      <sheetName val="Анализ_закл__работ"/>
      <sheetName val="Бюджет"/>
      <sheetName val="b-4"/>
      <sheetName val="Выб.ОРС"/>
      <sheetName val="Industry"/>
      <sheetName val="July_03_Pg8"/>
      <sheetName val="Discl"/>
      <sheetName val="Memo"/>
      <sheetName val="Dealing-bonds"/>
      <sheetName val="Dealing-other bonds"/>
      <sheetName val="Dealing-shares"/>
      <sheetName val="Invest-shares"/>
      <sheetName val="Invest-bonds"/>
      <sheetName val="Coupon accr"/>
      <sheetName val="Coupon purch"/>
      <sheetName val="Disclosure"/>
      <sheetName val="Balances"/>
      <sheetName val="Cost testing"/>
      <sheetName val="Coupon"/>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ow r="1">
          <cell r="A1">
            <v>0</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row r="1">
          <cell r="A1">
            <v>0</v>
          </cell>
        </row>
      </sheetData>
      <sheetData sheetId="179">
        <row r="1">
          <cell r="A1">
            <v>0</v>
          </cell>
        </row>
      </sheetData>
      <sheetData sheetId="180">
        <row r="1">
          <cell r="A1">
            <v>0</v>
          </cell>
        </row>
      </sheetData>
      <sheetData sheetId="181">
        <row r="1">
          <cell r="A1">
            <v>0</v>
          </cell>
        </row>
      </sheetData>
      <sheetData sheetId="182">
        <row r="1">
          <cell r="A1">
            <v>0</v>
          </cell>
        </row>
      </sheetData>
      <sheetData sheetId="183">
        <row r="1">
          <cell r="A1">
            <v>0</v>
          </cell>
        </row>
      </sheetData>
      <sheetData sheetId="184">
        <row r="1">
          <cell r="A1">
            <v>0</v>
          </cell>
        </row>
      </sheetData>
      <sheetData sheetId="185">
        <row r="1">
          <cell r="A1">
            <v>0</v>
          </cell>
        </row>
      </sheetData>
      <sheetData sheetId="186" refreshError="1"/>
      <sheetData sheetId="187">
        <row r="1">
          <cell r="A1">
            <v>0</v>
          </cell>
        </row>
      </sheetData>
      <sheetData sheetId="188">
        <row r="1">
          <cell r="A1">
            <v>0</v>
          </cell>
        </row>
      </sheetData>
      <sheetData sheetId="189">
        <row r="1">
          <cell r="A1">
            <v>0</v>
          </cell>
        </row>
      </sheetData>
      <sheetData sheetId="190">
        <row r="1">
          <cell r="A1">
            <v>0</v>
          </cell>
        </row>
      </sheetData>
      <sheetData sheetId="191"/>
      <sheetData sheetId="192" refreshError="1"/>
      <sheetData sheetId="193">
        <row r="1">
          <cell r="A1">
            <v>0</v>
          </cell>
        </row>
      </sheetData>
      <sheetData sheetId="194">
        <row r="1">
          <cell r="A1">
            <v>0</v>
          </cell>
        </row>
      </sheetData>
      <sheetData sheetId="195" refreshError="1"/>
      <sheetData sheetId="196">
        <row r="1">
          <cell r="A1">
            <v>0</v>
          </cell>
        </row>
      </sheetData>
      <sheetData sheetId="197">
        <row r="1">
          <cell r="A1">
            <v>0</v>
          </cell>
        </row>
      </sheetData>
      <sheetData sheetId="198">
        <row r="1">
          <cell r="A1">
            <v>0</v>
          </cell>
        </row>
      </sheetData>
      <sheetData sheetId="199">
        <row r="1">
          <cell r="A1">
            <v>0</v>
          </cell>
        </row>
      </sheetData>
      <sheetData sheetId="200">
        <row r="1">
          <cell r="A1">
            <v>0</v>
          </cell>
        </row>
      </sheetData>
      <sheetData sheetId="201">
        <row r="1">
          <cell r="A1">
            <v>0</v>
          </cell>
        </row>
      </sheetData>
      <sheetData sheetId="202">
        <row r="1">
          <cell r="A1">
            <v>0</v>
          </cell>
        </row>
      </sheetData>
      <sheetData sheetId="203">
        <row r="1">
          <cell r="A1">
            <v>0</v>
          </cell>
        </row>
      </sheetData>
      <sheetData sheetId="204" refreshError="1"/>
      <sheetData sheetId="205" refreshError="1"/>
      <sheetData sheetId="206">
        <row r="1">
          <cell r="A1">
            <v>0</v>
          </cell>
        </row>
      </sheetData>
      <sheetData sheetId="207" refreshError="1"/>
      <sheetData sheetId="208" refreshError="1"/>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1"/>
      <sheetName val="J-55"/>
      <sheetName val="J-60"/>
      <sheetName val="J-65"/>
      <sheetName val="J-70"/>
      <sheetName val="J-75"/>
      <sheetName val="J-100"/>
      <sheetName val="J-105"/>
      <sheetName val="J-110"/>
      <sheetName val="J-120"/>
      <sheetName val="J-121"/>
      <sheetName val="J-354"/>
      <sheetName val="J-410"/>
      <sheetName val="J-420"/>
      <sheetName val="PBC"/>
      <sheetName val="PBC (2)"/>
      <sheetName val="Sheet2"/>
      <sheetName val="База"/>
      <sheetName val="XLR_NoRangeSheet"/>
      <sheetName val="Transformation table  2002"/>
    </sheetNames>
    <sheetDataSet>
      <sheetData sheetId="0" refreshError="1"/>
      <sheetData sheetId="1" refreshError="1">
        <row r="3">
          <cell r="B3" t="str">
            <v>LARIBA BANK</v>
          </cell>
        </row>
        <row r="39">
          <cell r="B39">
            <v>0</v>
          </cell>
        </row>
        <row r="44">
          <cell r="B44">
            <v>1.6</v>
          </cell>
        </row>
        <row r="46">
          <cell r="B46">
            <v>15400000</v>
          </cell>
        </row>
        <row r="50">
          <cell r="B50">
            <v>2943569000</v>
          </cell>
        </row>
        <row r="58">
          <cell r="B58">
            <v>465</v>
          </cell>
        </row>
        <row r="62">
          <cell r="B62">
            <v>85</v>
          </cell>
        </row>
        <row r="93">
          <cell r="B93" t="e">
            <v>#DIV/0!</v>
          </cell>
          <cell r="D93">
            <v>0</v>
          </cell>
        </row>
        <row r="120">
          <cell r="B120" t="e">
            <v>#DIV/0!</v>
          </cell>
          <cell r="D120">
            <v>0</v>
          </cell>
        </row>
        <row r="122">
          <cell r="B122">
            <v>0</v>
          </cell>
          <cell r="D1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V-Überleitung"/>
      <sheetName val="Anlagevermögen"/>
      <sheetName val="Anlageverm?gen"/>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Anlageverm_gen"/>
      <sheetName val="Threshold Table"/>
      <sheetName val="Hidden"/>
      <sheetName val="д.7.001"/>
      <sheetName val="Links"/>
      <sheetName val="PIT&amp;PP(2)"/>
      <sheetName val="General"/>
      <sheetName val="SA Procedures"/>
      <sheetName val="MetaData"/>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п 15"/>
      <sheetName val="tr"/>
      <sheetName val="D_Opex"/>
      <sheetName val="Планы"/>
      <sheetName val="fish"/>
      <sheetName val="July_03_Pg8"/>
      <sheetName val="Opening"/>
      <sheetName val="по связ карточки"/>
      <sheetName val="CPI"/>
      <sheetName val="FS-97"/>
      <sheetName val="I-Index"/>
      <sheetName val="PIT&amp;PP"/>
      <sheetName val="Rollforward {pbe}"/>
      <sheetName val="Allow - SR&amp;D"/>
      <sheetName val="Eqty"/>
      <sheetName val="GAAP TB 30.09.01  detail p&amp;l"/>
      <sheetName val="$ IS"/>
      <sheetName val="290"/>
      <sheetName val="05"/>
      <sheetName val="Список документов"/>
      <sheetName val="7"/>
      <sheetName val="10"/>
      <sheetName val="1"/>
      <sheetName val="ANLAGEN"/>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ВОЛС"/>
      <sheetName val="KGC - Centerra GL Code Mapping"/>
      <sheetName val="КР материалы"/>
      <sheetName val="Курс.разн КТЖ"/>
      <sheetName val="plan"/>
      <sheetName val="Настройка"/>
      <sheetName val="INTRODUC"/>
      <sheetName val="Info"/>
      <sheetName val="Pro_Forma"/>
      <sheetName val="Pro_Forma1"/>
      <sheetName val="BS"/>
      <sheetName val="misc"/>
      <sheetName val="Profit &amp; Loss Total"/>
      <sheetName val="AR Drop Downs"/>
      <sheetName val="ATI"/>
      <sheetName val="Data Validation"/>
      <sheetName val="Mkt Cap"/>
      <sheetName val="INPUT"/>
      <sheetName val="Курсы валют ЦБ"/>
      <sheetName val="СЭЛТ"/>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2"/>
      <sheetName val="3"/>
      <sheetName val="4"/>
      <sheetName val="MES"/>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Adjustments"/>
      <sheetName val="Securities"/>
      <sheetName val="Slide6"/>
      <sheetName val="Assumptions and Inputs"/>
      <sheetName val="Assumptions"/>
      <sheetName val="ФОТ по месяцам"/>
      <sheetName val="Angaben"/>
      <sheetName val="Daten"/>
      <sheetName val="Summator"/>
      <sheetName val="Prelim Cost"/>
      <sheetName val="исх база"/>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 val="Pro_Forma2"/>
      <sheetName val="SA_Procedures"/>
      <sheetName val="KGC_-_Centerra_GL_Code_Mapping"/>
      <sheetName val="Data_Validation"/>
      <sheetName val="Mkt_Cap"/>
      <sheetName val="Profit_&amp;_Loss_Total"/>
      <sheetName val="AR_Drop_Downs"/>
      <sheetName val="Курсы_валют_ЦБ"/>
      <sheetName val="Облигации_Министерства_финансо1"/>
      <sheetName val="Random_Report1"/>
      <sheetName val="Data_Validation1"/>
      <sheetName val="Pro_Forma3"/>
      <sheetName val="Mkt_Cap1"/>
      <sheetName val="Threshold_Table1"/>
      <sheetName val="д_7_0011"/>
      <sheetName val="Index_list1"/>
      <sheetName val="NIR_191"/>
      <sheetName val="NIR_201"/>
      <sheetName val="NIR_211"/>
      <sheetName val="NIR_221"/>
      <sheetName val="NIR_231"/>
      <sheetName val="NIR_241"/>
      <sheetName val="G-50_(GL)1"/>
      <sheetName val="std_tabel1"/>
      <sheetName val="п_151"/>
      <sheetName val="по_связ_карточки1"/>
      <sheetName val="Rollforward_{pbe}1"/>
      <sheetName val="Allow_-_SR&amp;D1"/>
      <sheetName val="GAAP_TB_30_09_01__detail_p&amp;l1"/>
      <sheetName val="$_IS1"/>
      <sheetName val="Список_документов1"/>
      <sheetName val="Production_Ref_Q-1-31"/>
      <sheetName val="WBS_elements_RS-v_02A1"/>
      <sheetName val="2_2_ОтклОТМ1"/>
      <sheetName val="1_3_2_ОТМ1"/>
      <sheetName val="SA_Procedures1"/>
      <sheetName val="КР_материалы1"/>
      <sheetName val="Курс_разн_КТЖ1"/>
      <sheetName val="KGC_-_Centerra_GL_Code_Mapping1"/>
      <sheetName val="Profit_&amp;_Loss_Total1"/>
      <sheetName val="AR_Drop_Downs1"/>
      <sheetName val="Курсы_валют_ЦБ1"/>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sheetData sheetId="192"/>
      <sheetData sheetId="193"/>
      <sheetData sheetId="194"/>
      <sheetData sheetId="195"/>
      <sheetData sheetId="196"/>
      <sheetData sheetId="197" refreshError="1"/>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ning "/>
      <sheetName val="BS"/>
      <sheetName val="IS"/>
      <sheetName val="Loans"/>
      <sheetName val="Bonds"/>
      <sheetName val="Prom notes"/>
      <sheetName val="Capital"/>
      <sheetName val="PPE"/>
      <sheetName val="TB 2004"/>
      <sheetName val="Cash"/>
      <sheetName val="Ф1_31.12.04"/>
      <sheetName val="Ф3 31.12.04"/>
      <sheetName val="ф2_31.12.04"/>
      <sheetName val="E-4.1_SMT (2004)"/>
      <sheetName val="ча"/>
      <sheetName val="Cash CCI Detail"/>
      <sheetName val="A-20"/>
      <sheetName val="XLR_NoRangeSheet"/>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 val="I-Index"/>
      <sheetName val="B_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4"/>
      <sheetName val="%"/>
      <sheetName val="11 разб"/>
      <sheetName val="10 разб"/>
      <sheetName val="связ10"/>
      <sheetName val="связ 11"/>
      <sheetName val="свод"/>
      <sheetName val="ДДС"/>
      <sheetName val="2010"/>
      <sheetName val="к 2010"/>
      <sheetName val="к 2011"/>
    </sheetNames>
    <sheetDataSet>
      <sheetData sheetId="0"/>
      <sheetData sheetId="1"/>
      <sheetData sheetId="2"/>
      <sheetData sheetId="3"/>
      <sheetData sheetId="4"/>
      <sheetData sheetId="5"/>
      <sheetData sheetId="6"/>
      <sheetData sheetId="7">
        <row r="4">
          <cell r="E4" t="e">
            <v>#NAME?</v>
          </cell>
        </row>
        <row r="11">
          <cell r="E11" t="e">
            <v>#NAME?</v>
          </cell>
        </row>
      </sheetData>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 Schedule"/>
      <sheetName val="Settings"/>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misc"/>
      <sheetName val="KGC - Centerra GL Code Mapping"/>
    </sheetNames>
    <sheetDataSet>
      <sheetData sheetId="0" refreshError="1"/>
      <sheetData sheetId="1" refreshError="1"/>
      <sheetData sheetId="2" refreshError="1">
        <row r="15">
          <cell r="H15" t="str">
            <v>05+07</v>
          </cell>
          <cell r="K15" t="str">
            <v>RUR</v>
          </cell>
        </row>
        <row r="22">
          <cell r="B22" t="str">
            <v>Baltika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FAB별"/>
      <sheetName val="RestrVB"/>
      <sheetName val="Hidden"/>
      <sheetName val="RJE_97"/>
      <sheetName val="RJE_98"/>
      <sheetName val="Equity_roll_98"/>
      <sheetName val="AJE_99"/>
      <sheetName val="RJE_99"/>
      <sheetName val="Equity_roll_99"/>
      <sheetName val="I-Index"/>
      <sheetName val="Карточки"/>
      <sheetName val="КР з.ч"/>
      <sheetName val="Chart"/>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RJE_972"/>
      <sheetName val="RJE_982"/>
      <sheetName val="Equity_roll_982"/>
      <sheetName val="AJE_992"/>
      <sheetName val="RJE_992"/>
      <sheetName val="Equity_roll_992"/>
      <sheetName val="yO302_1"/>
      <sheetName val="Income_Statement"/>
      <sheetName val="U2_1010"/>
      <sheetName val="客戶清單customer_list"/>
      <sheetName val="HKM_RTC_Crude_costs"/>
      <sheetName val="Bal_Sheet"/>
      <sheetName val="Bal_Sheet_2322_1"/>
      <sheetName val="1_класс"/>
      <sheetName val="2_класс"/>
      <sheetName val="3_класс"/>
      <sheetName val="4_класс"/>
      <sheetName val="5_класс"/>
      <sheetName val="Cash_Flow_-_2004_Workings"/>
      <sheetName val="Balance_Sheet"/>
      <sheetName val="Macroeconomic_Assumptions"/>
      <sheetName val="Threshold_Table"/>
      <sheetName val="Prelim_Cost"/>
      <sheetName val="КР_з_ч"/>
      <sheetName val="Summary_of_Misstatements"/>
      <sheetName val="Cash_CCI_Detail"/>
      <sheetName val="std_tabel"/>
      <sheetName val="Assumptions"/>
      <sheetName val="1 квартал"/>
      <sheetName val="GL Acc Links"/>
      <sheetName val="RJE_973"/>
      <sheetName val="RJE_983"/>
      <sheetName val="Equity_roll_983"/>
      <sheetName val="AJE_993"/>
      <sheetName val="RJE_993"/>
      <sheetName val="Equity_roll_993"/>
      <sheetName val="yO302_11"/>
      <sheetName val="Income_Statement1"/>
      <sheetName val="Bal_Sheet1"/>
      <sheetName val="Bal_Sheet_2322_11"/>
      <sheetName val="U2_10101"/>
      <sheetName val="客戶清單customer_list1"/>
      <sheetName val="HKM_RTC_Crude_costs1"/>
      <sheetName val="1_класс1"/>
      <sheetName val="2_класс1"/>
      <sheetName val="3_класс1"/>
      <sheetName val="4_класс1"/>
      <sheetName val="5_класс1"/>
      <sheetName val="Cash_Flow_-_2004_Workings1"/>
      <sheetName val="Balance_Sheet1"/>
      <sheetName val="Macroeconomic_Assumptions1"/>
      <sheetName val="Threshold_Table1"/>
      <sheetName val="Prelim_Cost1"/>
      <sheetName val="std_tabel1"/>
      <sheetName val="КР_з_ч1"/>
      <sheetName val="Summary_of_Misstatements1"/>
      <sheetName val="Cash_CCI_Detail1"/>
      <sheetName val="01_01_051"/>
      <sheetName val="01_01_05"/>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ow r="90">
          <cell r="BA90">
            <v>4405391</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90">
          <cell r="BA90">
            <v>4405391</v>
          </cell>
        </row>
      </sheetData>
      <sheetData sheetId="94"/>
      <sheetData sheetId="95"/>
      <sheetData sheetId="96">
        <row r="90">
          <cell r="BA90">
            <v>4405391</v>
          </cell>
        </row>
      </sheetData>
      <sheetData sheetId="97"/>
      <sheetData sheetId="98"/>
      <sheetData sheetId="99">
        <row r="90">
          <cell r="BA90">
            <v>4405391</v>
          </cell>
        </row>
      </sheetData>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ow r="90">
          <cell r="BA90">
            <v>4405391</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Tabeller"/>
      <sheetName val="G-40"/>
      <sheetName val="FS-97"/>
    </sheetNames>
    <sheetDataSet>
      <sheetData sheetId="0"/>
      <sheetData sheetId="1"/>
      <sheetData sheetId="2" refreshError="1"/>
      <sheetData sheetId="3"/>
      <sheetData sheetId="4"/>
      <sheetData sheetId="5" refreshError="1"/>
      <sheetData sheetId="6" refreshError="1"/>
      <sheetData sheetId="7"/>
      <sheetData sheetId="8"/>
      <sheetData sheetId="9"/>
      <sheetData sheetId="10"/>
      <sheetData sheetId="11"/>
      <sheetData sheetId="12"/>
      <sheetData sheetId="13"/>
      <sheetData sheetId="14">
        <row r="48">
          <cell r="N48">
            <v>36819</v>
          </cell>
        </row>
      </sheetData>
      <sheetData sheetId="15"/>
      <sheetData sheetId="16"/>
      <sheetData sheetId="17"/>
      <sheetData sheetId="18">
        <row r="24">
          <cell r="O24">
            <v>0</v>
          </cell>
        </row>
      </sheetData>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Controls"/>
      <sheetName val="Reports"/>
      <sheetName val="Graphs"/>
      <sheetName val="Analysis"/>
      <sheetName val="Actual 2003"/>
      <sheetName val="Forecast 2003"/>
      <sheetName val="Dat"/>
      <sheetName val="Year End"/>
      <sheetName val="Rolling 12"/>
      <sheetName val="Deferred Tax-F25"/>
      <sheetName val="F 29"/>
      <sheetName val="Sheet1"/>
      <sheetName val="std tabel"/>
      <sheetName val="Budget 2003"/>
      <sheetName val="Actual 2002"/>
      <sheetName val="Sheet2"/>
      <sheetName val="16"/>
      <sheetName val="12"/>
      <sheetName val="10"/>
      <sheetName val="22"/>
      <sheetName val="IS"/>
      <sheetName val="5741"/>
      <sheetName val="База"/>
      <sheetName val="SMSTemp"/>
      <sheetName val="GAAP TB 31.12.01  detail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C4">
            <v>12</v>
          </cell>
          <cell r="H4" t="str">
            <v>Aknar</v>
          </cell>
        </row>
        <row r="5">
          <cell r="C5" t="str">
            <v>December</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V-Überleitung"/>
      <sheetName val="Anlagevermögen"/>
      <sheetName val="Anlageverm?gen"/>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XLR_NoRangeSheet"/>
      <sheetName val="п 15"/>
      <sheetName val="Threshold Table"/>
      <sheetName val="tr"/>
      <sheetName val="Anlageverm_gen"/>
      <sheetName val="FS-97"/>
      <sheetName val="Rollforward {pbe}"/>
      <sheetName val="Allow - SR&amp;D"/>
      <sheetName val="Eqty"/>
      <sheetName val="Inputs"/>
      <sheetName val="misc"/>
      <sheetName val="BS"/>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1"/>
      <sheetName val="2"/>
      <sheetName val="3"/>
      <sheetName val="4"/>
      <sheetName val="MES"/>
      <sheetName val="Sheet1"/>
      <sheetName val="General"/>
      <sheetName val="Pro Forma"/>
      <sheetName val="INTRODUC"/>
      <sheetName val="Pro_Forma"/>
      <sheetName val="Pro_Forma1"/>
      <sheetName val="Client Cost"/>
      <sheetName val="Products"/>
      <sheetName val="References"/>
      <sheetName val="Graphs"/>
      <sheetName val="Head Office"/>
      <sheetName val="Inst.Cap."/>
      <sheetName val="Fin.Sources"/>
      <sheetName val="Translations"/>
      <sheetName val="Model Setup"/>
      <sheetName val="Intro"/>
      <sheetName val="Navigator"/>
      <sheetName val="Fin.Flows"/>
      <sheetName val="Pop-up Help"/>
      <sheetName val="Prizren"/>
      <sheetName val="Export"/>
      <sheetName val="Clipboard"/>
      <sheetName val="Retention"/>
      <sheetName val="Summary Rep"/>
      <sheetName val="WWB PAAP"/>
      <sheetName val="Nostro"/>
      <sheetName val="Loans to Banks"/>
      <sheetName val="Window dressing"/>
      <sheetName val="Adjustments"/>
      <sheetName val="D_Opex"/>
      <sheetName val="Планы"/>
      <sheetName val="PIT&amp;PP(2)"/>
      <sheetName val="fish"/>
      <sheetName val="Data Validation"/>
      <sheetName val="Mkt Cap"/>
      <sheetName val="INPUT"/>
      <sheetName val="Excess Calc"/>
      <sheetName val="J-55"/>
      <sheetName val="I-20"/>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Hidden"/>
      <sheetName val="July_03_Pg8"/>
      <sheetName val="Opening"/>
      <sheetName val="по связ карточки"/>
      <sheetName val="CPI"/>
      <sheetName val="I-Index"/>
      <sheetName val="GAAP TB 30.09.01  detail p&amp;l"/>
      <sheetName val="PIT&amp;PP"/>
      <sheetName val="д.7.001"/>
      <sheetName val="Links"/>
      <sheetName val="$ IS"/>
      <sheetName val="290"/>
      <sheetName val="05"/>
      <sheetName val="Список документов"/>
      <sheetName val="7"/>
      <sheetName val="10"/>
      <sheetName val="ANLAGEN"/>
      <sheetName val="Slide6"/>
      <sheetName val="Summator"/>
      <sheetName val="Prelim Cost"/>
      <sheetName val="исх база"/>
      <sheetName val="DATA"/>
      <sheetName val="SA Procedures"/>
      <sheetName val="MetaData"/>
      <sheetName val="Lead"/>
      <sheetName val="Reference"/>
      <sheetName val="Production_Ref Q-1-3"/>
      <sheetName val="WBS elements RS-v.02A"/>
      <sheetName val="2.2 ОтклОТМ"/>
      <sheetName val="1.3.2 ОТМ"/>
      <sheetName val="Предпр"/>
      <sheetName val="ЦентрЗатр"/>
      <sheetName val="ЕдИзм"/>
      <sheetName val="ВОЛС"/>
      <sheetName val="KGC - Centerra GL Code Mapping"/>
      <sheetName val="КР материалы"/>
      <sheetName val="Курс.разн КТЖ"/>
      <sheetName val="plan"/>
      <sheetName val="Настройка"/>
      <sheetName val="Info"/>
      <sheetName val="Profit &amp; Loss Total"/>
      <sheetName val="AR Drop Downs"/>
      <sheetName val="ATI"/>
      <sheetName val="Справочно"/>
      <sheetName val="КР з.ч"/>
      <sheetName val="Summary"/>
      <sheetName val="Securities"/>
      <sheetName val="Assumptions and Inputs"/>
      <sheetName val="Курсы валют ЦБ"/>
      <sheetName val="СЭЛТ"/>
      <sheetName val="Assumptions"/>
      <sheetName val="ФОТ по месяцам"/>
      <sheetName val="Index_list"/>
      <sheetName val="NIR_19"/>
      <sheetName val="NIR_20"/>
      <sheetName val="NIR_21"/>
      <sheetName val="NIR_22"/>
      <sheetName val="NIR_23"/>
      <sheetName val="NIR_24"/>
      <sheetName val="G-50_(GL)"/>
      <sheetName val="std_tabel"/>
      <sheetName val="п_15"/>
      <sheetName val="Threshold_Table"/>
      <sheetName val="Rollforward_{pbe}"/>
      <sheetName val="Allow_-_SR&amp;D"/>
      <sheetName val="KGC_Operations_Costs"/>
      <sheetName val="Production_Data_Input"/>
      <sheetName val="Pro_Forma2"/>
      <sheetName val="Client_Cost"/>
      <sheetName val="Head_Office"/>
      <sheetName val="Inst_Cap_"/>
      <sheetName val="Fin_Sources"/>
      <sheetName val="Model_Setup"/>
      <sheetName val="Fin_Flows"/>
      <sheetName val="Pop-up_Help"/>
      <sheetName val="Summary_Rep"/>
      <sheetName val="WWB_PAAP"/>
      <sheetName val="Loans_to_Banks"/>
      <sheetName val="Window_dressing"/>
      <sheetName val="Data_Validation"/>
      <sheetName val="Mkt_Cap"/>
      <sheetName val="Excess_Calc"/>
      <sheetName val="Облигации_Министерства_финансов"/>
      <sheetName val="Random_Report"/>
      <sheetName val="по_связ_карточки"/>
      <sheetName val="GAAP_TB_30_09_01__detail_p&amp;l"/>
      <sheetName val="д_7_001"/>
      <sheetName val="$_IS"/>
      <sheetName val="Список_документов"/>
      <sheetName val="Продажи_реальные_и_прогноз_20_л"/>
      <sheetName val="Prelim_Cost"/>
      <sheetName val="исх_база"/>
      <sheetName val="1111+1112"/>
      <sheetName val="Index_list1"/>
      <sheetName val="NIR_191"/>
      <sheetName val="NIR_201"/>
      <sheetName val="NIR_211"/>
      <sheetName val="NIR_221"/>
      <sheetName val="NIR_231"/>
      <sheetName val="NIR_241"/>
      <sheetName val="G-50_(GL)1"/>
      <sheetName val="std_tabel1"/>
      <sheetName val="п_151"/>
      <sheetName val="Threshold_Table1"/>
      <sheetName val="Rollforward_{pbe}1"/>
      <sheetName val="Allow_-_SR&amp;D1"/>
      <sheetName val="KGC_Operations_Costs1"/>
      <sheetName val="Production_Data_Input1"/>
      <sheetName val="Продажи_реальные_и_прогноз_20_1"/>
      <sheetName val="Pro_Forma3"/>
      <sheetName val="Client_Cost1"/>
      <sheetName val="Head_Office1"/>
      <sheetName val="Inst_Cap_1"/>
      <sheetName val="Fin_Sources1"/>
      <sheetName val="Model_Setup1"/>
      <sheetName val="Fin_Flows1"/>
      <sheetName val="Pop-up_Help1"/>
      <sheetName val="Summary_Rep1"/>
      <sheetName val="WWB_PAAP1"/>
      <sheetName val="Loans_to_Banks1"/>
      <sheetName val="Window_dressing1"/>
      <sheetName val="Data_Validation1"/>
      <sheetName val="Mkt_Cap1"/>
      <sheetName val="Excess_Calc1"/>
      <sheetName val="Облигации_Министерства_финансо1"/>
      <sheetName val="Random_Report1"/>
      <sheetName val="по_связ_карточки1"/>
      <sheetName val="GAAP_TB_30_09_01__detail_p&amp;l1"/>
      <sheetName val="д_7_0011"/>
      <sheetName val="$_IS1"/>
      <sheetName val="Список_документов1"/>
      <sheetName val="Prelim_Cost1"/>
      <sheetName val="исх_база1"/>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справка"/>
      <sheetName val="PYTB"/>
      <sheetName val="Anlagevermögen"/>
      <sheetName val="FS-97"/>
      <sheetName val="AFE's  By Afe"/>
      <sheetName val="B 1"/>
      <sheetName val="A 100"/>
      <sheetName val="GAAP TB 31.12.01  detail p&amp;l"/>
      <sheetName val="Форма2"/>
      <sheetName val="2008"/>
      <sheetName val="2009"/>
      <sheetName val="P9-BS by Co"/>
      <sheetName val="SMSTemp"/>
      <sheetName val="A-20"/>
      <sheetName val="t0_name"/>
      <sheetName val="GAAP TB 30.08.01  detail p&amp;l"/>
      <sheetName val="ремонт 25"/>
      <sheetName val="TB"/>
      <sheetName val="PR CN"/>
      <sheetName val="K_760"/>
      <sheetName val="L&amp;E"/>
      <sheetName val="Assumptions"/>
      <sheetName val="definitions"/>
      <sheetName val="16"/>
      <sheetName val="12"/>
      <sheetName val="10"/>
      <sheetName val="22"/>
      <sheetName val="I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Balance sheet proof"/>
      <sheetName val="CIT.mar-09"/>
      <sheetName val="DT CIT rec"/>
      <sheetName val="31_aralik"/>
      <sheetName val="Выбор"/>
      <sheetName val="Список документов"/>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Investments - consolidation"/>
      <sheetName val="Selection"/>
      <sheetName val="ДД"/>
      <sheetName val=""/>
      <sheetName val="PP&amp;E mvt for 2003"/>
      <sheetName val="Depr"/>
      <sheetName val="confwh"/>
      <sheetName val="справочники"/>
      <sheetName val="SP Prod"/>
      <sheetName val="Menu"/>
      <sheetName val="CPIF"/>
      <sheetName val="S"/>
      <sheetName val="U5.1_Расшифровка по 650 стр."/>
      <sheetName val="ТМЗ-6"/>
      <sheetName val="4"/>
      <sheetName val="4НК"/>
      <sheetName val="Data"/>
      <sheetName val="Налоги"/>
      <sheetName val="Balance Sheet"/>
      <sheetName val="CPI"/>
      <sheetName val="FA Movement"/>
      <sheetName val="\DATA\Clients\EFES Brewery\2001"/>
      <sheetName val="тара 2000.xls"/>
      <sheetName val="8145"/>
      <sheetName val="8200"/>
      <sheetName val="8113"/>
      <sheetName val="8082"/>
      <sheetName val="8180 (8181,8182)"/>
      <sheetName val="8210"/>
      <sheetName val="8250"/>
      <sheetName val="8140"/>
      <sheetName val="8070"/>
      <sheetName val="Graphs_Nefteproduct"/>
      <sheetName val="Assump"/>
      <sheetName val="N"/>
      <sheetName val="ВСДС_1 (MAIN)"/>
      <sheetName val="FES"/>
      <sheetName val="Excess Calc"/>
      <sheetName val="Notes"/>
      <sheetName val="1. Ввод"/>
      <sheetName val="2. Макроэкономика"/>
      <sheetName val="4.Нормативы"/>
      <sheetName val="3. Расчеты"/>
      <sheetName val="Баланс"/>
      <sheetName val="CrYrAssumptions"/>
      <sheetName val="78"/>
      <sheetName val="客戶清單customer list"/>
      <sheetName val="Sheet1"/>
      <sheetName val="Ã«ÀûÂÊ·ÖÎö±í"/>
      <sheetName val="ZD_BUD"/>
      <sheetName val="НДПИ"/>
      <sheetName val="Анализ закл. работ"/>
      <sheetName val="Assumption"/>
      <sheetName val="14-Jan"/>
      <sheetName val="2"/>
      <sheetName val="Movement"/>
      <sheetName val="2006 AJE RJE"/>
      <sheetName val="Reconciliations"/>
      <sheetName val="G&amp;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 val="PRECA citadis"/>
      <sheetName val="TB30699"/>
      <sheetName val="3Q JV-Interest Cap."/>
      <sheetName val="TB30999vs30699"/>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 val="Расчет_Каз_04"/>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 val="SCO3"/>
      <sheetName val="Inputs"/>
      <sheetName val="SMSTemp"/>
      <sheetName val="Cost 99v98"/>
      <sheetName val="GAAP TB 30.08.01  detail p&amp;l"/>
      <sheetName val="Synthèse"/>
      <sheetName val="AFE's  By Afe"/>
      <sheetName val="DTL"/>
      <sheetName val="General"/>
      <sheetName val="Book to tax"/>
      <sheetName val="Форма2"/>
      <sheetName val="confwh"/>
      <sheetName val="Excess Calc Payroll"/>
      <sheetName val="3НК"/>
      <sheetName val="Cash CCI Detail"/>
      <sheetName val="INSTRUCTIONS"/>
      <sheetName val="B-1.7"/>
      <sheetName val="Hypothèses"/>
      <sheetName val="prog &amp; perf."/>
      <sheetName val="H1.305-Interest breakdown"/>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 val="Monthly Graphs 01"/>
      <sheetName val="Monthly Graphs 00"/>
      <sheetName val="t0_name"/>
      <sheetName val="ШК"/>
      <sheetName val="Актюбе"/>
      <sheetName val="ССГПО"/>
      <sheetName val="Курс валют"/>
      <sheetName val="#ССЫЛКА"/>
      <sheetName val="DCF"/>
      <sheetName val="ATI"/>
      <sheetName val="MAGN"/>
      <sheetName val=""/>
    </sheetNames>
    <sheetDataSet>
      <sheetData sheetId="0">
        <row r="3">
          <cell r="A3">
            <v>101</v>
          </cell>
        </row>
      </sheetData>
      <sheetData sheetId="1">
        <row r="3">
          <cell r="A3">
            <v>101</v>
          </cell>
        </row>
      </sheetData>
      <sheetData sheetId="2">
        <row r="3">
          <cell r="A3">
            <v>101</v>
          </cell>
        </row>
      </sheetData>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V-Überleitung"/>
      <sheetName val="Anlagevermögen"/>
      <sheetName val="D_Opex"/>
      <sheetName val="Планы"/>
      <sheetName val="Anlageverm?gen"/>
      <sheetName val="PIT&amp;PP(2)"/>
      <sheetName val="fish"/>
      <sheetName val="std tabel"/>
      <sheetName val="July_03_Pg8"/>
      <sheetName val="Opening"/>
      <sheetName val="по связ карточки"/>
      <sheetName val="CPI"/>
      <sheetName val="FS-97"/>
      <sheetName val="I-Index"/>
      <sheetName val="PIT&amp;PP"/>
      <sheetName val="Anlageverm_gen"/>
      <sheetName val="GAAP TB 30.09.01  detail p&amp;l"/>
      <sheetName val="$ IS"/>
      <sheetName val="290"/>
      <sheetName val="05"/>
      <sheetName val="Список документов"/>
      <sheetName val="7"/>
      <sheetName val="10"/>
      <sheetName val="1"/>
      <sheetName val="ANLAGEN"/>
      <sheetName val="Reference"/>
      <sheetName val="Production_Ref Q-1-3"/>
      <sheetName val="WBS elements RS-v.02A"/>
      <sheetName val="2.2 ОтклОТМ"/>
      <sheetName val="1.3.2 ОТМ"/>
      <sheetName val="Предпр"/>
      <sheetName val="ЦентрЗатр"/>
      <sheetName val="ЕдИзм"/>
      <sheetName val="Курс.разн КТЖ"/>
      <sheetName val="КР материалы"/>
      <sheetName val="Links"/>
      <sheetName val="Lead"/>
      <sheetName val="plan"/>
      <sheetName val="Настройка"/>
      <sheetName val="Pro Forma"/>
      <sheetName val="Inputs"/>
      <sheetName val="Info"/>
      <sheetName val="INTRODUC"/>
      <sheetName val="General"/>
      <sheetName val="Eqty"/>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ettings"/>
      <sheetName val="п 15"/>
      <sheetName val="Threshold Table"/>
      <sheetName val="tr"/>
      <sheetName val="Hidden"/>
      <sheetName val="д.7.001"/>
      <sheetName val="Rollforward {pbe}"/>
      <sheetName val="Allow - SR&amp;D"/>
      <sheetName val="Pro_Forma"/>
      <sheetName val="Pro_Forma1"/>
      <sheetName val="SA Procedures"/>
      <sheetName val="MetaData"/>
      <sheetName val="BS"/>
      <sheetName val="misc"/>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Data Validation"/>
      <sheetName val="Mkt Cap"/>
      <sheetName val="INPUT"/>
      <sheetName val="Итог"/>
      <sheetName val="2"/>
      <sheetName val="3"/>
      <sheetName val="4"/>
      <sheetName val="MES"/>
      <sheetName val="Adjustments"/>
      <sheetName val="Securities"/>
      <sheetName val="Assumptions and Inputs"/>
      <sheetName val="ВОЛС"/>
      <sheetName val="KGC - Centerra GL Code Mapping"/>
      <sheetName val="Profit &amp; Loss Total"/>
      <sheetName val="AR Drop Downs"/>
      <sheetName val="ATI"/>
      <sheetName val="Продажи реальные и прогноз 20 л"/>
      <sheetName val="CAPEX"/>
      <sheetName val="ToC"/>
      <sheetName val="InputTI"/>
      <sheetName val="Checks"/>
      <sheetName val="Labor"/>
      <sheetName val="P&amp;L"/>
      <sheetName val="KGC Operations Costs"/>
      <sheetName val="Production Data Input"/>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 val="Курсы валют ЦБ"/>
      <sheetName val="СЭЛТ"/>
      <sheetName val="Slide6"/>
      <sheetName val="Assumptions"/>
      <sheetName val="ФОТ по месяцам"/>
      <sheetName val="Summator"/>
      <sheetName val="Prelim Cost"/>
      <sheetName val="исх база"/>
      <sheetName val="Angaben"/>
      <sheetName val="Daten"/>
      <sheetName val="Pro_Forma2"/>
      <sheetName val="SA_Procedures"/>
      <sheetName val="Head_Office"/>
      <sheetName val="Inst_Cap_"/>
      <sheetName val="Fin_Sources"/>
      <sheetName val="Model_Setup"/>
      <sheetName val="Client_Cost"/>
      <sheetName val="Fin_Flows"/>
      <sheetName val="Pop-up_Help"/>
      <sheetName val="Summary_Rep"/>
      <sheetName val="WWB_PAAP"/>
      <sheetName val="Excess_Calc"/>
      <sheetName val="Loans_to_Banks"/>
      <sheetName val="Window_dressing"/>
      <sheetName val="Data_Validation"/>
      <sheetName val="Mkt_Cap"/>
      <sheetName val="КР_з_ч"/>
      <sheetName val="Assumptions_and_Inputs"/>
      <sheetName val="цхл 2004"/>
      <sheetName val="九九年各月"/>
      <sheetName val="std_tabel1"/>
      <sheetName val="по_связ_карточки1"/>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Лист3"/>
      <sheetName val="Anlagevermögen"/>
      <sheetName val="SMSTemp"/>
      <sheetName val="Планы"/>
      <sheetName val="XLR_NoRangeSheet"/>
      <sheetName val="Settings"/>
      <sheetName val="std tabel"/>
      <sheetName val="fish"/>
      <sheetName val="Links"/>
      <sheetName val="Lead"/>
      <sheetName val="July_03_Pg8"/>
      <sheetName val="Store"/>
      <sheetName val="Статьи"/>
      <sheetName val="26.Prepaid expenses"/>
      <sheetName val="GAAP TB 30.09.01  detail p&amp;l"/>
      <sheetName val="PBC_Cut-off"/>
      <sheetName val="Выбор"/>
      <sheetName val="Product Assumptions"/>
      <sheetName val="Product_Assumptions"/>
      <sheetName val="Перечень связанных сторон"/>
      <sheetName val="Budget"/>
      <sheetName val="Prices"/>
      <sheetName val="cant sim"/>
      <sheetName val="PLAC"/>
      <sheetName val="Счет-ф"/>
      <sheetName val="#ССЫЛКА"/>
      <sheetName val="CPI"/>
      <sheetName val="Anlageverm?gen"/>
      <sheetName val="Общая_информация"/>
      <sheetName val="Анализ закл. работ"/>
      <sheetName val="Const"/>
      <sheetName val="Assumptions"/>
      <sheetName val="3.3. Inventories"/>
      <sheetName val="02"/>
      <sheetName val="Anlageverm_gen"/>
      <sheetName val="W-60"/>
      <sheetName val="FSL KZT"/>
      <sheetName val="ЦентрЗатр"/>
      <sheetName val="ЕдИзм"/>
      <sheetName val="Предпр"/>
      <sheetName val="Перечень"/>
      <sheetName val="CaratPrévisions "/>
      <sheetName val="CaratRM99Division "/>
      <sheetName val="CaratRMDivision"/>
      <sheetName val="CaratRSBDivision"/>
      <sheetName val="Cover sheet"/>
      <sheetName val="Post Frac"/>
      <sheetName val="IPR"/>
      <sheetName val="Выбор сценария"/>
      <sheetName val="Структура группы"/>
      <sheetName val="KCC"/>
      <sheetName val="2.2 ОтклОТМ"/>
      <sheetName val="1.3.2 ОТМ"/>
      <sheetName val="1997 fin. res."/>
      <sheetName val="ОборБалФормОтч"/>
      <sheetName val="Valuation"/>
      <sheetName val="Securities"/>
      <sheetName val="Read me first"/>
      <sheetName val="BS_h&amp;p"/>
      <sheetName val="GLC_Market Approach"/>
      <sheetName val="DCF_CAPM_old"/>
      <sheetName val="drivers"/>
      <sheetName val="Fin_Investments"/>
      <sheetName val="WorkCap"/>
      <sheetName val="IS_h&amp;p"/>
      <sheetName val="Charts"/>
      <sheetName val="Sch17  Guarantees"/>
      <sheetName val="CRUDE 2008"/>
      <sheetName val="System"/>
      <sheetName val="$ IS"/>
      <sheetName val="Макро-прогноз"/>
      <sheetName val="DataSource_MA"/>
      <sheetName val="Hidden1"/>
      <sheetName val="UnadjBS"/>
      <sheetName val="Table"/>
      <sheetName val="Горячее_водоснабжение_лет"/>
      <sheetName val="Горячее_водоснабжение_зим"/>
      <sheetName val="Set-up"/>
      <sheetName val="X-rates"/>
      <sheetName val="Калькуляция"/>
      <sheetName val="Product_Assumptions1"/>
      <sheetName val="Перечень_связанных_сторон"/>
      <sheetName val="cant_sim"/>
      <sheetName val="Анализ_закл__работ"/>
      <sheetName val="std_tabel"/>
      <sheetName val="3_3__Inventories"/>
      <sheetName val="26_Prepaid_expenses"/>
      <sheetName val="GAAP_TB_30_09_01__detail_p&amp;l"/>
      <sheetName val="FSL_KZT"/>
      <sheetName val="Post_Frac"/>
      <sheetName val="Выбор_сценария"/>
      <sheetName val="Структура_группы"/>
      <sheetName val="CaratPrévisions_"/>
      <sheetName val="CaratRM99Division_"/>
      <sheetName val="2_2_ОтклОТМ"/>
      <sheetName val="1_3_2_ОТМ"/>
      <sheetName val="Cover_sheet"/>
      <sheetName val="std_tabel1"/>
      <sheetName val="26_Prepaid_expenses1"/>
      <sheetName val="GAAP_TB_30_09_01__detail_p&amp;l1"/>
      <sheetName val="Product_Assumptions2"/>
      <sheetName val="Перечень_связанных_сторон1"/>
      <sheetName val="cant_sim1"/>
      <sheetName val="Анализ_закл__работ1"/>
      <sheetName val="3_3__Inventories1"/>
      <sheetName val="FSL_KZT1"/>
      <sheetName val="Post_Frac1"/>
      <sheetName val="Выбор_сценария1"/>
      <sheetName val="Структура_группы1"/>
      <sheetName val="CaratPrévisions_1"/>
      <sheetName val="CaratRM99Division_1"/>
      <sheetName val="2_2_ОтклОТМ1"/>
      <sheetName val="1_3_2_ОТМ1"/>
      <sheetName val="Cover_sheet1"/>
      <sheetName val="1997_fin__res_1"/>
      <sheetName val="Read_me_first1"/>
      <sheetName val="GLC_Market_Approach1"/>
      <sheetName val="$_IS1"/>
      <sheetName val="1997_fin__res_"/>
      <sheetName val="Read_me_first"/>
      <sheetName val="GLC_Market_Approach"/>
      <sheetName val="$_IS"/>
      <sheetName val="Basic-Enginee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 val="Test"/>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 val="Time"/>
      <sheetName val="Дата"/>
      <sheetName val="ЯНВАРЬ"/>
      <sheetName val="Present"/>
      <sheetName val="DATA"/>
      <sheetName val="#ССЫЛКА"/>
      <sheetName val="N_SVOD"/>
      <sheetName val="ОДТ и ГЦТ"/>
      <sheetName val="I. Прогноз доходов"/>
      <sheetName val="Const"/>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Доходы"/>
      <sheetName val="Затраты"/>
      <sheetName val="SETUP"/>
      <sheetName val="Статьи"/>
      <sheetName val="Income tax summary"/>
      <sheetName val="I-Index"/>
      <sheetName val="PYTB"/>
      <sheetName val="DBK_2001_Trial Balance_22 01 02"/>
      <sheetName val="WCS BS"/>
      <sheetName val="Лист3"/>
      <sheetName val="Форма2"/>
      <sheetName val="B"/>
      <sheetName val="Планы"/>
      <sheetName val="Title"/>
      <sheetName val="Entities"/>
      <sheetName val="Securities"/>
      <sheetName val="A-20"/>
      <sheetName val="KGC Operations Costs"/>
      <sheetName val="Anlagevermögen"/>
      <sheetName val="Prelim Cost"/>
      <sheetName val="IS"/>
      <sheetName val="BS"/>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ndex"/>
      <sheetName val="C-Summary"/>
      <sheetName val="C-MLP"/>
      <sheetName val="C 25"/>
      <sheetName val="1кв. "/>
      <sheetName val="2кв."/>
      <sheetName val="Форма2"/>
      <sheetName val="FES"/>
      <sheetName val="B 1"/>
      <sheetName val="A 100"/>
      <sheetName val="форма 1П"/>
      <sheetName val="#REF"/>
      <sheetName val="Prelim Cost"/>
      <sheetName val="CamKum Prod"/>
      <sheetName val="VLOOKUP"/>
      <sheetName val="INPUTMASTER"/>
      <sheetName val="Баланс"/>
      <sheetName val="H"/>
      <sheetName val="J"/>
      <sheetName val="K"/>
      <sheetName val="N"/>
      <sheetName val="O"/>
      <sheetName val="M"/>
      <sheetName val="L"/>
      <sheetName val="F100-Trial BS"/>
      <sheetName val="cash-1030"/>
      <sheetName val="Inputs"/>
      <sheetName val="FA Movement Kyrg"/>
      <sheetName val="Лист3"/>
      <sheetName val="#ССЫЛКА"/>
      <sheetName val="Планы"/>
      <sheetName val="TB"/>
      <sheetName val="TKI_2001_12_WP_Treasury Managem"/>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1610"/>
      <sheetName val="Статьи"/>
      <sheetName val="Данные"/>
      <sheetName val="Depr"/>
      <sheetName val="ЦентрЗатр"/>
      <sheetName val="ЕдИзм"/>
      <sheetName val="Предпр"/>
      <sheetName val="Data-in"/>
      <sheetName val="БПО"/>
      <sheetName val="тран2"/>
      <sheetName val="Anlagevermögen"/>
      <sheetName val="Securities"/>
      <sheetName val="ПКОП_3_100%"/>
      <sheetName val="ПКОП_2_100%"/>
      <sheetName val="8"/>
      <sheetName val="IS"/>
      <sheetName val="BS"/>
      <sheetName val="Лист2"/>
      <sheetName val="орех"/>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ompany transactions"/>
      <sheetName val="Consol table BS_P&amp;L 12m1999"/>
      <sheetName val="Consol table BS_P&amp;L 12m1998"/>
      <sheetName val="PIT&amp;PP(2)"/>
      <sheetName val="B 1"/>
      <sheetName val="A 100"/>
      <sheetName val="FA Movement Kyrg"/>
      <sheetName val="C 25"/>
      <sheetName val="New deposits"/>
      <sheetName val="Securities"/>
      <sheetName val="I-Index"/>
      <sheetName val="прием ГО и Филиалы"/>
    </sheetNames>
    <sheetDataSet>
      <sheetData sheetId="0">
        <row r="184">
          <cell r="A184">
            <v>7</v>
          </cell>
          <cell r="B184" t="str">
            <v>Приходи / разходи от други продажби (по икон. елементи)</v>
          </cell>
          <cell r="I184" t="str">
            <v>В.1. / B.2.</v>
          </cell>
        </row>
        <row r="185">
          <cell r="B185" t="str">
            <v>Revenue / expense from other sales</v>
          </cell>
          <cell r="I185" t="str">
            <v>В.1. / B.2.</v>
          </cell>
        </row>
        <row r="186">
          <cell r="J186" t="str">
            <v>F84</v>
          </cell>
          <cell r="K186" t="str">
            <v>H85</v>
          </cell>
          <cell r="M186" t="str">
            <v>I81</v>
          </cell>
        </row>
        <row r="187">
          <cell r="C187" t="str">
            <v>Разходи за</v>
          </cell>
          <cell r="D187" t="str">
            <v>Allianz Bulgaria Holding</v>
          </cell>
          <cell r="E187" t="str">
            <v>ZPAD</v>
          </cell>
          <cell r="F187" t="str">
            <v>Allianz Bulgaria Zhivot</v>
          </cell>
          <cell r="G187" t="str">
            <v>ZAD Energia</v>
          </cell>
          <cell r="H187" t="str">
            <v>TB Bulgaria Invest AD</v>
          </cell>
          <cell r="I187" t="str">
            <v>Allianz Bulgaria VPF</v>
          </cell>
          <cell r="J187" t="str">
            <v>Energy Ins PF</v>
          </cell>
          <cell r="K187" t="str">
            <v>V Transport PF</v>
          </cell>
          <cell r="L187" t="str">
            <v>D&amp;D Cie</v>
          </cell>
          <cell r="M187" t="str">
            <v>Bulgaria Net</v>
          </cell>
          <cell r="N187" t="str">
            <v>Eurobroker</v>
          </cell>
          <cell r="O187" t="str">
            <v>Varna OOD</v>
          </cell>
          <cell r="P187" t="str">
            <v>Troyan OOD</v>
          </cell>
          <cell r="Q187" t="str">
            <v>Sofia OOD</v>
          </cell>
          <cell r="R187" t="str">
            <v>Dobrich OOD</v>
          </cell>
          <cell r="S187" t="str">
            <v>Haskovo OOD</v>
          </cell>
          <cell r="T187" t="str">
            <v>Bulgaria Stroyinvest</v>
          </cell>
          <cell r="U187" t="str">
            <v>Plovdiv OOD</v>
          </cell>
          <cell r="V187" t="str">
            <v>VPF Metalurg</v>
          </cell>
          <cell r="W187" t="str">
            <v>DPF Stroitel</v>
          </cell>
        </row>
        <row r="188">
          <cell r="A188" t="str">
            <v>Ref.</v>
          </cell>
          <cell r="B188" t="str">
            <v>Приходи за</v>
          </cell>
        </row>
        <row r="189">
          <cell r="A189" t="str">
            <v>A89</v>
          </cell>
          <cell r="B189" t="str">
            <v>Allianz Bulgaria Holding</v>
          </cell>
          <cell r="F189">
            <v>26043</v>
          </cell>
          <cell r="H189">
            <v>825</v>
          </cell>
          <cell r="X189">
            <v>26868</v>
          </cell>
        </row>
        <row r="190">
          <cell r="B190" t="str">
            <v>ZPAD</v>
          </cell>
          <cell r="X190">
            <v>0</v>
          </cell>
        </row>
        <row r="191">
          <cell r="B191" t="str">
            <v>Allianz Bulgaria Zhivot</v>
          </cell>
          <cell r="M191">
            <v>5000</v>
          </cell>
          <cell r="X191">
            <v>5000</v>
          </cell>
        </row>
        <row r="192">
          <cell r="B192" t="str">
            <v>ZAD Energia</v>
          </cell>
          <cell r="X192">
            <v>0</v>
          </cell>
        </row>
        <row r="193">
          <cell r="B193" t="str">
            <v>TB Bulgaria Invest AD</v>
          </cell>
          <cell r="X193">
            <v>0</v>
          </cell>
        </row>
        <row r="194">
          <cell r="B194" t="str">
            <v>Allianz Bulgaria VPF</v>
          </cell>
          <cell r="M194">
            <v>26000</v>
          </cell>
          <cell r="X194">
            <v>26000</v>
          </cell>
        </row>
        <row r="195">
          <cell r="B195" t="str">
            <v>Energy Ins PF</v>
          </cell>
          <cell r="X195">
            <v>0</v>
          </cell>
        </row>
        <row r="196">
          <cell r="B196" t="str">
            <v>V Transport PF</v>
          </cell>
          <cell r="X196">
            <v>0</v>
          </cell>
        </row>
        <row r="197">
          <cell r="A197" t="str">
            <v>K75</v>
          </cell>
          <cell r="B197" t="str">
            <v>D&amp;D Cie</v>
          </cell>
          <cell r="E197">
            <v>12500</v>
          </cell>
          <cell r="M197">
            <v>4167</v>
          </cell>
          <cell r="X197">
            <v>16667</v>
          </cell>
        </row>
        <row r="198">
          <cell r="A198" t="str">
            <v>I80</v>
          </cell>
          <cell r="B198" t="str">
            <v>Bulgaria Net</v>
          </cell>
          <cell r="K198">
            <v>13000</v>
          </cell>
          <cell r="X198">
            <v>13000</v>
          </cell>
        </row>
        <row r="199">
          <cell r="B199" t="str">
            <v>Eurobroker</v>
          </cell>
          <cell r="X199">
            <v>0</v>
          </cell>
        </row>
        <row r="200">
          <cell r="B200" t="str">
            <v>Varna OOD</v>
          </cell>
          <cell r="X200">
            <v>0</v>
          </cell>
        </row>
        <row r="201">
          <cell r="B201" t="str">
            <v>Troyan OOD</v>
          </cell>
          <cell r="X201">
            <v>0</v>
          </cell>
        </row>
        <row r="202">
          <cell r="B202" t="str">
            <v>Sofia OOD</v>
          </cell>
          <cell r="X202">
            <v>0</v>
          </cell>
        </row>
        <row r="203">
          <cell r="B203" t="str">
            <v>Dobrich OOD</v>
          </cell>
          <cell r="X203">
            <v>0</v>
          </cell>
        </row>
        <row r="204">
          <cell r="B204" t="str">
            <v>Haskovo OOD</v>
          </cell>
          <cell r="X204">
            <v>0</v>
          </cell>
        </row>
        <row r="205">
          <cell r="B205" t="str">
            <v>Bulgaria Stroyinvest</v>
          </cell>
          <cell r="X205">
            <v>0</v>
          </cell>
        </row>
        <row r="206">
          <cell r="B206" t="str">
            <v>Plovdiv OOD</v>
          </cell>
          <cell r="X206">
            <v>0</v>
          </cell>
        </row>
        <row r="207">
          <cell r="B207" t="str">
            <v>VPF Metalurg</v>
          </cell>
          <cell r="X207">
            <v>0</v>
          </cell>
        </row>
        <row r="208">
          <cell r="B208" t="str">
            <v>DPF Stroitel</v>
          </cell>
          <cell r="X208">
            <v>0</v>
          </cell>
        </row>
        <row r="209">
          <cell r="B209" t="str">
            <v>Total:</v>
          </cell>
          <cell r="D209">
            <v>0</v>
          </cell>
          <cell r="E209">
            <v>12500</v>
          </cell>
          <cell r="F209">
            <v>26043</v>
          </cell>
          <cell r="G209">
            <v>0</v>
          </cell>
          <cell r="H209">
            <v>825</v>
          </cell>
          <cell r="I209">
            <v>0</v>
          </cell>
          <cell r="J209">
            <v>0</v>
          </cell>
          <cell r="K209">
            <v>13000</v>
          </cell>
          <cell r="L209">
            <v>0</v>
          </cell>
          <cell r="M209">
            <v>35167</v>
          </cell>
          <cell r="N209">
            <v>0</v>
          </cell>
          <cell r="O209">
            <v>0</v>
          </cell>
          <cell r="P209">
            <v>0</v>
          </cell>
          <cell r="Q209">
            <v>0</v>
          </cell>
          <cell r="R209">
            <v>0</v>
          </cell>
          <cell r="S209">
            <v>0</v>
          </cell>
          <cell r="T209">
            <v>0</v>
          </cell>
          <cell r="U209">
            <v>0</v>
          </cell>
          <cell r="V209">
            <v>0</v>
          </cell>
          <cell r="W209">
            <v>0</v>
          </cell>
        </row>
        <row r="211">
          <cell r="A211">
            <v>8</v>
          </cell>
          <cell r="B211" t="str">
            <v>Приходи / разходи от лихви</v>
          </cell>
          <cell r="I211" t="str">
            <v>В.1. / B.2.</v>
          </cell>
        </row>
        <row r="212">
          <cell r="B212" t="str">
            <v>Interest income / expense</v>
          </cell>
          <cell r="I212" t="str">
            <v>В.1. / B.2.</v>
          </cell>
        </row>
        <row r="213">
          <cell r="J213" t="str">
            <v>F84</v>
          </cell>
        </row>
        <row r="214">
          <cell r="C214" t="str">
            <v>Разходи на</v>
          </cell>
          <cell r="D214" t="str">
            <v>Allianz Bulgaria Holding</v>
          </cell>
          <cell r="E214" t="str">
            <v>ZPAD</v>
          </cell>
          <cell r="F214" t="str">
            <v>Allianz Bulgaria Zhivot</v>
          </cell>
          <cell r="G214" t="str">
            <v>ZAD Energia</v>
          </cell>
          <cell r="H214" t="str">
            <v>TB Bulgaria Invest AD</v>
          </cell>
          <cell r="I214" t="str">
            <v>Allianz Bulgaria VPF</v>
          </cell>
          <cell r="J214" t="str">
            <v>Energy Ins PF</v>
          </cell>
          <cell r="K214" t="str">
            <v>V Transport PF</v>
          </cell>
          <cell r="L214" t="str">
            <v>D&amp;D Cie</v>
          </cell>
          <cell r="M214" t="str">
            <v>Bulgaria Net</v>
          </cell>
          <cell r="N214" t="str">
            <v>Eurobroker</v>
          </cell>
          <cell r="O214" t="str">
            <v>Varna OOD</v>
          </cell>
          <cell r="P214" t="str">
            <v>Troyan OOD</v>
          </cell>
          <cell r="Q214" t="str">
            <v>Sofia OOD</v>
          </cell>
          <cell r="R214" t="str">
            <v>Dobrich OOD</v>
          </cell>
          <cell r="S214" t="str">
            <v>Haskovo OOD</v>
          </cell>
          <cell r="T214" t="str">
            <v>Bulgaria Stroyinvest</v>
          </cell>
          <cell r="U214" t="str">
            <v>Plovdiv OOD</v>
          </cell>
          <cell r="V214" t="str">
            <v>VPF Metalurg</v>
          </cell>
          <cell r="W214" t="str">
            <v>DPF Stroitel</v>
          </cell>
        </row>
        <row r="215">
          <cell r="A215" t="str">
            <v>Ref.</v>
          </cell>
          <cell r="B215" t="str">
            <v>Приходи на</v>
          </cell>
        </row>
        <row r="216">
          <cell r="A216" t="str">
            <v>A89</v>
          </cell>
          <cell r="B216" t="str">
            <v>Allianz Bulgaria Holding</v>
          </cell>
          <cell r="H216">
            <v>30398</v>
          </cell>
          <cell r="X216">
            <v>30398</v>
          </cell>
        </row>
        <row r="217">
          <cell r="B217" t="str">
            <v>ZPAD</v>
          </cell>
          <cell r="X217">
            <v>0</v>
          </cell>
        </row>
        <row r="218">
          <cell r="B218" t="str">
            <v>Allianz Bulgaria Zhivot</v>
          </cell>
          <cell r="X218">
            <v>0</v>
          </cell>
        </row>
        <row r="219">
          <cell r="B219" t="str">
            <v>ZAD Energia</v>
          </cell>
          <cell r="X219">
            <v>0</v>
          </cell>
        </row>
        <row r="220">
          <cell r="B220" t="str">
            <v>TB Bulgaria Invest AD</v>
          </cell>
          <cell r="J220">
            <v>5000</v>
          </cell>
          <cell r="X220">
            <v>5000</v>
          </cell>
        </row>
        <row r="221">
          <cell r="B221" t="str">
            <v>Allianz Bulgaria VPF</v>
          </cell>
          <cell r="X221">
            <v>0</v>
          </cell>
        </row>
        <row r="222">
          <cell r="A222" t="str">
            <v>F83</v>
          </cell>
          <cell r="B222" t="str">
            <v>Energy Ins PF</v>
          </cell>
          <cell r="H222">
            <v>83000</v>
          </cell>
          <cell r="X222">
            <v>83000</v>
          </cell>
        </row>
        <row r="223">
          <cell r="A223" t="str">
            <v>H84</v>
          </cell>
          <cell r="B223" t="str">
            <v>V Transport PF</v>
          </cell>
          <cell r="H223">
            <v>14000</v>
          </cell>
          <cell r="X223">
            <v>14000</v>
          </cell>
        </row>
        <row r="224">
          <cell r="A224" t="str">
            <v>K75</v>
          </cell>
          <cell r="B224" t="str">
            <v>D&amp;D Cie</v>
          </cell>
          <cell r="H224">
            <v>60</v>
          </cell>
          <cell r="X224">
            <v>60</v>
          </cell>
        </row>
        <row r="225">
          <cell r="B225" t="str">
            <v>Bulgaria Net</v>
          </cell>
          <cell r="X225">
            <v>0</v>
          </cell>
        </row>
        <row r="226">
          <cell r="B226" t="str">
            <v>Eurobroker</v>
          </cell>
          <cell r="X226">
            <v>0</v>
          </cell>
        </row>
        <row r="227">
          <cell r="B227" t="str">
            <v>Varna OOD</v>
          </cell>
          <cell r="X227">
            <v>0</v>
          </cell>
        </row>
        <row r="228">
          <cell r="B228" t="str">
            <v>Troyan OOD</v>
          </cell>
          <cell r="X228">
            <v>0</v>
          </cell>
        </row>
        <row r="229">
          <cell r="A229" t="str">
            <v>R70</v>
          </cell>
          <cell r="B229" t="str">
            <v>Sofia OOD</v>
          </cell>
          <cell r="H229">
            <v>780</v>
          </cell>
          <cell r="X229">
            <v>780</v>
          </cell>
        </row>
        <row r="230">
          <cell r="B230" t="str">
            <v>Dobrich OOD</v>
          </cell>
          <cell r="X230">
            <v>0</v>
          </cell>
        </row>
        <row r="231">
          <cell r="B231" t="str">
            <v>Haskovo OOD</v>
          </cell>
          <cell r="X231">
            <v>0</v>
          </cell>
        </row>
        <row r="232">
          <cell r="B232" t="str">
            <v>Bulgaria Stroyinvest</v>
          </cell>
          <cell r="X232">
            <v>0</v>
          </cell>
        </row>
        <row r="233">
          <cell r="B233" t="str">
            <v>Plovdiv OOD</v>
          </cell>
          <cell r="X233">
            <v>0</v>
          </cell>
        </row>
        <row r="234">
          <cell r="B234" t="str">
            <v>VPF Metalurg</v>
          </cell>
          <cell r="X234">
            <v>0</v>
          </cell>
        </row>
        <row r="235">
          <cell r="B235" t="str">
            <v>DPF Stroitel</v>
          </cell>
          <cell r="X235">
            <v>0</v>
          </cell>
        </row>
        <row r="236">
          <cell r="B236" t="str">
            <v>Total:</v>
          </cell>
          <cell r="D236">
            <v>0</v>
          </cell>
          <cell r="E236">
            <v>0</v>
          </cell>
          <cell r="F236">
            <v>0</v>
          </cell>
          <cell r="G236">
            <v>0</v>
          </cell>
          <cell r="H236">
            <v>128238</v>
          </cell>
          <cell r="I236">
            <v>0</v>
          </cell>
          <cell r="J236">
            <v>5000</v>
          </cell>
          <cell r="K236">
            <v>0</v>
          </cell>
          <cell r="L236">
            <v>0</v>
          </cell>
          <cell r="M236">
            <v>0</v>
          </cell>
          <cell r="N236">
            <v>0</v>
          </cell>
          <cell r="O236">
            <v>0</v>
          </cell>
          <cell r="P236">
            <v>0</v>
          </cell>
          <cell r="Q236">
            <v>0</v>
          </cell>
          <cell r="R236">
            <v>0</v>
          </cell>
          <cell r="S236">
            <v>0</v>
          </cell>
          <cell r="T236">
            <v>0</v>
          </cell>
          <cell r="U236">
            <v>0</v>
          </cell>
          <cell r="V236">
            <v>0</v>
          </cell>
          <cell r="W236">
            <v>0</v>
          </cell>
        </row>
        <row r="238">
          <cell r="A238">
            <v>9</v>
          </cell>
          <cell r="B238" t="str">
            <v>Приходи / разходи за съучастия</v>
          </cell>
          <cell r="I238" t="str">
            <v>В.1. / B.2.</v>
          </cell>
        </row>
        <row r="239">
          <cell r="B239" t="str">
            <v>Dividend income / expense</v>
          </cell>
          <cell r="I239" t="str">
            <v>В.1. / B.2.</v>
          </cell>
        </row>
        <row r="240">
          <cell r="D240" t="str">
            <v>A92</v>
          </cell>
        </row>
        <row r="241">
          <cell r="C241" t="str">
            <v>Разходи на</v>
          </cell>
          <cell r="D241" t="str">
            <v>Allianz Bulgaria Holding</v>
          </cell>
          <cell r="E241" t="str">
            <v>ZPAD</v>
          </cell>
          <cell r="F241" t="str">
            <v>Allianz Bulgaria Zhivot</v>
          </cell>
          <cell r="G241" t="str">
            <v>ZAD Energia</v>
          </cell>
          <cell r="H241" t="str">
            <v>TB Bulgaria Invest AD</v>
          </cell>
          <cell r="I241" t="str">
            <v>Allianz Bulgaria VPF</v>
          </cell>
          <cell r="J241" t="str">
            <v>Energy Ins PF</v>
          </cell>
          <cell r="K241" t="str">
            <v>V Transport PF</v>
          </cell>
          <cell r="L241" t="str">
            <v>D&amp;D Cie</v>
          </cell>
          <cell r="M241" t="str">
            <v>Bulgaria Net</v>
          </cell>
          <cell r="N241" t="str">
            <v>Eurobroker</v>
          </cell>
          <cell r="O241" t="str">
            <v>Varna OOD</v>
          </cell>
          <cell r="P241" t="str">
            <v>Troyan OOD</v>
          </cell>
          <cell r="Q241" t="str">
            <v>Sofia OOD</v>
          </cell>
          <cell r="R241" t="str">
            <v>Dobrich OOD</v>
          </cell>
          <cell r="S241" t="str">
            <v>Haskovo OOD</v>
          </cell>
          <cell r="T241" t="str">
            <v>Bulgaria Stroyinvest</v>
          </cell>
          <cell r="U241" t="str">
            <v>Plovdiv OOD</v>
          </cell>
          <cell r="V241" t="str">
            <v>VPF Metalurg</v>
          </cell>
          <cell r="W241" t="str">
            <v>DPF Stroitel</v>
          </cell>
        </row>
        <row r="242">
          <cell r="A242" t="str">
            <v>Ref.</v>
          </cell>
          <cell r="B242" t="str">
            <v>Приходи на</v>
          </cell>
        </row>
        <row r="243">
          <cell r="A243" t="str">
            <v>А89</v>
          </cell>
          <cell r="B243" t="str">
            <v>Allianz Bulgaria Holding</v>
          </cell>
          <cell r="G243">
            <v>1017280</v>
          </cell>
          <cell r="O243">
            <v>14472</v>
          </cell>
          <cell r="Q243">
            <v>16786</v>
          </cell>
          <cell r="X243">
            <v>1048538</v>
          </cell>
        </row>
        <row r="244">
          <cell r="B244" t="str">
            <v>ZPAD</v>
          </cell>
          <cell r="X244">
            <v>0</v>
          </cell>
        </row>
        <row r="245">
          <cell r="B245" t="str">
            <v>Allianz Bulgaria Zhivot</v>
          </cell>
          <cell r="X245">
            <v>0</v>
          </cell>
        </row>
        <row r="246">
          <cell r="B246" t="str">
            <v>ZAD Energia</v>
          </cell>
          <cell r="X246">
            <v>0</v>
          </cell>
        </row>
        <row r="247">
          <cell r="B247" t="str">
            <v>TB Bulgaria Invest AD</v>
          </cell>
          <cell r="X247">
            <v>0</v>
          </cell>
        </row>
        <row r="248">
          <cell r="B248" t="str">
            <v>Allianz Bulgaria VPF</v>
          </cell>
          <cell r="X248">
            <v>0</v>
          </cell>
        </row>
        <row r="249">
          <cell r="B249" t="str">
            <v>Energy Ins PF</v>
          </cell>
          <cell r="X249">
            <v>0</v>
          </cell>
        </row>
        <row r="250">
          <cell r="B250" t="str">
            <v>V Transport PF</v>
          </cell>
          <cell r="X250">
            <v>0</v>
          </cell>
        </row>
        <row r="251">
          <cell r="A251" t="str">
            <v>K78</v>
          </cell>
          <cell r="B251" t="str">
            <v>D&amp;D Cie</v>
          </cell>
          <cell r="D251">
            <v>21199</v>
          </cell>
          <cell r="X251">
            <v>21199</v>
          </cell>
        </row>
        <row r="252">
          <cell r="B252" t="str">
            <v>Bulgaria Net</v>
          </cell>
          <cell r="X252">
            <v>0</v>
          </cell>
        </row>
        <row r="253">
          <cell r="B253" t="str">
            <v>Eurobroker</v>
          </cell>
          <cell r="X253">
            <v>0</v>
          </cell>
        </row>
        <row r="254">
          <cell r="B254" t="str">
            <v>Varna OOD</v>
          </cell>
          <cell r="X254">
            <v>0</v>
          </cell>
        </row>
        <row r="255">
          <cell r="B255" t="str">
            <v>Troyan OOD</v>
          </cell>
          <cell r="X255">
            <v>0</v>
          </cell>
        </row>
        <row r="256">
          <cell r="B256" t="str">
            <v>Sofia OOD</v>
          </cell>
          <cell r="X256">
            <v>0</v>
          </cell>
        </row>
        <row r="257">
          <cell r="B257" t="str">
            <v>Dobrich OOD</v>
          </cell>
          <cell r="X257">
            <v>0</v>
          </cell>
        </row>
        <row r="258">
          <cell r="B258" t="str">
            <v>Haskovo OOD</v>
          </cell>
          <cell r="X258">
            <v>0</v>
          </cell>
        </row>
        <row r="259">
          <cell r="B259" t="str">
            <v>Bulgaria Stroyinvest</v>
          </cell>
          <cell r="X259">
            <v>0</v>
          </cell>
        </row>
        <row r="260">
          <cell r="B260" t="str">
            <v>Plovdiv OOD</v>
          </cell>
          <cell r="X260">
            <v>0</v>
          </cell>
        </row>
        <row r="261">
          <cell r="B261" t="str">
            <v>VPF Metalurg</v>
          </cell>
          <cell r="X261">
            <v>0</v>
          </cell>
        </row>
        <row r="262">
          <cell r="B262" t="str">
            <v>DPF Stroitel</v>
          </cell>
          <cell r="X262">
            <v>0</v>
          </cell>
        </row>
        <row r="263">
          <cell r="B263" t="str">
            <v>Total:</v>
          </cell>
          <cell r="D263">
            <v>21199</v>
          </cell>
          <cell r="E263">
            <v>0</v>
          </cell>
          <cell r="F263">
            <v>0</v>
          </cell>
          <cell r="G263">
            <v>1017280</v>
          </cell>
          <cell r="H263">
            <v>0</v>
          </cell>
          <cell r="I263">
            <v>0</v>
          </cell>
          <cell r="J263">
            <v>0</v>
          </cell>
          <cell r="K263">
            <v>0</v>
          </cell>
          <cell r="L263">
            <v>0</v>
          </cell>
          <cell r="M263">
            <v>0</v>
          </cell>
          <cell r="N263">
            <v>0</v>
          </cell>
          <cell r="O263">
            <v>14472</v>
          </cell>
          <cell r="P263">
            <v>0</v>
          </cell>
          <cell r="Q263">
            <v>16786</v>
          </cell>
          <cell r="R263">
            <v>0</v>
          </cell>
          <cell r="S263">
            <v>0</v>
          </cell>
          <cell r="T263">
            <v>0</v>
          </cell>
          <cell r="U263">
            <v>0</v>
          </cell>
          <cell r="V263">
            <v>0</v>
          </cell>
          <cell r="W263">
            <v>0</v>
          </cell>
        </row>
        <row r="265">
          <cell r="A265">
            <v>10</v>
          </cell>
          <cell r="B265" t="str">
            <v>Други финансови приходи / разходи (?банк. комисионни)</v>
          </cell>
          <cell r="I265" t="str">
            <v>В.1. / B.2.</v>
          </cell>
        </row>
        <row r="266">
          <cell r="B266" t="str">
            <v>Other financial income / expense (?bank commissions)</v>
          </cell>
          <cell r="I266" t="str">
            <v>В.1. / B.2.</v>
          </cell>
        </row>
        <row r="267">
          <cell r="D267" t="str">
            <v>A89</v>
          </cell>
          <cell r="J267" t="str">
            <v>F84</v>
          </cell>
          <cell r="K267" t="str">
            <v>H85</v>
          </cell>
          <cell r="L267" t="str">
            <v>K76</v>
          </cell>
          <cell r="M267" t="str">
            <v>I81</v>
          </cell>
        </row>
        <row r="268">
          <cell r="C268" t="str">
            <v>Разходи за:</v>
          </cell>
          <cell r="D268" t="str">
            <v>Allianz Bulgaria Holding</v>
          </cell>
          <cell r="E268" t="str">
            <v>ZPAD</v>
          </cell>
          <cell r="F268" t="str">
            <v>Allianz Bulgaria Zhivot</v>
          </cell>
          <cell r="G268" t="str">
            <v>ZAD Energia</v>
          </cell>
          <cell r="H268" t="str">
            <v>TB Bulgaria Invest AD</v>
          </cell>
          <cell r="I268" t="str">
            <v>Allianz Bulgaria VPF</v>
          </cell>
          <cell r="J268" t="str">
            <v>Energy Ins PF</v>
          </cell>
          <cell r="K268" t="str">
            <v>V Transport PF</v>
          </cell>
          <cell r="L268" t="str">
            <v>D&amp;D Cie</v>
          </cell>
          <cell r="M268" t="str">
            <v>Bulgaria Net</v>
          </cell>
          <cell r="N268" t="str">
            <v>Eurobroker</v>
          </cell>
          <cell r="O268" t="str">
            <v>Varna OOD</v>
          </cell>
          <cell r="P268" t="str">
            <v>Troyan OOD</v>
          </cell>
          <cell r="Q268" t="str">
            <v>Sofia OOD</v>
          </cell>
          <cell r="R268" t="str">
            <v>Dobrich OOD</v>
          </cell>
          <cell r="S268" t="str">
            <v>Haskovo OOD</v>
          </cell>
          <cell r="T268" t="str">
            <v>Bulgaria Stroyinvest</v>
          </cell>
          <cell r="U268" t="str">
            <v>Plovdiv OOD</v>
          </cell>
          <cell r="V268" t="str">
            <v>VPF Metalurg</v>
          </cell>
          <cell r="W268" t="str">
            <v>DPF Stroitel</v>
          </cell>
        </row>
        <row r="269">
          <cell r="A269" t="str">
            <v>Ref.</v>
          </cell>
          <cell r="B269" t="str">
            <v>Приходи за</v>
          </cell>
        </row>
        <row r="270">
          <cell r="B270" t="str">
            <v>Allianz Bulgaria Holding</v>
          </cell>
          <cell r="X270">
            <v>0</v>
          </cell>
        </row>
        <row r="271">
          <cell r="B271" t="str">
            <v>ZPAD</v>
          </cell>
          <cell r="X271">
            <v>0</v>
          </cell>
        </row>
        <row r="272">
          <cell r="B272" t="str">
            <v>Allianz Bulgaria Zhivot</v>
          </cell>
          <cell r="X272">
            <v>0</v>
          </cell>
        </row>
        <row r="273">
          <cell r="B273" t="str">
            <v>ZAD Energia</v>
          </cell>
          <cell r="X273">
            <v>0</v>
          </cell>
        </row>
        <row r="274">
          <cell r="B274" t="str">
            <v>TB Bulgaria Invest AD</v>
          </cell>
          <cell r="D274">
            <v>606</v>
          </cell>
          <cell r="J274">
            <v>15000</v>
          </cell>
          <cell r="K274">
            <v>2000</v>
          </cell>
          <cell r="L274">
            <v>6322</v>
          </cell>
          <cell r="M274">
            <v>4000</v>
          </cell>
          <cell r="X274">
            <v>27928</v>
          </cell>
        </row>
        <row r="275">
          <cell r="B275" t="str">
            <v>Allianz Bulgaria VPF</v>
          </cell>
          <cell r="L275">
            <v>1630</v>
          </cell>
          <cell r="X275">
            <v>1630</v>
          </cell>
        </row>
        <row r="276">
          <cell r="A276" t="str">
            <v>F83</v>
          </cell>
          <cell r="B276" t="str">
            <v>Energy Ins PF</v>
          </cell>
          <cell r="H276">
            <v>66000</v>
          </cell>
          <cell r="X276">
            <v>66000</v>
          </cell>
        </row>
        <row r="277">
          <cell r="A277" t="str">
            <v>H84</v>
          </cell>
          <cell r="B277" t="str">
            <v>V Transport PF</v>
          </cell>
          <cell r="H277">
            <v>1000</v>
          </cell>
          <cell r="X277">
            <v>1000</v>
          </cell>
        </row>
        <row r="278">
          <cell r="A278" t="str">
            <v>K75</v>
          </cell>
          <cell r="B278" t="str">
            <v>D&amp;D Cie</v>
          </cell>
          <cell r="H278">
            <v>3000</v>
          </cell>
          <cell r="X278">
            <v>3000</v>
          </cell>
        </row>
        <row r="279">
          <cell r="B279" t="str">
            <v>Bulgaria Net</v>
          </cell>
          <cell r="K279">
            <v>3000</v>
          </cell>
          <cell r="X279">
            <v>3000</v>
          </cell>
        </row>
        <row r="280">
          <cell r="B280" t="str">
            <v>Eurobroker</v>
          </cell>
          <cell r="X280">
            <v>0</v>
          </cell>
        </row>
        <row r="281">
          <cell r="B281" t="str">
            <v>Varna OOD</v>
          </cell>
          <cell r="X281">
            <v>0</v>
          </cell>
        </row>
        <row r="282">
          <cell r="B282" t="str">
            <v>Troyan OOD</v>
          </cell>
          <cell r="X282">
            <v>0</v>
          </cell>
        </row>
        <row r="283">
          <cell r="A283" t="str">
            <v>R71</v>
          </cell>
          <cell r="B283" t="str">
            <v>Sofia OOD</v>
          </cell>
          <cell r="H283">
            <v>390</v>
          </cell>
          <cell r="X283">
            <v>390</v>
          </cell>
        </row>
        <row r="284">
          <cell r="B284" t="str">
            <v>Dobrich OOD</v>
          </cell>
          <cell r="X284">
            <v>0</v>
          </cell>
        </row>
        <row r="285">
          <cell r="B285" t="str">
            <v>Haskovo OOD</v>
          </cell>
          <cell r="X285">
            <v>0</v>
          </cell>
        </row>
        <row r="286">
          <cell r="B286" t="str">
            <v>Bulgaria Stroyinvest</v>
          </cell>
          <cell r="X286">
            <v>0</v>
          </cell>
        </row>
        <row r="287">
          <cell r="B287" t="str">
            <v>Plovdiv OOD</v>
          </cell>
          <cell r="X287">
            <v>0</v>
          </cell>
        </row>
        <row r="288">
          <cell r="B288" t="str">
            <v>VPF Metalurg</v>
          </cell>
          <cell r="X288">
            <v>0</v>
          </cell>
        </row>
        <row r="289">
          <cell r="B289" t="str">
            <v>DPF Stroitel</v>
          </cell>
          <cell r="X289">
            <v>0</v>
          </cell>
        </row>
        <row r="290">
          <cell r="B290" t="str">
            <v>Total:</v>
          </cell>
          <cell r="D290">
            <v>606</v>
          </cell>
          <cell r="E290">
            <v>0</v>
          </cell>
          <cell r="F290">
            <v>0</v>
          </cell>
          <cell r="G290">
            <v>0</v>
          </cell>
          <cell r="H290">
            <v>70390</v>
          </cell>
          <cell r="I290">
            <v>0</v>
          </cell>
          <cell r="J290">
            <v>15000</v>
          </cell>
          <cell r="K290">
            <v>5000</v>
          </cell>
          <cell r="L290">
            <v>7952</v>
          </cell>
          <cell r="M290">
            <v>4000</v>
          </cell>
          <cell r="N290">
            <v>0</v>
          </cell>
          <cell r="O290">
            <v>0</v>
          </cell>
          <cell r="P290">
            <v>0</v>
          </cell>
          <cell r="Q290">
            <v>0</v>
          </cell>
          <cell r="R290">
            <v>0</v>
          </cell>
          <cell r="S290">
            <v>0</v>
          </cell>
          <cell r="T290">
            <v>0</v>
          </cell>
          <cell r="U290">
            <v>0</v>
          </cell>
          <cell r="V290">
            <v>0</v>
          </cell>
          <cell r="W290">
            <v>0</v>
          </cell>
        </row>
        <row r="346">
          <cell r="A346">
            <v>13</v>
          </cell>
          <cell r="B346" t="str">
            <v>Дял от капитала на дружеството</v>
          </cell>
          <cell r="I346" t="str">
            <v>В.3.</v>
          </cell>
        </row>
        <row r="347">
          <cell r="B347" t="str">
            <v>Share of the share capital in member of the group</v>
          </cell>
          <cell r="R347" t="str">
            <v>Q73</v>
          </cell>
        </row>
        <row r="348">
          <cell r="C348" t="str">
            <v>Ref.</v>
          </cell>
          <cell r="D348" t="str">
            <v>A91</v>
          </cell>
          <cell r="J348" t="str">
            <v>F85</v>
          </cell>
          <cell r="L348" t="str">
            <v>К77</v>
          </cell>
          <cell r="M348" t="str">
            <v>I82</v>
          </cell>
        </row>
        <row r="349">
          <cell r="C349" t="str">
            <v>Компания - притежател</v>
          </cell>
          <cell r="D349" t="str">
            <v>Allianz Bulgaria Holding</v>
          </cell>
          <cell r="E349" t="str">
            <v>ZPAD</v>
          </cell>
          <cell r="F349" t="str">
            <v>Allianz Bulgaria Zhivot</v>
          </cell>
          <cell r="G349" t="str">
            <v>ZAD Energia</v>
          </cell>
          <cell r="H349" t="str">
            <v>TB Bulgaria Invest AD</v>
          </cell>
          <cell r="I349" t="str">
            <v>Allianz Bulgaria VPF</v>
          </cell>
          <cell r="J349" t="str">
            <v>Energy Ins PF</v>
          </cell>
          <cell r="K349" t="str">
            <v>V Transport PF</v>
          </cell>
          <cell r="L349" t="str">
            <v>D&amp;D Cie</v>
          </cell>
          <cell r="M349" t="str">
            <v>Bulgaria Net</v>
          </cell>
          <cell r="N349" t="str">
            <v>Eurobroker</v>
          </cell>
          <cell r="O349" t="str">
            <v>Varna OOD</v>
          </cell>
          <cell r="P349" t="str">
            <v>Troyan OOD</v>
          </cell>
          <cell r="Q349" t="str">
            <v>Sofia OOD</v>
          </cell>
          <cell r="R349" t="str">
            <v>Dobrich OOD</v>
          </cell>
          <cell r="S349" t="str">
            <v>Haskovo OOD</v>
          </cell>
          <cell r="T349" t="str">
            <v>Bulgaria Stroyinvest</v>
          </cell>
          <cell r="U349" t="str">
            <v>Plovdiv OOD</v>
          </cell>
          <cell r="V349" t="str">
            <v>VPF Metalurg</v>
          </cell>
          <cell r="W349" t="str">
            <v>DPF Stroitel</v>
          </cell>
          <cell r="X349" t="str">
            <v>DPF Stroitel</v>
          </cell>
          <cell r="Y349" t="str">
            <v>Third parties</v>
          </cell>
          <cell r="AA349" t="str">
            <v>В абс. стойност:</v>
          </cell>
          <cell r="AB349" t="str">
            <v># shares</v>
          </cell>
        </row>
        <row r="350">
          <cell r="A350" t="str">
            <v>Ref.</v>
          </cell>
          <cell r="B350" t="str">
            <v>Притежавана компания</v>
          </cell>
        </row>
        <row r="351">
          <cell r="B351" t="str">
            <v>Allianz Bulgaria Holding</v>
          </cell>
          <cell r="L351">
            <v>9.1799285482299445E-2</v>
          </cell>
          <cell r="Z351">
            <v>9.1799285482299445E-2</v>
          </cell>
          <cell r="AA351">
            <v>1539500</v>
          </cell>
          <cell r="AB351">
            <v>3079000</v>
          </cell>
        </row>
        <row r="352">
          <cell r="B352" t="str">
            <v>ZPAD</v>
          </cell>
          <cell r="D352">
            <v>0.69550249584026624</v>
          </cell>
          <cell r="Z352">
            <v>0.69550249584026624</v>
          </cell>
          <cell r="AA352">
            <v>6010000</v>
          </cell>
          <cell r="AB352">
            <v>1202000</v>
          </cell>
        </row>
        <row r="353">
          <cell r="B353" t="str">
            <v>Allianz Bulgaria Zhivot</v>
          </cell>
          <cell r="D353">
            <v>0.8899960317460317</v>
          </cell>
          <cell r="Z353">
            <v>0.8899960317460317</v>
          </cell>
          <cell r="AA353">
            <v>2016000</v>
          </cell>
          <cell r="AB353">
            <v>240000</v>
          </cell>
        </row>
        <row r="354">
          <cell r="B354" t="str">
            <v>ZAD Energia</v>
          </cell>
          <cell r="D354">
            <v>0.5</v>
          </cell>
          <cell r="Z354">
            <v>0.5</v>
          </cell>
          <cell r="AA354">
            <v>3600000</v>
          </cell>
          <cell r="AB354">
            <v>1000000</v>
          </cell>
        </row>
        <row r="355">
          <cell r="B355" t="str">
            <v>TB Bulgaria Invest AD</v>
          </cell>
          <cell r="D355">
            <v>0.7926195652173913</v>
          </cell>
          <cell r="Z355">
            <v>0.7926195652173913</v>
          </cell>
          <cell r="AA355">
            <v>11500000</v>
          </cell>
          <cell r="AB355">
            <v>11500000</v>
          </cell>
        </row>
        <row r="356">
          <cell r="B356" t="str">
            <v>Allianz Bulgaria VPF</v>
          </cell>
          <cell r="D356">
            <v>0.99999499999999997</v>
          </cell>
          <cell r="M356">
            <v>1.0000000000000001E-5</v>
          </cell>
          <cell r="Y356">
            <v>0</v>
          </cell>
          <cell r="Z356">
            <v>1.000005</v>
          </cell>
          <cell r="AA356">
            <v>100000</v>
          </cell>
          <cell r="AB356" t="e">
            <v>#DIV/0!</v>
          </cell>
        </row>
        <row r="357">
          <cell r="A357" t="str">
            <v>F100</v>
          </cell>
          <cell r="B357" t="str">
            <v>Energy Ins PF</v>
          </cell>
          <cell r="D357">
            <v>0.4</v>
          </cell>
          <cell r="G357">
            <v>0.1</v>
          </cell>
          <cell r="M357">
            <v>0.05</v>
          </cell>
          <cell r="Y357">
            <v>0.45</v>
          </cell>
          <cell r="Z357">
            <v>1</v>
          </cell>
          <cell r="AA357">
            <v>100000</v>
          </cell>
          <cell r="AB357">
            <v>200000</v>
          </cell>
        </row>
        <row r="358">
          <cell r="B358" t="str">
            <v>V Transport PF</v>
          </cell>
          <cell r="D358">
            <v>0.99999000000000005</v>
          </cell>
          <cell r="M358">
            <v>1.0000000000000001E-5</v>
          </cell>
          <cell r="Z358">
            <v>1</v>
          </cell>
          <cell r="AA358">
            <v>100000</v>
          </cell>
          <cell r="AB358">
            <v>100000</v>
          </cell>
        </row>
        <row r="359">
          <cell r="B359" t="str">
            <v>D&amp;D Cie</v>
          </cell>
          <cell r="D359">
            <v>0.97732014877982398</v>
          </cell>
          <cell r="M359">
            <v>2.2226254195772477E-3</v>
          </cell>
          <cell r="Z359">
            <v>0.97954277419940128</v>
          </cell>
          <cell r="AA359">
            <v>2204600</v>
          </cell>
          <cell r="AB359">
            <v>2204600</v>
          </cell>
        </row>
        <row r="360">
          <cell r="B360" t="str">
            <v>Bulgaria Net</v>
          </cell>
          <cell r="D360">
            <v>0.76478999999999997</v>
          </cell>
          <cell r="J360">
            <v>7.2499999999999995E-2</v>
          </cell>
          <cell r="L360">
            <v>3.0000000000000001E-3</v>
          </cell>
          <cell r="Z360">
            <v>0.84028999999999998</v>
          </cell>
          <cell r="AA360">
            <v>100000</v>
          </cell>
          <cell r="AB360" t="e">
            <v>#DIV/0!</v>
          </cell>
        </row>
        <row r="361">
          <cell r="B361" t="str">
            <v>Eurobroker</v>
          </cell>
          <cell r="Z361">
            <v>0</v>
          </cell>
          <cell r="AB361" t="e">
            <v>#DIV/0!</v>
          </cell>
        </row>
        <row r="362">
          <cell r="B362" t="str">
            <v>Varna OOD</v>
          </cell>
          <cell r="D362">
            <v>0.51</v>
          </cell>
          <cell r="Z362">
            <v>0.51</v>
          </cell>
          <cell r="AA362">
            <v>5000</v>
          </cell>
          <cell r="AB362" t="e">
            <v>#DIV/0!</v>
          </cell>
        </row>
        <row r="363">
          <cell r="B363" t="str">
            <v>Troyan OOD</v>
          </cell>
          <cell r="D363">
            <v>0.5</v>
          </cell>
          <cell r="Z363">
            <v>0.5</v>
          </cell>
          <cell r="AA363">
            <v>5000</v>
          </cell>
          <cell r="AB363" t="e">
            <v>#DIV/0!</v>
          </cell>
        </row>
        <row r="364">
          <cell r="A364" t="str">
            <v>R72</v>
          </cell>
          <cell r="B364" t="str">
            <v>Sofia OOD</v>
          </cell>
          <cell r="D364">
            <v>0.6</v>
          </cell>
          <cell r="Z364">
            <v>0.6</v>
          </cell>
          <cell r="AA364">
            <v>5000</v>
          </cell>
          <cell r="AB364" t="e">
            <v>#DIV/0!</v>
          </cell>
        </row>
        <row r="365">
          <cell r="A365" t="str">
            <v>Q73</v>
          </cell>
          <cell r="B365" t="str">
            <v>Dobrich OOD</v>
          </cell>
          <cell r="D365">
            <v>0.68</v>
          </cell>
          <cell r="Y365">
            <v>0.32</v>
          </cell>
          <cell r="Z365">
            <v>1</v>
          </cell>
          <cell r="AA365">
            <v>5000</v>
          </cell>
          <cell r="AB365" t="e">
            <v>#DIV/0!</v>
          </cell>
        </row>
        <row r="366">
          <cell r="B366" t="str">
            <v>Haskovo OOD</v>
          </cell>
          <cell r="D366">
            <v>0.52500000000000002</v>
          </cell>
          <cell r="Z366">
            <v>0.52500000000000002</v>
          </cell>
          <cell r="AA366">
            <v>5000</v>
          </cell>
          <cell r="AB366" t="e">
            <v>#DIV/0!</v>
          </cell>
        </row>
        <row r="367">
          <cell r="B367" t="str">
            <v>Bulgaria Stroyinvest</v>
          </cell>
          <cell r="Z367">
            <v>0</v>
          </cell>
          <cell r="AB367" t="e">
            <v>#DIV/0!</v>
          </cell>
        </row>
        <row r="368">
          <cell r="B368" t="str">
            <v>Plovdiv OOD</v>
          </cell>
          <cell r="Z368">
            <v>0</v>
          </cell>
          <cell r="AB368" t="e">
            <v>#DIV/0!</v>
          </cell>
        </row>
        <row r="369">
          <cell r="B369" t="str">
            <v>VPF Metalurg</v>
          </cell>
          <cell r="Z369">
            <v>0</v>
          </cell>
          <cell r="AB369" t="e">
            <v>#DIV/0!</v>
          </cell>
        </row>
        <row r="370">
          <cell r="B370" t="str">
            <v>DPF Stroitel</v>
          </cell>
          <cell r="Z370">
            <v>0</v>
          </cell>
          <cell r="AA370">
            <v>5000</v>
          </cell>
          <cell r="AB370" t="e">
            <v>#DIV/0!</v>
          </cell>
        </row>
        <row r="371">
          <cell r="B371" t="str">
            <v>Bourgas OOD</v>
          </cell>
          <cell r="M371">
            <v>0.7</v>
          </cell>
          <cell r="Y371">
            <v>0.3</v>
          </cell>
          <cell r="Z371">
            <v>1</v>
          </cell>
          <cell r="AA371">
            <v>5000</v>
          </cell>
          <cell r="AB371">
            <v>500</v>
          </cell>
        </row>
        <row r="372">
          <cell r="B372" t="str">
            <v>Third parties</v>
          </cell>
          <cell r="Z372">
            <v>0</v>
          </cell>
        </row>
        <row r="374">
          <cell r="A374">
            <v>14</v>
          </cell>
          <cell r="B374" t="str">
            <v>Вземания / задължения за дивиденти</v>
          </cell>
          <cell r="I374" t="str">
            <v>В.4. / B.5.</v>
          </cell>
        </row>
        <row r="375">
          <cell r="B375" t="str">
            <v>Dividends receivable / payable</v>
          </cell>
          <cell r="I375" t="str">
            <v>В.4. / B.5.</v>
          </cell>
        </row>
        <row r="376">
          <cell r="D376" t="str">
            <v>A92</v>
          </cell>
        </row>
        <row r="377">
          <cell r="C377" t="str">
            <v>Вземания на</v>
          </cell>
          <cell r="D377" t="str">
            <v>Allianz Bulgaria Holding</v>
          </cell>
          <cell r="E377" t="str">
            <v>ZPAD</v>
          </cell>
          <cell r="F377" t="str">
            <v>Allianz Bulgaria Zhivot</v>
          </cell>
          <cell r="G377" t="str">
            <v>ZAD Energia</v>
          </cell>
          <cell r="H377" t="str">
            <v>TB Bulgaria Invest AD</v>
          </cell>
          <cell r="I377" t="str">
            <v>Allianz Bulgaria VPF</v>
          </cell>
          <cell r="J377" t="str">
            <v>Energy Ins PF</v>
          </cell>
          <cell r="K377" t="str">
            <v>V Transport PF</v>
          </cell>
          <cell r="L377" t="str">
            <v>D&amp;D Cie</v>
          </cell>
          <cell r="M377" t="str">
            <v>Bulgaria Net</v>
          </cell>
          <cell r="N377" t="str">
            <v>Eurobroker</v>
          </cell>
          <cell r="O377" t="str">
            <v>Varna OOD</v>
          </cell>
          <cell r="P377" t="str">
            <v>Troyan OOD</v>
          </cell>
          <cell r="Q377" t="str">
            <v>Sofia OOD</v>
          </cell>
          <cell r="R377" t="str">
            <v>Dobrich OOD</v>
          </cell>
          <cell r="S377" t="str">
            <v>Haskovo OOD</v>
          </cell>
          <cell r="T377" t="str">
            <v>Bulgaria Stroyinvest</v>
          </cell>
          <cell r="U377" t="str">
            <v>Plovdiv OOD</v>
          </cell>
          <cell r="V377" t="str">
            <v>VPF Metalurg</v>
          </cell>
          <cell r="W377" t="str">
            <v>ALLIANZ GERMANY</v>
          </cell>
        </row>
        <row r="378">
          <cell r="A378" t="str">
            <v>Ref.</v>
          </cell>
          <cell r="B378" t="str">
            <v>Задължения от</v>
          </cell>
        </row>
        <row r="379">
          <cell r="B379" t="str">
            <v>Allianz Bulgaria Holding</v>
          </cell>
          <cell r="X379">
            <v>0</v>
          </cell>
        </row>
        <row r="380">
          <cell r="B380" t="str">
            <v>ZPAD</v>
          </cell>
          <cell r="X380">
            <v>0</v>
          </cell>
        </row>
        <row r="381">
          <cell r="B381" t="str">
            <v>Allianz Bulgaria Zhivot</v>
          </cell>
          <cell r="X381">
            <v>0</v>
          </cell>
        </row>
        <row r="382">
          <cell r="B382" t="str">
            <v>ZAD Energia</v>
          </cell>
          <cell r="D382">
            <v>1976</v>
          </cell>
          <cell r="X382">
            <v>1976</v>
          </cell>
        </row>
        <row r="383">
          <cell r="B383" t="str">
            <v>TB Bulgaria Invest AD</v>
          </cell>
          <cell r="X383">
            <v>0</v>
          </cell>
        </row>
        <row r="384">
          <cell r="B384" t="str">
            <v>Allianz Bulgaria VPF</v>
          </cell>
          <cell r="X384">
            <v>0</v>
          </cell>
        </row>
        <row r="385">
          <cell r="B385" t="str">
            <v>Energy Ins PF</v>
          </cell>
          <cell r="X385">
            <v>0</v>
          </cell>
        </row>
        <row r="386">
          <cell r="B386" t="str">
            <v>V Transport PF</v>
          </cell>
          <cell r="X386">
            <v>0</v>
          </cell>
        </row>
        <row r="387">
          <cell r="B387" t="str">
            <v>D&amp;D Cie</v>
          </cell>
          <cell r="D387">
            <v>21199</v>
          </cell>
          <cell r="X387">
            <v>21199</v>
          </cell>
        </row>
        <row r="388">
          <cell r="B388" t="str">
            <v>Bulgaria Net</v>
          </cell>
          <cell r="X388">
            <v>0</v>
          </cell>
        </row>
        <row r="389">
          <cell r="B389" t="str">
            <v>Eurobroker</v>
          </cell>
          <cell r="X389">
            <v>0</v>
          </cell>
        </row>
        <row r="390">
          <cell r="B390" t="str">
            <v>Varna OOD</v>
          </cell>
          <cell r="X390">
            <v>0</v>
          </cell>
        </row>
        <row r="391">
          <cell r="B391" t="str">
            <v>Troyan OOD</v>
          </cell>
          <cell r="X391">
            <v>0</v>
          </cell>
        </row>
        <row r="392">
          <cell r="B392" t="str">
            <v>Sofia OOD</v>
          </cell>
          <cell r="X392">
            <v>0</v>
          </cell>
        </row>
        <row r="393">
          <cell r="B393" t="str">
            <v>Dobrich OOD</v>
          </cell>
          <cell r="X393">
            <v>0</v>
          </cell>
        </row>
        <row r="394">
          <cell r="B394" t="str">
            <v>Haskovo OOD</v>
          </cell>
          <cell r="X394">
            <v>0</v>
          </cell>
        </row>
        <row r="395">
          <cell r="B395" t="str">
            <v>Bulgaria Stroyinvest</v>
          </cell>
          <cell r="X395">
            <v>0</v>
          </cell>
        </row>
        <row r="396">
          <cell r="B396" t="str">
            <v>Plovdiv OOD</v>
          </cell>
          <cell r="X396">
            <v>0</v>
          </cell>
        </row>
        <row r="397">
          <cell r="B397" t="str">
            <v>VPF Metalurg</v>
          </cell>
          <cell r="X397">
            <v>0</v>
          </cell>
        </row>
        <row r="398">
          <cell r="B398" t="str">
            <v>ALLIANZ GERMANY</v>
          </cell>
          <cell r="D398">
            <v>25972</v>
          </cell>
          <cell r="X398">
            <v>25972</v>
          </cell>
        </row>
        <row r="506">
          <cell r="A506">
            <v>19</v>
          </cell>
          <cell r="B506" t="str">
            <v>Вземания / задължения от други дейности</v>
          </cell>
          <cell r="I506" t="str">
            <v>В.10.</v>
          </cell>
        </row>
        <row r="507">
          <cell r="B507" t="str">
            <v>Receivables / payables from other operations</v>
          </cell>
        </row>
        <row r="508">
          <cell r="J508" t="str">
            <v>F92</v>
          </cell>
          <cell r="K508" t="str">
            <v>H93</v>
          </cell>
          <cell r="M508" t="str">
            <v>I83</v>
          </cell>
        </row>
        <row r="509">
          <cell r="C509" t="str">
            <v xml:space="preserve">Вземания на </v>
          </cell>
          <cell r="D509" t="str">
            <v>Allianz Bulgaria Holding</v>
          </cell>
          <cell r="E509" t="str">
            <v>ZPAD</v>
          </cell>
          <cell r="F509" t="str">
            <v>Allianz Bulgaria Zhivot</v>
          </cell>
          <cell r="G509" t="str">
            <v>ZAD Energia</v>
          </cell>
          <cell r="H509" t="str">
            <v>TB Bulgaria Invest AD</v>
          </cell>
          <cell r="I509" t="str">
            <v>Allianz Bulgaria VPF</v>
          </cell>
          <cell r="J509" t="str">
            <v>Energy Ins PF</v>
          </cell>
          <cell r="K509" t="str">
            <v>V Transport PF</v>
          </cell>
          <cell r="L509" t="str">
            <v>D&amp;D Cie</v>
          </cell>
          <cell r="M509" t="str">
            <v>Bulgaria Net</v>
          </cell>
          <cell r="N509" t="str">
            <v>Eurobroker</v>
          </cell>
          <cell r="O509" t="str">
            <v>Varna OOD</v>
          </cell>
          <cell r="P509" t="str">
            <v>Troyan OOD</v>
          </cell>
          <cell r="Q509" t="str">
            <v>Sofia OOD</v>
          </cell>
          <cell r="R509" t="str">
            <v>Dobrich OOD</v>
          </cell>
          <cell r="S509" t="str">
            <v>Haskovo OOD</v>
          </cell>
          <cell r="T509" t="str">
            <v>Bulgaria Stroyinvest</v>
          </cell>
          <cell r="U509" t="str">
            <v>Plovdiv OOD</v>
          </cell>
          <cell r="V509" t="str">
            <v>VPF Metalurg</v>
          </cell>
          <cell r="W509" t="str">
            <v>VPF Stroitel</v>
          </cell>
        </row>
        <row r="510">
          <cell r="A510" t="str">
            <v>Ref.</v>
          </cell>
          <cell r="B510" t="str">
            <v>Задължения на</v>
          </cell>
        </row>
        <row r="511">
          <cell r="B511" t="str">
            <v>Allianz Bulgaria Holding</v>
          </cell>
          <cell r="X511">
            <v>0</v>
          </cell>
        </row>
        <row r="512">
          <cell r="B512" t="str">
            <v>ZPAD</v>
          </cell>
          <cell r="X512">
            <v>0</v>
          </cell>
        </row>
        <row r="513">
          <cell r="B513" t="str">
            <v>Allianz Bulgaria Zhivot</v>
          </cell>
          <cell r="X513">
            <v>0</v>
          </cell>
        </row>
        <row r="514">
          <cell r="B514" t="str">
            <v>ZAD Energia</v>
          </cell>
          <cell r="M514">
            <v>93000</v>
          </cell>
          <cell r="X514">
            <v>93000</v>
          </cell>
        </row>
        <row r="515">
          <cell r="B515" t="str">
            <v>TB Bulgaria Invest AD</v>
          </cell>
          <cell r="J515">
            <v>29000</v>
          </cell>
          <cell r="K515">
            <v>123000</v>
          </cell>
          <cell r="X515">
            <v>152000</v>
          </cell>
        </row>
        <row r="516">
          <cell r="B516" t="str">
            <v>Allianz Bulgaria VPF</v>
          </cell>
          <cell r="J516">
            <v>44000</v>
          </cell>
          <cell r="X516">
            <v>44000</v>
          </cell>
        </row>
        <row r="517">
          <cell r="A517" t="str">
            <v>F92</v>
          </cell>
          <cell r="B517" t="str">
            <v>Energy Ins PF</v>
          </cell>
          <cell r="O517">
            <v>1000</v>
          </cell>
          <cell r="X517">
            <v>1000</v>
          </cell>
        </row>
        <row r="518">
          <cell r="A518" t="str">
            <v>H93</v>
          </cell>
          <cell r="B518" t="str">
            <v>V Transport PF</v>
          </cell>
          <cell r="I518">
            <v>5000</v>
          </cell>
          <cell r="X518">
            <v>5000</v>
          </cell>
        </row>
        <row r="519">
          <cell r="A519" t="str">
            <v>K83</v>
          </cell>
          <cell r="B519" t="str">
            <v>D&amp;D Cie</v>
          </cell>
          <cell r="I519">
            <v>72929</v>
          </cell>
          <cell r="X519">
            <v>72929</v>
          </cell>
        </row>
        <row r="520">
          <cell r="A520" t="str">
            <v>I83</v>
          </cell>
          <cell r="B520" t="str">
            <v>Bulgaria Net</v>
          </cell>
          <cell r="I520">
            <v>2000</v>
          </cell>
          <cell r="X520">
            <v>2000</v>
          </cell>
        </row>
        <row r="521">
          <cell r="B521" t="str">
            <v>Eurobroker</v>
          </cell>
          <cell r="X521">
            <v>0</v>
          </cell>
        </row>
        <row r="522">
          <cell r="B522" t="str">
            <v>Varna OOD</v>
          </cell>
          <cell r="X522">
            <v>0</v>
          </cell>
        </row>
        <row r="523">
          <cell r="B523" t="str">
            <v>Troyan OOD</v>
          </cell>
          <cell r="X523">
            <v>0</v>
          </cell>
        </row>
        <row r="524">
          <cell r="B524" t="str">
            <v>Sofia OOD</v>
          </cell>
          <cell r="X524">
            <v>0</v>
          </cell>
        </row>
        <row r="525">
          <cell r="A525" t="str">
            <v>Q80</v>
          </cell>
          <cell r="B525" t="str">
            <v>Dobrich OOD</v>
          </cell>
          <cell r="E525">
            <v>84152</v>
          </cell>
          <cell r="F525">
            <v>4373</v>
          </cell>
          <cell r="I525">
            <v>289</v>
          </cell>
          <cell r="J525">
            <v>4318</v>
          </cell>
          <cell r="K525">
            <v>63</v>
          </cell>
          <cell r="W525">
            <v>1</v>
          </cell>
          <cell r="X525">
            <v>93196</v>
          </cell>
        </row>
        <row r="526">
          <cell r="B526" t="str">
            <v>Haskovo OOD</v>
          </cell>
          <cell r="X526">
            <v>0</v>
          </cell>
        </row>
        <row r="527">
          <cell r="B527" t="str">
            <v>Bulgaria Stroyinvest</v>
          </cell>
          <cell r="X527">
            <v>0</v>
          </cell>
        </row>
        <row r="528">
          <cell r="B528" t="str">
            <v>Plovdiv OOD</v>
          </cell>
          <cell r="X528">
            <v>0</v>
          </cell>
        </row>
        <row r="529">
          <cell r="B529" t="str">
            <v>VPF Metalurg</v>
          </cell>
          <cell r="X529">
            <v>0</v>
          </cell>
        </row>
        <row r="530">
          <cell r="B530" t="str">
            <v>DPF Stroitel</v>
          </cell>
          <cell r="X530">
            <v>0</v>
          </cell>
        </row>
        <row r="531">
          <cell r="B531" t="str">
            <v>Total:</v>
          </cell>
          <cell r="D531">
            <v>0</v>
          </cell>
          <cell r="E531">
            <v>84152</v>
          </cell>
          <cell r="F531">
            <v>4373</v>
          </cell>
          <cell r="G531">
            <v>0</v>
          </cell>
          <cell r="H531">
            <v>0</v>
          </cell>
          <cell r="I531">
            <v>80218</v>
          </cell>
          <cell r="J531">
            <v>77318</v>
          </cell>
          <cell r="K531">
            <v>123063</v>
          </cell>
          <cell r="L531">
            <v>0</v>
          </cell>
          <cell r="M531">
            <v>93000</v>
          </cell>
          <cell r="N531">
            <v>0</v>
          </cell>
          <cell r="O531">
            <v>1000</v>
          </cell>
          <cell r="P531">
            <v>0</v>
          </cell>
          <cell r="Q531">
            <v>0</v>
          </cell>
          <cell r="R531">
            <v>0</v>
          </cell>
          <cell r="S531">
            <v>0</v>
          </cell>
          <cell r="T531">
            <v>0</v>
          </cell>
          <cell r="U531">
            <v>0</v>
          </cell>
          <cell r="V531">
            <v>0</v>
          </cell>
          <cell r="W531">
            <v>1</v>
          </cell>
        </row>
        <row r="533">
          <cell r="A533">
            <v>20</v>
          </cell>
          <cell r="B533" t="str">
            <v>Банкови салда с ТБ България Инвест АД</v>
          </cell>
          <cell r="I533" t="str">
            <v>В.13.</v>
          </cell>
        </row>
        <row r="534">
          <cell r="B534" t="str">
            <v>Bank balances with TB Bulgaria Invest</v>
          </cell>
          <cell r="I534" t="str">
            <v>В.13.</v>
          </cell>
        </row>
        <row r="536">
          <cell r="C536" t="str">
            <v>Привлечени средства от</v>
          </cell>
          <cell r="D536" t="str">
            <v>Allianz Bulgaria Holding</v>
          </cell>
          <cell r="E536" t="str">
            <v>ZPAD</v>
          </cell>
          <cell r="F536" t="str">
            <v>Allianz Bulgaria Zhivot</v>
          </cell>
          <cell r="G536" t="str">
            <v>ZAD Energia</v>
          </cell>
          <cell r="H536" t="str">
            <v>TB Bulgaria Invest AD</v>
          </cell>
          <cell r="I536" t="str">
            <v>Allianz Bulgaria VPF</v>
          </cell>
          <cell r="J536" t="str">
            <v>Energy Ins PF</v>
          </cell>
          <cell r="K536" t="str">
            <v>V Transport PF</v>
          </cell>
          <cell r="L536" t="str">
            <v>D&amp;D Cie</v>
          </cell>
          <cell r="M536" t="str">
            <v>Bulgaria Net</v>
          </cell>
          <cell r="N536" t="str">
            <v>Eurobroker</v>
          </cell>
          <cell r="O536" t="str">
            <v>Varna OOD</v>
          </cell>
          <cell r="P536" t="str">
            <v>Troyan OOD</v>
          </cell>
          <cell r="Q536" t="str">
            <v>Sofia OOD</v>
          </cell>
          <cell r="R536" t="str">
            <v>Dobrich OOD</v>
          </cell>
          <cell r="S536" t="str">
            <v>Haskovo OOD</v>
          </cell>
          <cell r="T536" t="str">
            <v>Bulgaria Stroyinvest</v>
          </cell>
          <cell r="U536" t="str">
            <v>Plovdiv OOD</v>
          </cell>
          <cell r="V536" t="str">
            <v>VPF Metalurg</v>
          </cell>
          <cell r="W536" t="str">
            <v>DPF Stroitel</v>
          </cell>
        </row>
        <row r="537">
          <cell r="A537" t="str">
            <v>Ref.</v>
          </cell>
          <cell r="B537" t="str">
            <v>Банкови салда на</v>
          </cell>
        </row>
        <row r="538">
          <cell r="A538" t="str">
            <v>A93</v>
          </cell>
          <cell r="B538" t="str">
            <v>Allianz Bulgaria Holding</v>
          </cell>
          <cell r="H538">
            <v>64743</v>
          </cell>
          <cell r="X538">
            <v>64743</v>
          </cell>
        </row>
        <row r="539">
          <cell r="B539" t="str">
            <v>ZPAD</v>
          </cell>
          <cell r="X539">
            <v>0</v>
          </cell>
        </row>
        <row r="540">
          <cell r="B540" t="str">
            <v>Allianz Bulgaria Zhivot</v>
          </cell>
          <cell r="X540">
            <v>0</v>
          </cell>
        </row>
        <row r="541">
          <cell r="B541" t="str">
            <v>ZAD Energia</v>
          </cell>
          <cell r="X541">
            <v>0</v>
          </cell>
        </row>
        <row r="542">
          <cell r="B542" t="str">
            <v>TB Bulgaria Invest AD</v>
          </cell>
          <cell r="X542">
            <v>0</v>
          </cell>
        </row>
        <row r="543">
          <cell r="B543" t="str">
            <v>Allianz Bulgaria VPF</v>
          </cell>
          <cell r="X543">
            <v>0</v>
          </cell>
        </row>
        <row r="544">
          <cell r="A544" t="str">
            <v>F95</v>
          </cell>
          <cell r="B544" t="str">
            <v>Energy Ins PF</v>
          </cell>
          <cell r="H544">
            <v>7161082</v>
          </cell>
          <cell r="X544">
            <v>7161082</v>
          </cell>
        </row>
        <row r="545">
          <cell r="A545" t="str">
            <v>H96</v>
          </cell>
          <cell r="B545" t="str">
            <v>V Transport PF</v>
          </cell>
          <cell r="H545">
            <v>719074</v>
          </cell>
          <cell r="X545">
            <v>719074</v>
          </cell>
        </row>
        <row r="546">
          <cell r="A546" t="str">
            <v>K84</v>
          </cell>
          <cell r="B546" t="str">
            <v>D&amp;D Cie</v>
          </cell>
          <cell r="H546">
            <v>29089</v>
          </cell>
          <cell r="X546">
            <v>29089</v>
          </cell>
        </row>
        <row r="547">
          <cell r="A547" t="str">
            <v>I84</v>
          </cell>
          <cell r="B547" t="str">
            <v>Bulgaria Net</v>
          </cell>
          <cell r="H547">
            <v>294232</v>
          </cell>
          <cell r="X547">
            <v>294232</v>
          </cell>
        </row>
        <row r="548">
          <cell r="B548" t="str">
            <v>Eurobroker</v>
          </cell>
          <cell r="X548">
            <v>0</v>
          </cell>
        </row>
        <row r="549">
          <cell r="B549" t="str">
            <v>Varna OOD</v>
          </cell>
          <cell r="X549">
            <v>0</v>
          </cell>
        </row>
        <row r="550">
          <cell r="B550" t="str">
            <v>Troyan OOD</v>
          </cell>
          <cell r="X550">
            <v>0</v>
          </cell>
        </row>
        <row r="551">
          <cell r="A551" t="str">
            <v>R73</v>
          </cell>
          <cell r="B551" t="str">
            <v>Sofia OOD</v>
          </cell>
          <cell r="H551">
            <v>82838</v>
          </cell>
          <cell r="X551">
            <v>82838</v>
          </cell>
        </row>
        <row r="552">
          <cell r="B552" t="str">
            <v>Dobrich OOD</v>
          </cell>
          <cell r="X552">
            <v>0</v>
          </cell>
        </row>
        <row r="553">
          <cell r="B553" t="str">
            <v>Haskovo OOD</v>
          </cell>
          <cell r="X553">
            <v>0</v>
          </cell>
        </row>
        <row r="554">
          <cell r="B554" t="str">
            <v>Bulgaria Stroyinvest</v>
          </cell>
          <cell r="X554">
            <v>0</v>
          </cell>
        </row>
        <row r="555">
          <cell r="B555" t="str">
            <v>Plovdiv OOD</v>
          </cell>
          <cell r="X555">
            <v>0</v>
          </cell>
        </row>
        <row r="556">
          <cell r="B556" t="str">
            <v>VPF Metalurg</v>
          </cell>
          <cell r="X556">
            <v>0</v>
          </cell>
        </row>
        <row r="557">
          <cell r="B557" t="str">
            <v>DPF Stroitel</v>
          </cell>
          <cell r="X557">
            <v>0</v>
          </cell>
        </row>
        <row r="558">
          <cell r="B558" t="str">
            <v>Total:</v>
          </cell>
          <cell r="D558">
            <v>0</v>
          </cell>
          <cell r="E558">
            <v>0</v>
          </cell>
          <cell r="F558">
            <v>0</v>
          </cell>
          <cell r="G558">
            <v>0</v>
          </cell>
          <cell r="H558">
            <v>8351058</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row>
        <row r="560">
          <cell r="A560">
            <v>21</v>
          </cell>
          <cell r="B560" t="str">
            <v>Положителни / отрицателни курсови разлики от валута в ТБ България Инвест АД</v>
          </cell>
          <cell r="I560" t="str">
            <v>В.14.</v>
          </cell>
        </row>
        <row r="561">
          <cell r="B561" t="str">
            <v>Positive / negative currency exchange differences with TB Bulgaria Invest AD</v>
          </cell>
          <cell r="I561" t="str">
            <v>В.14.</v>
          </cell>
        </row>
        <row r="562">
          <cell r="M562" t="str">
            <v>I85</v>
          </cell>
        </row>
        <row r="563">
          <cell r="C563" t="str">
            <v>Нетни разходи за</v>
          </cell>
          <cell r="D563" t="str">
            <v>Allianz Bulgaria Holding</v>
          </cell>
          <cell r="E563" t="str">
            <v>ZPAD</v>
          </cell>
          <cell r="F563" t="str">
            <v>Allianz Bulgaria Zhivot</v>
          </cell>
          <cell r="G563" t="str">
            <v>ZAD Energia</v>
          </cell>
          <cell r="H563" t="str">
            <v>TB Bulgaria Invest AD</v>
          </cell>
          <cell r="I563" t="str">
            <v>Allianz Bulgaria VPF</v>
          </cell>
          <cell r="J563" t="str">
            <v>Energy Ins PF</v>
          </cell>
          <cell r="K563" t="str">
            <v>V Transport PF</v>
          </cell>
          <cell r="L563" t="str">
            <v>D&amp;D Cie</v>
          </cell>
          <cell r="M563" t="str">
            <v>Bulgaria Net</v>
          </cell>
          <cell r="N563" t="str">
            <v>Eurobroker</v>
          </cell>
          <cell r="O563" t="str">
            <v>Varna OOD</v>
          </cell>
          <cell r="P563" t="str">
            <v>Troyan OOD</v>
          </cell>
          <cell r="Q563" t="str">
            <v>Sofia OOD</v>
          </cell>
          <cell r="R563" t="str">
            <v>Dobrich OOD</v>
          </cell>
          <cell r="S563" t="str">
            <v>Haskovo OOD</v>
          </cell>
          <cell r="T563" t="str">
            <v>Bulgaria Stroyinvest</v>
          </cell>
          <cell r="U563" t="str">
            <v>Plovdiv OOD</v>
          </cell>
          <cell r="V563" t="str">
            <v>VPF Metalurg</v>
          </cell>
          <cell r="W563" t="str">
            <v>DPF Stroitel</v>
          </cell>
        </row>
        <row r="564">
          <cell r="A564" t="str">
            <v>Ref.</v>
          </cell>
          <cell r="B564" t="str">
            <v>Нетни приходи за</v>
          </cell>
        </row>
        <row r="565">
          <cell r="A565" t="str">
            <v>А94</v>
          </cell>
          <cell r="B565" t="str">
            <v>Allianz Bulgaria Holding</v>
          </cell>
          <cell r="H565">
            <v>-37</v>
          </cell>
          <cell r="K565">
            <v>-9908</v>
          </cell>
          <cell r="X565">
            <v>-9945</v>
          </cell>
        </row>
        <row r="566">
          <cell r="B566" t="str">
            <v>ZPAD</v>
          </cell>
          <cell r="X566">
            <v>0</v>
          </cell>
        </row>
        <row r="567">
          <cell r="B567" t="str">
            <v>Allianz Bulgaria Zhivot</v>
          </cell>
          <cell r="X567">
            <v>0</v>
          </cell>
        </row>
        <row r="568">
          <cell r="B568" t="str">
            <v>ZAD Energia</v>
          </cell>
          <cell r="X568">
            <v>0</v>
          </cell>
        </row>
        <row r="569">
          <cell r="B569" t="str">
            <v>TB Bulgaria Invest AD</v>
          </cell>
          <cell r="X569">
            <v>0</v>
          </cell>
        </row>
        <row r="570">
          <cell r="B570" t="str">
            <v>Allianz Bulgaria VPF</v>
          </cell>
          <cell r="X570">
            <v>0</v>
          </cell>
        </row>
        <row r="571">
          <cell r="B571" t="str">
            <v>Energy Ins PF</v>
          </cell>
          <cell r="X571">
            <v>0</v>
          </cell>
        </row>
        <row r="572">
          <cell r="A572" t="str">
            <v>H97</v>
          </cell>
          <cell r="B572" t="str">
            <v>V Transport PF</v>
          </cell>
          <cell r="H572">
            <v>-328</v>
          </cell>
          <cell r="X572">
            <v>-328</v>
          </cell>
        </row>
        <row r="573">
          <cell r="B573" t="str">
            <v>D&amp;D Cie</v>
          </cell>
          <cell r="X573">
            <v>0</v>
          </cell>
        </row>
        <row r="574">
          <cell r="A574" t="str">
            <v>I85</v>
          </cell>
          <cell r="B574" t="str">
            <v>Bulgaria Net</v>
          </cell>
          <cell r="H574">
            <v>-2952</v>
          </cell>
          <cell r="X574">
            <v>-2952</v>
          </cell>
        </row>
        <row r="575">
          <cell r="B575" t="str">
            <v>Eurobroker</v>
          </cell>
          <cell r="X575">
            <v>0</v>
          </cell>
        </row>
        <row r="576">
          <cell r="B576" t="str">
            <v>Varna OOD</v>
          </cell>
          <cell r="X576">
            <v>0</v>
          </cell>
        </row>
        <row r="577">
          <cell r="B577" t="str">
            <v>Troyan OOD</v>
          </cell>
          <cell r="X577">
            <v>0</v>
          </cell>
        </row>
        <row r="578">
          <cell r="B578" t="str">
            <v>Sofia OOD</v>
          </cell>
          <cell r="X578">
            <v>0</v>
          </cell>
        </row>
        <row r="579">
          <cell r="B579" t="str">
            <v>Dobrich OOD</v>
          </cell>
          <cell r="X579">
            <v>0</v>
          </cell>
        </row>
        <row r="580">
          <cell r="B580" t="str">
            <v>Haskovo OOD</v>
          </cell>
          <cell r="X580">
            <v>0</v>
          </cell>
        </row>
        <row r="581">
          <cell r="B581" t="str">
            <v>Bulgaria Stroyinvest</v>
          </cell>
          <cell r="X581">
            <v>0</v>
          </cell>
        </row>
        <row r="582">
          <cell r="B582" t="str">
            <v>Plovdiv OOD</v>
          </cell>
          <cell r="X582">
            <v>0</v>
          </cell>
        </row>
        <row r="583">
          <cell r="B583" t="str">
            <v>VPF Metalurg</v>
          </cell>
          <cell r="X583">
            <v>0</v>
          </cell>
        </row>
        <row r="584">
          <cell r="B584" t="str">
            <v>DPF Stroitel</v>
          </cell>
          <cell r="X584">
            <v>0</v>
          </cell>
        </row>
        <row r="585">
          <cell r="B585" t="str">
            <v>Total:</v>
          </cell>
          <cell r="D585">
            <v>0</v>
          </cell>
          <cell r="E585">
            <v>0</v>
          </cell>
          <cell r="F585">
            <v>0</v>
          </cell>
          <cell r="G585">
            <v>0</v>
          </cell>
          <cell r="H585">
            <v>-3317</v>
          </cell>
          <cell r="I585">
            <v>0</v>
          </cell>
          <cell r="J585">
            <v>0</v>
          </cell>
          <cell r="K585">
            <v>-9908</v>
          </cell>
          <cell r="L585">
            <v>0</v>
          </cell>
          <cell r="M585">
            <v>0</v>
          </cell>
          <cell r="N585">
            <v>0</v>
          </cell>
          <cell r="O585">
            <v>0</v>
          </cell>
          <cell r="P585">
            <v>0</v>
          </cell>
          <cell r="Q585">
            <v>0</v>
          </cell>
          <cell r="R585">
            <v>0</v>
          </cell>
          <cell r="S585">
            <v>0</v>
          </cell>
          <cell r="T585">
            <v>0</v>
          </cell>
          <cell r="U585">
            <v>0</v>
          </cell>
          <cell r="V585">
            <v>0</v>
          </cell>
          <cell r="W585">
            <v>0</v>
          </cell>
        </row>
        <row r="587">
          <cell r="A587">
            <v>22</v>
          </cell>
          <cell r="B587" t="str">
            <v>Печалби/загуби от продажби на ценни книжа в ТБ България Инвест АД</v>
          </cell>
          <cell r="I587" t="str">
            <v>В.15.</v>
          </cell>
        </row>
        <row r="588">
          <cell r="B588" t="str">
            <v>Gains/losses from sales of securities held at TB Bulgaria Invest AD</v>
          </cell>
          <cell r="I588" t="str">
            <v>В.15.</v>
          </cell>
        </row>
        <row r="590">
          <cell r="C590" t="str">
            <v>Нетни разходи за</v>
          </cell>
          <cell r="D590" t="str">
            <v>Allianz Bulgaria Holding</v>
          </cell>
          <cell r="E590" t="str">
            <v>ZPAD</v>
          </cell>
          <cell r="F590" t="str">
            <v>Allianz Bulgaria Zhivot</v>
          </cell>
          <cell r="G590" t="str">
            <v>ZAD Energia</v>
          </cell>
          <cell r="H590" t="str">
            <v>TB Bulgaria Invest AD</v>
          </cell>
          <cell r="I590" t="str">
            <v>Allianz Bulgaria VPF</v>
          </cell>
          <cell r="J590" t="str">
            <v>Energy Ins PF</v>
          </cell>
          <cell r="K590" t="str">
            <v>V Transport PF</v>
          </cell>
          <cell r="L590" t="str">
            <v>D&amp;D Cie</v>
          </cell>
          <cell r="M590" t="str">
            <v>Bulgaria Net</v>
          </cell>
          <cell r="N590" t="str">
            <v>Eurobroker</v>
          </cell>
          <cell r="O590" t="str">
            <v>Varna OOD</v>
          </cell>
          <cell r="P590" t="str">
            <v>Troyan OOD</v>
          </cell>
          <cell r="Q590" t="str">
            <v>Sofia OOD</v>
          </cell>
          <cell r="R590" t="str">
            <v>Dobrich OOD</v>
          </cell>
          <cell r="S590" t="str">
            <v>Haskovo OOD</v>
          </cell>
          <cell r="T590" t="str">
            <v>Bulgaria Stroyinvest</v>
          </cell>
          <cell r="U590" t="str">
            <v>Plovdiv OOD</v>
          </cell>
          <cell r="V590" t="str">
            <v>VPF Metalurg</v>
          </cell>
          <cell r="W590" t="str">
            <v>DPF Stroitel</v>
          </cell>
        </row>
        <row r="591">
          <cell r="A591" t="str">
            <v>Ref.</v>
          </cell>
          <cell r="B591" t="str">
            <v>Нетни приходи за</v>
          </cell>
        </row>
        <row r="592">
          <cell r="A592" t="str">
            <v>А95</v>
          </cell>
          <cell r="B592" t="str">
            <v>Allianz Bulgaria Holding</v>
          </cell>
          <cell r="H592">
            <v>3814</v>
          </cell>
          <cell r="X592">
            <v>3814</v>
          </cell>
        </row>
        <row r="593">
          <cell r="B593" t="str">
            <v>ZPAD</v>
          </cell>
          <cell r="X593">
            <v>0</v>
          </cell>
        </row>
        <row r="594">
          <cell r="B594" t="str">
            <v>Allianz Bulgaria Zhivot</v>
          </cell>
          <cell r="X594">
            <v>0</v>
          </cell>
        </row>
        <row r="595">
          <cell r="B595" t="str">
            <v>ZAD Energia</v>
          </cell>
          <cell r="X595">
            <v>0</v>
          </cell>
        </row>
        <row r="596">
          <cell r="B596" t="str">
            <v>TB Bulgaria Invest AD</v>
          </cell>
          <cell r="X596">
            <v>0</v>
          </cell>
        </row>
        <row r="597">
          <cell r="B597" t="str">
            <v>Allianz Bulgaria VPF</v>
          </cell>
          <cell r="X597">
            <v>0</v>
          </cell>
        </row>
        <row r="598">
          <cell r="A598" t="str">
            <v>F97</v>
          </cell>
          <cell r="B598" t="str">
            <v>Energy Ins PF</v>
          </cell>
          <cell r="H598">
            <v>50750</v>
          </cell>
          <cell r="X598">
            <v>50750</v>
          </cell>
        </row>
        <row r="599">
          <cell r="A599" t="str">
            <v>H98</v>
          </cell>
          <cell r="B599" t="str">
            <v>V Transport PF</v>
          </cell>
          <cell r="H599">
            <v>1209</v>
          </cell>
          <cell r="X599">
            <v>1209</v>
          </cell>
        </row>
        <row r="600">
          <cell r="A600" t="str">
            <v>K86</v>
          </cell>
          <cell r="B600" t="str">
            <v>D&amp;D Cie</v>
          </cell>
          <cell r="H600">
            <v>2295453</v>
          </cell>
          <cell r="X600">
            <v>2295453</v>
          </cell>
        </row>
        <row r="601">
          <cell r="B601" t="str">
            <v>Bulgaria Net</v>
          </cell>
          <cell r="X601">
            <v>0</v>
          </cell>
        </row>
        <row r="602">
          <cell r="B602" t="str">
            <v>Eurobroker</v>
          </cell>
          <cell r="X602">
            <v>0</v>
          </cell>
        </row>
        <row r="603">
          <cell r="B603" t="str">
            <v>Varna OOD</v>
          </cell>
          <cell r="X603">
            <v>0</v>
          </cell>
        </row>
        <row r="604">
          <cell r="B604" t="str">
            <v>Troyan OOD</v>
          </cell>
          <cell r="X604">
            <v>0</v>
          </cell>
        </row>
        <row r="605">
          <cell r="B605" t="str">
            <v>Sofia OOD</v>
          </cell>
          <cell r="X605">
            <v>0</v>
          </cell>
        </row>
        <row r="606">
          <cell r="B606" t="str">
            <v>Dobrich OOD</v>
          </cell>
          <cell r="X606">
            <v>0</v>
          </cell>
        </row>
        <row r="607">
          <cell r="B607" t="str">
            <v>Haskovo OOD</v>
          </cell>
          <cell r="X607">
            <v>0</v>
          </cell>
        </row>
        <row r="608">
          <cell r="B608" t="str">
            <v>Bulgaria Stroyinvest</v>
          </cell>
          <cell r="X608">
            <v>0</v>
          </cell>
        </row>
        <row r="609">
          <cell r="B609" t="str">
            <v>Plovdiv OOD</v>
          </cell>
          <cell r="X609">
            <v>0</v>
          </cell>
        </row>
        <row r="610">
          <cell r="B610" t="str">
            <v>VPF Metalurg</v>
          </cell>
          <cell r="X610">
            <v>0</v>
          </cell>
        </row>
        <row r="611">
          <cell r="B611" t="str">
            <v>DPF Stroitel</v>
          </cell>
          <cell r="X611">
            <v>0</v>
          </cell>
        </row>
        <row r="612">
          <cell r="B612" t="str">
            <v>Total:</v>
          </cell>
          <cell r="D612">
            <v>0</v>
          </cell>
          <cell r="E612">
            <v>0</v>
          </cell>
          <cell r="F612">
            <v>0</v>
          </cell>
          <cell r="G612">
            <v>0</v>
          </cell>
          <cell r="H612">
            <v>2351226</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ustments"/>
      <sheetName val="TS RUS"/>
      <sheetName val="Cash Flow"/>
      <sheetName val="Def tax"/>
      <sheetName val="FA"/>
      <sheetName val="FS"/>
      <sheetName val="TS"/>
      <sheetName val="Detail - Current View"/>
      <sheetName val="Sheet1"/>
      <sheetName val="Tickmarks"/>
      <sheetName val="Transformation table  2002"/>
      <sheetName val="K-1"/>
      <sheetName val="L-1"/>
      <sheetName val="N-1"/>
      <sheetName val="B 1"/>
      <sheetName val="Prelim Cost"/>
      <sheetName val="Def"/>
      <sheetName val="- 1 -"/>
      <sheetName val="Intercompany transactions"/>
      <sheetName val="A 100"/>
      <sheetName val="список необх. инфо."/>
      <sheetName val="ОС"/>
      <sheetName val="C 25"/>
      <sheetName val="A-20"/>
    </sheetNames>
    <sheetDataSet>
      <sheetData sheetId="0" refreshError="1"/>
      <sheetData sheetId="1" refreshError="1"/>
      <sheetData sheetId="2" refreshError="1"/>
      <sheetData sheetId="3"/>
      <sheetData sheetId="4" refreshError="1"/>
      <sheetData sheetId="5" refreshError="1">
        <row r="44">
          <cell r="D44">
            <v>-2318114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Movement "/>
      <sheetName val="Breakdowns "/>
      <sheetName val="Dep-ion"/>
      <sheetName val="depreciation testing"/>
      <sheetName val="XREF"/>
      <sheetName val="Tickmarks"/>
      <sheetName val="M-100"/>
      <sheetName val="FS"/>
      <sheetName val="10Cash"/>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Transformation table  2002"/>
      <sheetName val="B 1"/>
      <sheetName val="A 100"/>
      <sheetName val="% threshhold(salary)"/>
      <sheetName val="Breakdown of guarantees"/>
      <sheetName val="Статьи"/>
      <sheetName val="GAAP TB 31.12.01  detail p&amp;l"/>
      <sheetName val="summary"/>
      <sheetName val="Hidden"/>
      <sheetName val="8180 (8181,8182)"/>
      <sheetName val="8082"/>
      <sheetName val="8250"/>
      <sheetName val="8140"/>
      <sheetName val="8070"/>
      <sheetName val="8145"/>
      <sheetName val="8200"/>
      <sheetName val="8113"/>
      <sheetName val="8210"/>
      <sheetName val="Movements"/>
      <sheetName val="ТМЗ-6"/>
      <sheetName val="Capex"/>
      <sheetName val="Balance Sheet"/>
      <sheetName val="П_макросы"/>
      <sheetName val="База"/>
      <sheetName val="material realised"/>
      <sheetName val="breakdown"/>
      <sheetName val="FA depreciation"/>
      <sheetName val="electricity"/>
      <sheetName val="Mvnt"/>
      <sheetName val="Disclosure"/>
      <sheetName val="FA Movement Kyrg"/>
      <sheetName val="Форма2"/>
      <sheetName val="Форма1"/>
      <sheetName val="4"/>
      <sheetName val="1-1"/>
      <sheetName val="1"/>
      <sheetName val="Intercompany transactions"/>
      <sheetName val="Собственный капитал"/>
      <sheetName val="PP&amp;E mvt for 2003"/>
      <sheetName val="Rollforward"/>
      <sheetName val="Б.мчас (П)"/>
      <sheetName val="Additions testing"/>
      <sheetName val="Movement schedule"/>
      <sheetName val="Бонды стр.341"/>
      <sheetName val="Datasheet"/>
      <sheetName val="P&amp;L"/>
      <sheetName val="Provisions"/>
      <sheetName val="9-1"/>
      <sheetName val=""/>
      <sheetName val="KGC Operations Costs"/>
      <sheetName val="COS calculation"/>
      <sheetName val=" threshold (2)"/>
      <sheetName val="Inputs"/>
      <sheetName val="LBO Model"/>
      <sheetName val="Comps"/>
      <sheetName val="C 25"/>
      <sheetName val="д.7.001"/>
      <sheetName val="Tmpl"/>
      <sheetName val="INCOME STATM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 val=""/>
      <sheetName val="CamKum Prod"/>
      <sheetName val="B1.2"/>
      <sheetName val="FES"/>
      <sheetName val="U-3"/>
      <sheetName val="U-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ement schedule"/>
      <sheetName val="Disclosure (leasing)"/>
      <sheetName val="depreciation testing"/>
      <sheetName val=" threshhold"/>
      <sheetName val="Additions testing"/>
      <sheetName val="Tickmarks"/>
      <sheetName val="Disposals testing"/>
      <sheetName val=" threshold"/>
      <sheetName val="Leased Assets"/>
      <sheetName val="FA Movement-consolidated-2000"/>
      <sheetName val="depreciation testing (2)"/>
      <sheetName val="adds"/>
      <sheetName val="1651 "/>
      <sheetName val="FA Rollforward"/>
      <sheetName val="FA UZ"/>
      <sheetName val="Disposals"/>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FA Movement "/>
      <sheetName val="LME_prices"/>
      <sheetName val="Movement"/>
      <sheetName val="FS"/>
      <sheetName val="Transformation table  2002"/>
      <sheetName val="Intercompany transactions"/>
      <sheetName val="свод"/>
      <sheetName val="Def"/>
      <sheetName val="Securities"/>
      <sheetName val="Rollforward"/>
      <sheetName val="Payroll 2004"/>
      <sheetName val="Depreciation"/>
      <sheetName val="Summary"/>
      <sheetName val="XREF"/>
      <sheetName val="P_L"/>
      <sheetName val="Provisions"/>
      <sheetName val="Статьи"/>
      <sheetName val="L-1"/>
      <sheetName val="9"/>
      <sheetName val="8180 (8181,8182)"/>
      <sheetName val="8082"/>
      <sheetName val="8250"/>
      <sheetName val="8140"/>
      <sheetName val="8070"/>
      <sheetName val="8145"/>
      <sheetName val="8200"/>
      <sheetName val="8113"/>
      <sheetName val="8210"/>
      <sheetName val="СписокТЭП"/>
      <sheetName val="ОТиТБ"/>
      <sheetName val="элементы"/>
      <sheetName val="Worksheet in 5640 FA roll-forwa"/>
      <sheetName val="GAAP TB 31.12.01  detail p&amp;l"/>
      <sheetName val="services.01"/>
      <sheetName val="breakdown"/>
      <sheetName val="Threshold Calc"/>
      <sheetName val="FA depreciation"/>
      <sheetName val="utilities.01"/>
      <sheetName val="Лист3"/>
      <sheetName val="ТМЗ-6"/>
      <sheetName val="#ССЫЛКА"/>
      <sheetName val="Форма2"/>
      <sheetName val="поставка сравн13"/>
      <sheetName val="Нефть"/>
      <sheetName val="флормиро"/>
      <sheetName val="МодельППП (Свод)"/>
      <sheetName val="P&amp;L"/>
      <sheetName val="ввод-вывод ОС авг2004- 2005"/>
      <sheetName val="сброс"/>
      <sheetName val="Hidden"/>
      <sheetName val="material realised"/>
      <sheetName val="electricity"/>
      <sheetName val="Balance Sheet"/>
      <sheetName val="FES"/>
      <sheetName val="Добыча нефти4"/>
      <sheetName val="Rollfwd PBC"/>
      <sheetName val="Additions"/>
      <sheetName val="База"/>
      <sheetName val="Сеть"/>
      <sheetName val="BS"/>
      <sheetName val="Репо_Пасс(банки)"/>
      <sheetName val="Гр5(о)"/>
      <sheetName val="Input_2"/>
      <sheetName val="B 1"/>
      <sheetName val="A 100"/>
      <sheetName val="FA movement schedule"/>
      <sheetName val="FA_summary"/>
      <sheetName val="2007 0,01"/>
      <sheetName val="Average figures calculation"/>
      <sheetName val="COS calculation"/>
      <sheetName val="9 мес 2006 Еркен заполни здесь"/>
      <sheetName val="из сем"/>
      <sheetName val="Combined Rollfwd"/>
      <sheetName val="10Cash"/>
      <sheetName val="Assumptions"/>
      <sheetName val="Model"/>
      <sheetName val="REPO Deals"/>
      <sheetName val="FA Movement Kyrg"/>
    </sheetNames>
    <sheetDataSet>
      <sheetData sheetId="0" refreshError="1"/>
      <sheetData sheetId="1">
        <row r="20">
          <cell r="E20">
            <v>121332</v>
          </cell>
        </row>
      </sheetData>
      <sheetData sheetId="2">
        <row r="20">
          <cell r="E20">
            <v>121332</v>
          </cell>
        </row>
      </sheetData>
      <sheetData sheetId="3" refreshError="1"/>
      <sheetData sheetId="4">
        <row r="20">
          <cell r="E20">
            <v>121332</v>
          </cell>
        </row>
      </sheetData>
      <sheetData sheetId="5" refreshError="1"/>
      <sheetData sheetId="6" refreshError="1"/>
      <sheetData sheetId="7" refreshError="1"/>
      <sheetData sheetId="8"/>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Cash flow 2003 PBC"/>
      <sheetName val="Ter_622"/>
      <sheetName val="Ter_621"/>
      <sheetName val="Venit for cross reff"/>
      <sheetName val="Ter_611"/>
      <sheetName val="breakdown"/>
      <sheetName val="FA depreciation"/>
      <sheetName val="Additions testing"/>
      <sheetName val="Movement schedule"/>
      <sheetName val="depreciation testing"/>
      <sheetName val="K-800 Imp. test"/>
      <sheetName val="21"/>
      <sheetName val="FA Movement "/>
      <sheetName val="B"/>
      <sheetName val="Securities"/>
      <sheetName val="Kas FA Movement"/>
      <sheetName val="Atyrau"/>
      <sheetName val="Test of FA Installation"/>
      <sheetName val="Additions"/>
      <sheetName val="Inventory breakdown"/>
      <sheetName val="AJEs"/>
      <sheetName val="Worksheet in 5610 Fixed Assets "/>
      <sheetName val="VLOOKUP"/>
      <sheetName val="INPUTMASTER"/>
      <sheetName val="AS_622"/>
      <sheetName val="GH_611"/>
      <sheetName val="GH_612"/>
      <sheetName val="PYTB"/>
      <sheetName val="Brdwn"/>
      <sheetName val="Tax consolidation"/>
      <sheetName val="List of payments"/>
      <sheetName val="9m CMA"/>
      <sheetName val="Q4 CMA"/>
      <sheetName val="plan s4etov"/>
      <sheetName val="Summary (COS)"/>
      <sheetName val="BS"/>
      <sheetName val="Average figures calculation"/>
      <sheetName val="TB 07"/>
      <sheetName val="IS07"/>
      <sheetName val="BS07"/>
      <sheetName val="Additional Entries to TB"/>
      <sheetName val="Trial Balance"/>
      <sheetName val="Control"/>
      <sheetName val="GAAP TB 31.12.01  detail p&amp;l"/>
      <sheetName val="Статьи"/>
      <sheetName val="- 1 -"/>
      <sheetName val="Inventory Count Sheet"/>
      <sheetName val="Summary"/>
      <sheetName val="VAT reconciliation"/>
      <sheetName val="VAT"/>
      <sheetName val="lists"/>
      <sheetName val="Other taxes"/>
      <sheetName val="9m2006"/>
      <sheetName val="12m2006"/>
      <sheetName val="Transformation AJE"/>
      <sheetName val="TB-300699-Final"/>
      <sheetName val="ADJTB USD &amp; KZT"/>
      <sheetName val="TB-KZT"/>
      <sheetName val="TB USD"/>
      <sheetName val="Book Adjustments"/>
      <sheetName val="Hidden"/>
      <sheetName val="B 1"/>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Ter_622"/>
      <sheetName val="Ter_621"/>
      <sheetName val="Venit for cross reff"/>
      <sheetName val="Ter_611"/>
      <sheetName val="Test of FA Installation"/>
      <sheetName val="Additions"/>
      <sheetName val="P&amp;L"/>
      <sheetName val="Provisions"/>
      <sheetName val="B 1"/>
      <sheetName val="Pilot"/>
      <sheetName val="Cash flow 2003 PBC"/>
      <sheetName val="Other taxes"/>
      <sheetName val="VAT reconciliation"/>
      <sheetName val="VAT"/>
      <sheetName val="9m CMA"/>
      <sheetName val="Q4 CMA"/>
      <sheetName val="Contents"/>
      <sheetName val="Rollfwd"/>
      <sheetName val="Trial Balance"/>
      <sheetName val="Additions testing"/>
      <sheetName val="Movement schedule"/>
      <sheetName val="depreciation testing"/>
      <sheetName val="VLOOKUP"/>
      <sheetName val="INPUTMASTER"/>
      <sheetName val="Статьи"/>
      <sheetName val="Kas FA Movement"/>
      <sheetName val="B15 Rts"/>
      <sheetName val=""/>
      <sheetName val="Adjustment schedule"/>
      <sheetName val="breakdown"/>
      <sheetName val="FA depreciation"/>
      <sheetName val="TB-KZT"/>
      <sheetName val="TB USD"/>
      <sheetName val="Hidden"/>
      <sheetName val="- 1 -"/>
      <sheetName val="ADJTB USD &amp; KZT"/>
      <sheetName val="Book Adjustments"/>
      <sheetName val="C 25"/>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 val="J610PBC"/>
      <sheetName val="C-4.3"/>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shold Calc"/>
      <sheetName val="COS"/>
      <sheetName val="utilities.01"/>
      <sheetName val="realization.01"/>
      <sheetName val="services.01"/>
      <sheetName val="supplementary.01"/>
      <sheetName val="technical.01"/>
      <sheetName val="post.01"/>
      <sheetName val="other.01"/>
      <sheetName val="utilities.00"/>
      <sheetName val="services.00"/>
      <sheetName val="rent.00"/>
      <sheetName val="technical.00"/>
      <sheetName val="post.00"/>
      <sheetName val="other.00"/>
      <sheetName val="FA depreciation"/>
      <sheetName val="Tickmarks"/>
      <sheetName val="breakdown"/>
      <sheetName val="2001"/>
      <sheetName val="2000"/>
      <sheetName val="Test of FA Installation"/>
      <sheetName val="Additions"/>
      <sheetName val="Additions testing"/>
      <sheetName val="Movement schedule"/>
      <sheetName val="depreciation testing"/>
      <sheetName val="Spreadsheet # 2"/>
      <sheetName val="FAR 04"/>
      <sheetName val="sonde_ 31-12-2006"/>
      <sheetName val="Rollforward"/>
      <sheetName val="FA Movement "/>
      <sheetName val="B"/>
      <sheetName val="Transformation table  2002"/>
      <sheetName val="FS"/>
      <sheetName val="material realised"/>
      <sheetName val="electricity"/>
      <sheetName val="9"/>
      <sheetName val="LME_prices"/>
      <sheetName val="8180 (8181,8182)"/>
      <sheetName val="8082"/>
      <sheetName val="8250"/>
      <sheetName val="8140"/>
      <sheetName val="8070"/>
      <sheetName val="8145"/>
      <sheetName val="8200"/>
      <sheetName val="8113"/>
      <sheetName val="XREF"/>
      <sheetName val="8210"/>
      <sheetName val="L-1"/>
      <sheetName val="СписокТЭП"/>
      <sheetName val="GAAP TB 31.12.01  detail p&amp;l"/>
      <sheetName val="элементы"/>
      <sheetName val="I. Прогноз доходов"/>
      <sheetName val="ОТиТБ"/>
      <sheetName val="Balance Sheet"/>
      <sheetName val="GAAP TB ဳ1.1ဲ.01  detail p&amp;l"/>
      <sheetName val="10Cash"/>
      <sheetName val="Hidden"/>
      <sheetName val="B 1"/>
      <sheetName val="5140"/>
      <sheetName val="Movement"/>
      <sheetName val="MetaData"/>
      <sheetName val="Assumptions"/>
      <sheetName val="Assum"/>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sheet"/>
      <sheetName val="Threshold"/>
      <sheetName val="Tickmarks"/>
      <sheetName val="Test of FA Installation"/>
      <sheetName val="Additions"/>
      <sheetName val="% threshhold(salary)"/>
      <sheetName val="P&amp;L"/>
      <sheetName val="Provisions"/>
      <sheetName val="breakdown"/>
      <sheetName val="Rollforward"/>
      <sheetName val="FAR 04"/>
      <sheetName val="PP&amp;E mvt for 2003"/>
      <sheetName val="COS calculation"/>
      <sheetName val="Spreadsheet # 2"/>
      <sheetName val="misc"/>
      <sheetName val="Info"/>
      <sheetName val="Movements"/>
      <sheetName val="Disclosure"/>
      <sheetName val="Anlagevermögen"/>
      <sheetName val="П_макросы"/>
      <sheetName val="Собственный капитал"/>
      <sheetName val="9-1"/>
      <sheetName val="4"/>
      <sheetName val="1-1"/>
      <sheetName val="1"/>
      <sheetName val="д.7.001"/>
      <sheetName val="XREF"/>
      <sheetName val="Movement"/>
      <sheetName val="HideSheet"/>
      <sheetName val="База"/>
      <sheetName val="7"/>
      <sheetName val="10"/>
      <sheetName val="Список документов"/>
      <sheetName val="Hidden"/>
      <sheetName val="Worksheet in (C) 8755 Depreciat"/>
      <sheetName val="Sheet1"/>
      <sheetName val="Форма2"/>
      <sheetName val="Курсы"/>
      <sheetName val="ВСДС_1 (MAIN)"/>
      <sheetName val="FES"/>
      <sheetName val="Threshold Table"/>
      <sheetName val="700-H"/>
      <sheetName val="Dictionaries"/>
      <sheetName val="FA depreciation"/>
      <sheetName val="Additions testing"/>
      <sheetName val="Movement schedule"/>
      <sheetName val="depreciation testing"/>
      <sheetName val="Credit lines - PBC"/>
      <sheetName val="Accrued interest - PBC"/>
      <sheetName val="BD"/>
      <sheetName val="LBO Model"/>
      <sheetName val="Параметры"/>
      <sheetName val="Доходы и расходы"/>
      <sheetName val="Вспомогательный"/>
      <sheetName val="Цены"/>
    </sheetNames>
    <sheetDataSet>
      <sheetData sheetId="0" refreshError="1">
        <row r="16">
          <cell r="G16">
            <v>4073</v>
          </cell>
        </row>
      </sheetData>
      <sheetData sheetId="1">
        <row r="16">
          <cell r="G16">
            <v>4073</v>
          </cell>
        </row>
      </sheetData>
      <sheetData sheetId="2">
        <row r="16">
          <cell r="G16">
            <v>4073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nal test"/>
      <sheetName val="Substantive testing"/>
      <sheetName val="% threshhold (social fund)"/>
      <sheetName val="% threshhold(salary)"/>
      <sheetName val="Tickmarks"/>
      <sheetName val="Datasheet"/>
      <sheetName val="depreciation testing"/>
      <sheetName val="Land"/>
      <sheetName val="breakdown"/>
      <sheetName val="XREF"/>
      <sheetName val="Additions_Disposals"/>
      <sheetName val="Лист6 (2)"/>
      <sheetName val="FA depreciation"/>
      <sheetName val="depreciation testinŧ"/>
      <sheetName val="Test of FA Installation"/>
      <sheetName val="Additions"/>
    </sheetNames>
    <sheetDataSet>
      <sheetData sheetId="0">
        <row r="5">
          <cell r="B5">
            <v>20064.667000000001</v>
          </cell>
        </row>
      </sheetData>
      <sheetData sheetId="1" refreshError="1"/>
      <sheetData sheetId="2" refreshError="1"/>
      <sheetData sheetId="3" refreshError="1"/>
      <sheetData sheetId="4" refreshError="1">
        <row r="5">
          <cell r="B5">
            <v>20064.667000000001</v>
          </cell>
        </row>
        <row r="6">
          <cell r="C6">
            <v>85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 15"/>
      <sheetName val="База"/>
      <sheetName val="I-Index"/>
      <sheetName val="index "/>
      <sheetName val="H-1"/>
      <sheetName val="H-15"/>
      <sheetName val="H-20_2009"/>
      <sheetName val="H-20_2008"/>
      <sheetName val="H-30"/>
      <sheetName val="H-40"/>
      <sheetName val="PIT&amp;PP(2)"/>
      <sheetName val="U-2"/>
      <sheetName val="B-4"/>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preciation testing"/>
      <sheetName val="% threshhold"/>
      <sheetName val="Tickmarks"/>
      <sheetName val="% threshhold(salary)"/>
      <sheetName val="Datasheet"/>
      <sheetName val="FA Movement Kyrg"/>
      <sheetName val="Additions_Disposals"/>
      <sheetName val="Лист6 (2)"/>
      <sheetName val="Def"/>
      <sheetName val="Additions testing"/>
      <sheetName val="Movement schedule"/>
      <sheetName val="FAR 04"/>
      <sheetName val="Current part"/>
      <sheetName val="Movement"/>
      <sheetName val="Worksheet in 5612 FA movement, "/>
      <sheetName val="Movements"/>
      <sheetName val="ВСДС_1 (MAIN)"/>
      <sheetName val="PP&amp;E mvt for 2003"/>
      <sheetName val="Disclosure"/>
      <sheetName val="GAAP TB 31.12.01  detail p&amp;l"/>
      <sheetName val="FA Movement "/>
      <sheetName val="Hidden"/>
      <sheetName val="1-1"/>
      <sheetName val="1"/>
      <sheetName val="314"/>
      <sheetName val="P&amp;L"/>
      <sheetName val="Provisions"/>
      <sheetName val="breakdown"/>
      <sheetName val="FA depreciation"/>
      <sheetName val="Rollforward"/>
      <sheetName val="Test of FA Installation"/>
      <sheetName val="Additions"/>
      <sheetName val="XREF"/>
      <sheetName val="Форма2"/>
      <sheetName val="Баз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H"/>
      <sheetName val="I"/>
      <sheetName val="J"/>
      <sheetName val="K"/>
      <sheetName val="L"/>
      <sheetName val="M"/>
      <sheetName val="N"/>
      <sheetName val="O"/>
      <sheetName val="P-Prud"/>
      <sheetName val="P-30"/>
      <sheetName val="P-31"/>
      <sheetName val="129 Report"/>
      <sheetName val="depreciation testing"/>
      <sheetName val="Rollforward"/>
      <sheetName val="C 25"/>
      <sheetName val="F100_Trial BS"/>
      <sheetName val="Land"/>
      <sheetName val="FS"/>
      <sheetName val="Spreadsheet # 2"/>
      <sheetName val="% threshhold(salary)"/>
      <sheetName val="Test of FA Installation"/>
      <sheetName val="Additions"/>
      <sheetName val="P&amp;L"/>
      <sheetName val="Provisions"/>
      <sheetName val="2002"/>
      <sheetName val="Datasheet"/>
      <sheetName val="Additions_Disposals"/>
      <sheetName val="Лист6 (2)"/>
      <sheetName val="FA Movement "/>
      <sheetName val="Royalty"/>
      <sheetName val="BS"/>
      <sheetName val="TBHY1"/>
      <sheetName val="TBHY2"/>
      <sheetName val="Tabeller"/>
      <sheetName val="B-1.1"/>
      <sheetName val="2004 aylık degerlenmis tl"/>
    </sheetNames>
    <sheetDataSet>
      <sheetData sheetId="0" refreshError="1"/>
      <sheetData sheetId="1" refreshError="1"/>
      <sheetData sheetId="2" refreshError="1">
        <row r="78">
          <cell r="B78" t="str">
            <v>Overdraft loans to clients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XLR_NoRangeSheet"/>
      <sheetName val="Rollforward"/>
      <sheetName val="Test of FA Installation"/>
      <sheetName val="Additions"/>
      <sheetName val="Balance Sheet"/>
      <sheetName val="Datasheet"/>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est"/>
      <sheetName val="TB"/>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Movement"/>
      <sheetName val="L-1"/>
      <sheetName val="FA Movement Kyrg"/>
      <sheetName val="9-1"/>
      <sheetName val="4"/>
      <sheetName val="1-1"/>
      <sheetName val="Target"/>
      <sheetName val="Приложение 1 KZT"/>
      <sheetName val="Курсы"/>
      <sheetName val="Additions_Disposals"/>
      <sheetName val="Assumptions"/>
      <sheetName val="Branches"/>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depreciation_testing"/>
      <sheetName val="Movement_schedule"/>
      <sheetName val="Additions_testing"/>
      <sheetName val="8180_(8181,8182)"/>
      <sheetName val="8030;_8221"/>
      <sheetName val="8180__8181_8182_"/>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Acct"/>
      <sheetName val="Salaries &amp; Benefits &amp; Staffing"/>
      <sheetName val="Payroll test"/>
      <sheetName val="DD Reserve calculation"/>
      <sheetName val="property"/>
      <sheetName val="27M&amp;I - Input"/>
      <sheetName val="Основные средства"/>
      <sheetName val="1999-2000 DATA"/>
      <sheetName val="F1"/>
    </sheetNames>
    <sheetDataSet>
      <sheetData sheetId="0" refreshError="1">
        <row r="15">
          <cell r="D15" t="str">
            <v>GL</v>
          </cell>
        </row>
        <row r="44">
          <cell r="C44">
            <v>620764.84000000008</v>
          </cell>
          <cell r="D44" t="str">
            <v>!</v>
          </cell>
        </row>
        <row r="65536">
          <cell r="D65536" t="str">
            <v>GL</v>
          </cell>
        </row>
      </sheetData>
      <sheetData sheetId="1" refreshError="1">
        <row r="3">
          <cell r="A3">
            <v>25461.85</v>
          </cell>
        </row>
        <row r="20">
          <cell r="O20">
            <v>119927.58</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8">
          <cell r="O18">
            <v>1413898.9800000002</v>
          </cell>
        </row>
      </sheetData>
      <sheetData sheetId="6" refreshError="1">
        <row r="3">
          <cell r="A3">
            <v>25461.85</v>
          </cell>
        </row>
        <row r="17">
          <cell r="O17">
            <v>674792.71000000008</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6">
          <cell r="O16">
            <v>210157.7</v>
          </cell>
        </row>
      </sheetData>
      <sheetData sheetId="10" refreshError="1">
        <row r="3">
          <cell r="A3">
            <v>25461.85</v>
          </cell>
          <cell r="B3">
            <v>25462</v>
          </cell>
          <cell r="C3" t="str">
            <v>Administrative Combined Leadsheet</v>
          </cell>
          <cell r="D3" t="str">
            <v>Administrative Combined Leadsheet</v>
          </cell>
          <cell r="E3" t="str">
            <v>!</v>
          </cell>
        </row>
        <row r="4">
          <cell r="A4">
            <v>119927.58</v>
          </cell>
          <cell r="B4">
            <v>119928</v>
          </cell>
          <cell r="C4" t="str">
            <v>Administrative Combined Leadsheet</v>
          </cell>
          <cell r="D4" t="str">
            <v>Administrative Combined Leadsheet</v>
          </cell>
          <cell r="E4" t="str">
            <v>!</v>
          </cell>
        </row>
        <row r="5">
          <cell r="A5">
            <v>369779.94</v>
          </cell>
          <cell r="B5">
            <v>369780</v>
          </cell>
          <cell r="C5" t="str">
            <v>Administrative Combined Leadsheet</v>
          </cell>
          <cell r="D5" t="str">
            <v>Administrative Combined Leadsheet</v>
          </cell>
          <cell r="E5" t="str">
            <v>!</v>
          </cell>
        </row>
        <row r="6">
          <cell r="A6">
            <v>620764.84000000008</v>
          </cell>
          <cell r="B6">
            <v>620765</v>
          </cell>
          <cell r="C6" t="str">
            <v>Administrative Combined Leadsheet</v>
          </cell>
          <cell r="D6" t="str">
            <v>Administrative Combined Leadsheet</v>
          </cell>
          <cell r="E6" t="str">
            <v>!</v>
          </cell>
        </row>
        <row r="7">
          <cell r="A7">
            <v>2404864.4500000002</v>
          </cell>
          <cell r="B7">
            <v>2404864</v>
          </cell>
          <cell r="C7" t="str">
            <v>Administrative Combined Leadsheet</v>
          </cell>
          <cell r="D7" t="str">
            <v>Administrative Combined Leadsheet</v>
          </cell>
          <cell r="E7" t="str">
            <v>!</v>
          </cell>
        </row>
        <row r="8">
          <cell r="A8">
            <v>1555845.97</v>
          </cell>
          <cell r="B8">
            <v>1555846</v>
          </cell>
          <cell r="C8" t="str">
            <v>Administrative Combined Leadsheet</v>
          </cell>
          <cell r="D8" t="str">
            <v>Administrative Combined Leadsheet</v>
          </cell>
          <cell r="E8" t="str">
            <v>!</v>
          </cell>
        </row>
        <row r="9">
          <cell r="A9">
            <v>119014.37999999999</v>
          </cell>
          <cell r="B9">
            <v>119014</v>
          </cell>
          <cell r="C9" t="str">
            <v>Administrative Combined Leadsheet</v>
          </cell>
          <cell r="D9" t="str">
            <v>Administrative Combined Leadsheet</v>
          </cell>
          <cell r="E9" t="str">
            <v>!</v>
          </cell>
        </row>
        <row r="10">
          <cell r="A10">
            <v>1413898.9800000002</v>
          </cell>
          <cell r="B10">
            <v>1413899</v>
          </cell>
          <cell r="C10" t="str">
            <v>Administrative Combined Leadsheet</v>
          </cell>
          <cell r="D10" t="str">
            <v>Administrative Combined Leadsheet</v>
          </cell>
          <cell r="E10" t="str">
            <v>!</v>
          </cell>
        </row>
        <row r="11">
          <cell r="A11">
            <v>423663.33000000007</v>
          </cell>
          <cell r="B11">
            <v>423663</v>
          </cell>
          <cell r="C11" t="str">
            <v>Administrative Combined Leadsheet</v>
          </cell>
          <cell r="D11" t="str">
            <v>Administrative Combined Leadsheet</v>
          </cell>
          <cell r="E11" t="str">
            <v>!</v>
          </cell>
        </row>
        <row r="12">
          <cell r="A12">
            <v>674792.71000000008</v>
          </cell>
          <cell r="B12">
            <v>674793</v>
          </cell>
          <cell r="C12" t="str">
            <v>Administrative Combined Leadsheet</v>
          </cell>
          <cell r="D12" t="str">
            <v>Administrative Combined Leadsheet</v>
          </cell>
          <cell r="E12" t="str">
            <v>!</v>
          </cell>
        </row>
        <row r="13">
          <cell r="A13">
            <v>438998.77</v>
          </cell>
          <cell r="B13">
            <v>438999</v>
          </cell>
          <cell r="C13" t="str">
            <v>Administrative Combined Leadsheet</v>
          </cell>
          <cell r="D13" t="str">
            <v>Administrative Combined Leadsheet</v>
          </cell>
          <cell r="E13" t="str">
            <v>!</v>
          </cell>
        </row>
        <row r="14">
          <cell r="A14">
            <v>210157.7</v>
          </cell>
          <cell r="B14">
            <v>210158</v>
          </cell>
          <cell r="C14" t="str">
            <v>Administrative Combined Leadsheet</v>
          </cell>
          <cell r="D14" t="str">
            <v>Administrative Combined Leadsheet</v>
          </cell>
          <cell r="E14" t="str">
            <v>!</v>
          </cell>
        </row>
      </sheetData>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3">
          <cell r="A3">
            <v>25461.85</v>
          </cell>
        </row>
      </sheetData>
      <sheetData sheetId="88"/>
      <sheetData sheetId="89">
        <row r="3">
          <cell r="A3">
            <v>25461.85</v>
          </cell>
        </row>
      </sheetData>
      <sheetData sheetId="90">
        <row r="3">
          <cell r="A3">
            <v>25461.85</v>
          </cell>
        </row>
      </sheetData>
      <sheetData sheetId="91">
        <row r="3">
          <cell r="A3">
            <v>25461.85</v>
          </cell>
        </row>
      </sheetData>
      <sheetData sheetId="92">
        <row r="3">
          <cell r="A3">
            <v>25461.85</v>
          </cell>
        </row>
      </sheetData>
      <sheetData sheetId="93">
        <row r="3">
          <cell r="A3">
            <v>25461.85</v>
          </cell>
        </row>
      </sheetData>
      <sheetData sheetId="94">
        <row r="3">
          <cell r="A3">
            <v>25461.85</v>
          </cell>
        </row>
      </sheetData>
      <sheetData sheetId="95">
        <row r="3">
          <cell r="A3">
            <v>25461.85</v>
          </cell>
        </row>
      </sheetData>
      <sheetData sheetId="96">
        <row r="3">
          <cell r="A3">
            <v>25461.85</v>
          </cell>
        </row>
      </sheetData>
      <sheetData sheetId="97">
        <row r="3">
          <cell r="A3">
            <v>25461.85</v>
          </cell>
        </row>
      </sheetData>
      <sheetData sheetId="98">
        <row r="3">
          <cell r="A3">
            <v>25461.85</v>
          </cell>
        </row>
      </sheetData>
      <sheetData sheetId="99">
        <row r="3">
          <cell r="A3">
            <v>25461.85</v>
          </cell>
        </row>
      </sheetData>
      <sheetData sheetId="100">
        <row r="3">
          <cell r="A3">
            <v>25461.85</v>
          </cell>
        </row>
      </sheetData>
      <sheetData sheetId="101">
        <row r="3">
          <cell r="A3">
            <v>25461.85</v>
          </cell>
        </row>
      </sheetData>
      <sheetData sheetId="102">
        <row r="3">
          <cell r="A3">
            <v>25461.85</v>
          </cell>
        </row>
      </sheetData>
      <sheetData sheetId="103">
        <row r="3">
          <cell r="A3">
            <v>25461.85</v>
          </cell>
        </row>
      </sheetData>
      <sheetData sheetId="104">
        <row r="3">
          <cell r="A3">
            <v>25461.85</v>
          </cell>
        </row>
      </sheetData>
      <sheetData sheetId="105">
        <row r="3">
          <cell r="A3">
            <v>25461.85</v>
          </cell>
        </row>
      </sheetData>
      <sheetData sheetId="106">
        <row r="3">
          <cell r="A3">
            <v>25461.85</v>
          </cell>
        </row>
      </sheetData>
      <sheetData sheetId="107">
        <row r="3">
          <cell r="A3">
            <v>25461.85</v>
          </cell>
        </row>
      </sheetData>
      <sheetData sheetId="108">
        <row r="3">
          <cell r="A3">
            <v>25461.85</v>
          </cell>
        </row>
      </sheetData>
      <sheetData sheetId="109">
        <row r="3">
          <cell r="A3">
            <v>25461.85</v>
          </cell>
        </row>
      </sheetData>
      <sheetData sheetId="110">
        <row r="3">
          <cell r="A3">
            <v>25461.85</v>
          </cell>
        </row>
      </sheetData>
      <sheetData sheetId="111">
        <row r="3">
          <cell r="A3">
            <v>25461.85</v>
          </cell>
        </row>
      </sheetData>
      <sheetData sheetId="112">
        <row r="3">
          <cell r="A3">
            <v>25461.85</v>
          </cell>
        </row>
      </sheetData>
      <sheetData sheetId="113">
        <row r="3">
          <cell r="A3">
            <v>25461.85</v>
          </cell>
        </row>
      </sheetData>
      <sheetData sheetId="114">
        <row r="3">
          <cell r="A3">
            <v>25461.85</v>
          </cell>
        </row>
      </sheetData>
      <sheetData sheetId="115">
        <row r="3">
          <cell r="A3">
            <v>25461.85</v>
          </cell>
        </row>
      </sheetData>
      <sheetData sheetId="116">
        <row r="3">
          <cell r="A3">
            <v>25461.85</v>
          </cell>
        </row>
      </sheetData>
      <sheetData sheetId="117">
        <row r="3">
          <cell r="A3">
            <v>25461.85</v>
          </cell>
        </row>
      </sheetData>
      <sheetData sheetId="118">
        <row r="3">
          <cell r="A3">
            <v>25461.85</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 Reserve calculation (2)"/>
      <sheetName val="Disclosure"/>
      <sheetName val="HO"/>
      <sheetName val="Transformation table"/>
      <sheetName val="Summary"/>
      <sheetName val="CHEPS"/>
      <sheetName val="LE"/>
      <sheetName val="BHPP"/>
      <sheetName val="Circularization"/>
      <sheetName val="Alternative procedures"/>
      <sheetName val="Kazenergo offsetting"/>
      <sheetName val="DD Reserve calculation"/>
      <sheetName val="DD Provision"/>
      <sheetName val="Discounting"/>
      <sheetName val="Список корректировок - 2002 год"/>
      <sheetName val="Notes receivable"/>
      <sheetName val="XREF"/>
      <sheetName val="Tickmarks"/>
      <sheetName val="HO (2)"/>
      <sheetName val="Kazakhenergo"/>
      <sheetName val="Disclosures"/>
      <sheetName val="8250"/>
      <sheetName val="8140"/>
      <sheetName val="8145"/>
      <sheetName val="8113"/>
      <sheetName val="8200"/>
      <sheetName val="8082"/>
      <sheetName val="8180 (8181,8182)"/>
      <sheetName val="8210"/>
      <sheetName val="8070"/>
      <sheetName val="depreciation testing"/>
      <sheetName val="Additions testing"/>
      <sheetName val="Movement schedule"/>
      <sheetName val="AHEPS"/>
      <sheetName val="OshHPP"/>
      <sheetName val="Anlagevermögen"/>
      <sheetName val="Cust acc 2003"/>
      <sheetName val="CC_Mar (Global air)"/>
      <sheetName val="XLR_NoRangeSheet"/>
      <sheetName val="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XREF"/>
      <sheetName val="Tickmarks"/>
      <sheetName val="DD Reserve calculation"/>
      <sheetName val="Данные"/>
      <sheetName val="8250"/>
      <sheetName val="8140"/>
      <sheetName val="8145"/>
      <sheetName val="8113"/>
      <sheetName val="8200"/>
      <sheetName val="8082"/>
      <sheetName val="8180 (8181,8182)"/>
      <sheetName val="8210"/>
      <sheetName val="8070"/>
      <sheetName val="Fees and commissions"/>
      <sheetName val="Sheet2"/>
      <sheetName val="with AA indemnification-3 pages"/>
      <sheetName val="Cust acc 2003"/>
      <sheetName val="XLR_NoRangeSheet"/>
      <sheetName val="COS"/>
    </sheetNames>
    <sheetDataSet>
      <sheetData sheetId="0" refreshError="1"/>
      <sheetData sheetId="1" refreshError="1">
        <row r="2">
          <cell r="A2">
            <v>8942</v>
          </cell>
          <cell r="B2">
            <v>8942</v>
          </cell>
          <cell r="D2" t="str">
            <v>FEE AND COMMISSION EXPENSE Leadsheet</v>
          </cell>
          <cell r="E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7057-E0B5-49FE-98F3-FEE2881C5858}">
  <sheetPr>
    <tabColor theme="9" tint="-0.249977111117893"/>
  </sheetPr>
  <dimension ref="A1:E82"/>
  <sheetViews>
    <sheetView tabSelected="1" topLeftCell="A22" zoomScaleNormal="100" zoomScaleSheetLayoutView="100" workbookViewId="0">
      <selection activeCell="N31" sqref="N31"/>
    </sheetView>
  </sheetViews>
  <sheetFormatPr defaultColWidth="9.140625" defaultRowHeight="15" outlineLevelRow="1" x14ac:dyDescent="0.25"/>
  <cols>
    <col min="1" max="1" width="62.140625" customWidth="1"/>
    <col min="2" max="2" width="14.7109375" customWidth="1"/>
    <col min="3" max="3" width="23.42578125" customWidth="1"/>
    <col min="4" max="4" width="23.7109375" customWidth="1"/>
  </cols>
  <sheetData>
    <row r="1" spans="1:4" ht="15.75" x14ac:dyDescent="0.25">
      <c r="A1" s="1"/>
      <c r="B1" s="1"/>
      <c r="C1" s="188"/>
      <c r="D1" s="188"/>
    </row>
    <row r="2" spans="1:4" ht="15.75" x14ac:dyDescent="0.25">
      <c r="A2" s="189" t="s">
        <v>0</v>
      </c>
      <c r="B2" s="189"/>
      <c r="C2" s="189"/>
      <c r="D2" s="189"/>
    </row>
    <row r="3" spans="1:4" ht="15.75" x14ac:dyDescent="0.25">
      <c r="A3" s="189" t="s">
        <v>1</v>
      </c>
      <c r="B3" s="189"/>
      <c r="C3" s="189"/>
      <c r="D3" s="189"/>
    </row>
    <row r="4" spans="1:4" ht="15.75" x14ac:dyDescent="0.25">
      <c r="A4" s="190" t="s">
        <v>2</v>
      </c>
      <c r="B4" s="190"/>
      <c r="C4" s="190"/>
      <c r="D4" s="190"/>
    </row>
    <row r="5" spans="1:4" ht="15.75" x14ac:dyDescent="0.25">
      <c r="A5" s="2"/>
      <c r="B5" s="2"/>
      <c r="C5" s="2"/>
      <c r="D5" s="2"/>
    </row>
    <row r="6" spans="1:4" ht="16.5" thickBot="1" x14ac:dyDescent="0.3">
      <c r="A6" s="1"/>
      <c r="B6" s="1"/>
      <c r="C6" s="1"/>
      <c r="D6" s="3" t="s">
        <v>3</v>
      </c>
    </row>
    <row r="7" spans="1:4" ht="28.5" customHeight="1" thickBot="1" x14ac:dyDescent="0.3">
      <c r="A7" s="102"/>
      <c r="B7" s="214" t="s">
        <v>189</v>
      </c>
      <c r="C7" s="103">
        <v>45199</v>
      </c>
      <c r="D7" s="103">
        <v>44926</v>
      </c>
    </row>
    <row r="8" spans="1:4" ht="15.75" x14ac:dyDescent="0.25">
      <c r="A8" s="104"/>
      <c r="B8" s="212"/>
      <c r="C8" s="105"/>
      <c r="D8" s="106"/>
    </row>
    <row r="9" spans="1:4" ht="21.6" customHeight="1" x14ac:dyDescent="0.25">
      <c r="A9" s="107" t="s">
        <v>4</v>
      </c>
      <c r="B9" s="213"/>
      <c r="C9" s="4"/>
      <c r="D9" s="5"/>
    </row>
    <row r="10" spans="1:4" ht="25.9" customHeight="1" x14ac:dyDescent="0.25">
      <c r="A10" s="108" t="s">
        <v>5</v>
      </c>
      <c r="B10" s="240">
        <v>7</v>
      </c>
      <c r="C10" s="109">
        <v>539511289</v>
      </c>
      <c r="D10" s="72">
        <v>547964142</v>
      </c>
    </row>
    <row r="11" spans="1:4" ht="15.6" customHeight="1" x14ac:dyDescent="0.25">
      <c r="A11" s="108" t="s">
        <v>6</v>
      </c>
      <c r="B11" s="240">
        <v>8</v>
      </c>
      <c r="C11" s="109">
        <v>30226546</v>
      </c>
      <c r="D11" s="72">
        <v>30189500</v>
      </c>
    </row>
    <row r="12" spans="1:4" ht="23.45" customHeight="1" x14ac:dyDescent="0.25">
      <c r="A12" s="108" t="s">
        <v>7</v>
      </c>
      <c r="B12" s="240">
        <v>9</v>
      </c>
      <c r="C12" s="109">
        <v>563690573</v>
      </c>
      <c r="D12" s="72">
        <v>495027848</v>
      </c>
    </row>
    <row r="13" spans="1:4" ht="23.45" customHeight="1" x14ac:dyDescent="0.25">
      <c r="A13" s="108" t="s">
        <v>8</v>
      </c>
      <c r="B13" s="240"/>
      <c r="C13" s="109">
        <v>26073214</v>
      </c>
      <c r="D13" s="72">
        <v>24603961</v>
      </c>
    </row>
    <row r="14" spans="1:4" ht="21" customHeight="1" x14ac:dyDescent="0.25">
      <c r="A14" s="108" t="s">
        <v>9</v>
      </c>
      <c r="B14" s="240"/>
      <c r="C14" s="109">
        <v>9331058</v>
      </c>
      <c r="D14" s="72">
        <v>9272630</v>
      </c>
    </row>
    <row r="15" spans="1:4" ht="21" customHeight="1" x14ac:dyDescent="0.25">
      <c r="A15" s="108" t="s">
        <v>10</v>
      </c>
      <c r="B15" s="240"/>
      <c r="C15" s="109">
        <v>3153125</v>
      </c>
      <c r="D15" s="72">
        <v>2934500</v>
      </c>
    </row>
    <row r="16" spans="1:4" ht="21" customHeight="1" x14ac:dyDescent="0.25">
      <c r="A16" s="108" t="s">
        <v>11</v>
      </c>
      <c r="B16" s="240"/>
      <c r="C16" s="109">
        <v>1482692</v>
      </c>
      <c r="D16" s="72"/>
    </row>
    <row r="17" spans="1:4" ht="34.9" customHeight="1" x14ac:dyDescent="0.25">
      <c r="A17" s="108" t="s">
        <v>12</v>
      </c>
      <c r="B17" s="240"/>
      <c r="C17" s="109"/>
      <c r="D17" s="72">
        <v>1972500</v>
      </c>
    </row>
    <row r="18" spans="1:4" ht="22.9" customHeight="1" x14ac:dyDescent="0.25">
      <c r="A18" s="108" t="s">
        <v>13</v>
      </c>
      <c r="B18" s="240">
        <v>10</v>
      </c>
      <c r="C18" s="109">
        <v>456398394</v>
      </c>
      <c r="D18" s="72">
        <v>239108057</v>
      </c>
    </row>
    <row r="19" spans="1:4" ht="19.899999999999999" customHeight="1" x14ac:dyDescent="0.25">
      <c r="A19" s="108" t="s">
        <v>14</v>
      </c>
      <c r="B19" s="240">
        <v>11</v>
      </c>
      <c r="C19" s="109">
        <v>18307856</v>
      </c>
      <c r="D19" s="72">
        <v>3899344</v>
      </c>
    </row>
    <row r="20" spans="1:4" ht="16.899999999999999" customHeight="1" x14ac:dyDescent="0.25">
      <c r="A20" s="108" t="s">
        <v>15</v>
      </c>
      <c r="B20" s="240"/>
      <c r="C20" s="109">
        <v>201079</v>
      </c>
      <c r="D20" s="72">
        <v>202179</v>
      </c>
    </row>
    <row r="21" spans="1:4" ht="15.75" hidden="1" customHeight="1" outlineLevel="1" x14ac:dyDescent="0.25">
      <c r="A21" s="108" t="s">
        <v>16</v>
      </c>
      <c r="B21" s="240"/>
      <c r="C21" s="109" t="s">
        <v>17</v>
      </c>
      <c r="D21" s="9" t="s">
        <v>17</v>
      </c>
    </row>
    <row r="22" spans="1:4" ht="16.5" collapsed="1" thickBot="1" x14ac:dyDescent="0.3">
      <c r="A22" s="108" t="s">
        <v>18</v>
      </c>
      <c r="B22" s="240"/>
      <c r="C22" s="109">
        <v>1061994</v>
      </c>
      <c r="D22" s="72">
        <v>1342384</v>
      </c>
    </row>
    <row r="23" spans="1:4" ht="16.5" thickBot="1" x14ac:dyDescent="0.3">
      <c r="A23" s="110" t="s">
        <v>19</v>
      </c>
      <c r="B23" s="241"/>
      <c r="C23" s="7">
        <f>SUM(C10:C22)</f>
        <v>1649437820</v>
      </c>
      <c r="D23" s="7">
        <f>SUM(D10:D22)</f>
        <v>1356517045</v>
      </c>
    </row>
    <row r="24" spans="1:4" ht="15.75" x14ac:dyDescent="0.25">
      <c r="A24" s="111"/>
      <c r="B24" s="242"/>
      <c r="C24" s="8"/>
      <c r="D24" s="8"/>
    </row>
    <row r="25" spans="1:4" ht="15.75" x14ac:dyDescent="0.25">
      <c r="A25" s="107" t="s">
        <v>20</v>
      </c>
      <c r="B25" s="243"/>
      <c r="C25" s="9"/>
      <c r="D25" s="9"/>
    </row>
    <row r="26" spans="1:4" ht="15.6" customHeight="1" x14ac:dyDescent="0.25">
      <c r="A26" s="108" t="s">
        <v>21</v>
      </c>
      <c r="B26" s="240">
        <v>12</v>
      </c>
      <c r="C26" s="109">
        <v>472250335</v>
      </c>
      <c r="D26" s="72">
        <v>332620907</v>
      </c>
    </row>
    <row r="27" spans="1:4" ht="19.899999999999999" customHeight="1" x14ac:dyDescent="0.25">
      <c r="A27" s="108" t="s">
        <v>22</v>
      </c>
      <c r="B27" s="240"/>
      <c r="C27" s="109">
        <v>3905907</v>
      </c>
      <c r="D27" s="72">
        <v>6044226</v>
      </c>
    </row>
    <row r="28" spans="1:4" ht="20.45" customHeight="1" x14ac:dyDescent="0.25">
      <c r="A28" s="108" t="s">
        <v>23</v>
      </c>
      <c r="B28" s="240"/>
      <c r="C28" s="109">
        <v>4796329</v>
      </c>
      <c r="D28" s="72">
        <v>4423859</v>
      </c>
    </row>
    <row r="29" spans="1:4" ht="15.75" x14ac:dyDescent="0.25">
      <c r="A29" s="108" t="s">
        <v>24</v>
      </c>
      <c r="B29" s="240">
        <v>13</v>
      </c>
      <c r="C29" s="109">
        <v>108036054</v>
      </c>
      <c r="D29" s="72">
        <v>94772730</v>
      </c>
    </row>
    <row r="30" spans="1:4" ht="23.45" customHeight="1" x14ac:dyDescent="0.25">
      <c r="A30" s="108" t="s">
        <v>25</v>
      </c>
      <c r="B30" s="240">
        <v>14</v>
      </c>
      <c r="C30" s="109">
        <v>145924101</v>
      </c>
      <c r="D30" s="72">
        <v>143849884</v>
      </c>
    </row>
    <row r="31" spans="1:4" ht="22.9" customHeight="1" x14ac:dyDescent="0.25">
      <c r="A31" s="108" t="s">
        <v>26</v>
      </c>
      <c r="B31" s="240"/>
      <c r="C31" s="109">
        <v>58727355</v>
      </c>
      <c r="D31" s="72">
        <v>39826280</v>
      </c>
    </row>
    <row r="32" spans="1:4" ht="21" customHeight="1" x14ac:dyDescent="0.25">
      <c r="A32" s="108" t="s">
        <v>27</v>
      </c>
      <c r="B32" s="240">
        <v>15</v>
      </c>
      <c r="C32" s="109">
        <v>11559067</v>
      </c>
      <c r="D32" s="72">
        <v>9728175</v>
      </c>
    </row>
    <row r="33" spans="1:5" ht="15.6" customHeight="1" x14ac:dyDescent="0.25">
      <c r="A33" s="108" t="s">
        <v>28</v>
      </c>
      <c r="B33" s="240">
        <v>16</v>
      </c>
      <c r="C33" s="109">
        <v>507800170</v>
      </c>
      <c r="D33" s="72">
        <v>517564858</v>
      </c>
    </row>
    <row r="34" spans="1:5" ht="16.5" thickBot="1" x14ac:dyDescent="0.3">
      <c r="A34" s="108" t="s">
        <v>29</v>
      </c>
      <c r="B34" s="240"/>
      <c r="C34" s="109">
        <f>1056196</f>
        <v>1056196</v>
      </c>
      <c r="D34" s="72">
        <v>2540387</v>
      </c>
    </row>
    <row r="35" spans="1:5" ht="16.5" thickBot="1" x14ac:dyDescent="0.3">
      <c r="A35" s="110" t="s">
        <v>30</v>
      </c>
      <c r="B35" s="244"/>
      <c r="C35" s="112">
        <f>SUM(C26:C34)</f>
        <v>1314055514</v>
      </c>
      <c r="D35" s="112">
        <f>SUM(D26:D34)</f>
        <v>1151371306</v>
      </c>
    </row>
    <row r="36" spans="1:5" ht="15.75" x14ac:dyDescent="0.25">
      <c r="A36" s="111"/>
      <c r="B36" s="245"/>
      <c r="C36" s="187"/>
      <c r="D36" s="185"/>
    </row>
    <row r="37" spans="1:5" ht="15.75" x14ac:dyDescent="0.25">
      <c r="A37" s="107" t="s">
        <v>31</v>
      </c>
      <c r="B37" s="246"/>
      <c r="C37" s="4"/>
      <c r="D37" s="186"/>
    </row>
    <row r="38" spans="1:5" ht="15.75" x14ac:dyDescent="0.25">
      <c r="A38" s="108" t="s">
        <v>32</v>
      </c>
      <c r="B38" s="240">
        <v>17</v>
      </c>
      <c r="C38" s="109">
        <v>274415658</v>
      </c>
      <c r="D38" s="72">
        <v>154415658</v>
      </c>
    </row>
    <row r="39" spans="1:5" ht="22.9" customHeight="1" x14ac:dyDescent="0.25">
      <c r="A39" s="108" t="s">
        <v>33</v>
      </c>
      <c r="B39" s="240"/>
      <c r="C39" s="109">
        <v>15767336</v>
      </c>
      <c r="D39" s="72">
        <v>14316998</v>
      </c>
    </row>
    <row r="40" spans="1:5" ht="27.6" customHeight="1" x14ac:dyDescent="0.25">
      <c r="A40" s="113" t="s">
        <v>34</v>
      </c>
      <c r="B40" s="247"/>
      <c r="C40" s="109"/>
      <c r="D40" s="9">
        <v>-77788</v>
      </c>
    </row>
    <row r="41" spans="1:5" ht="27.6" customHeight="1" thickBot="1" x14ac:dyDescent="0.3">
      <c r="A41" s="113" t="s">
        <v>35</v>
      </c>
      <c r="B41" s="247"/>
      <c r="C41" s="109">
        <f>45199312</f>
        <v>45199312</v>
      </c>
      <c r="D41" s="72">
        <v>36490871</v>
      </c>
    </row>
    <row r="42" spans="1:5" ht="16.149999999999999" customHeight="1" thickBot="1" x14ac:dyDescent="0.3">
      <c r="A42" s="114" t="s">
        <v>36</v>
      </c>
      <c r="B42" s="114"/>
      <c r="C42" s="115">
        <f>SUM(C38:C41)</f>
        <v>335382306</v>
      </c>
      <c r="D42" s="115">
        <f>SUM(D38:D41)</f>
        <v>205145739</v>
      </c>
    </row>
    <row r="43" spans="1:5" ht="21.6" customHeight="1" thickBot="1" x14ac:dyDescent="0.3">
      <c r="A43" s="110" t="s">
        <v>37</v>
      </c>
      <c r="B43" s="110"/>
      <c r="C43" s="112">
        <f>C35+C42</f>
        <v>1649437820</v>
      </c>
      <c r="D43" s="112">
        <f>D35+D42</f>
        <v>1356517045</v>
      </c>
    </row>
    <row r="44" spans="1:5" ht="21.6" customHeight="1" x14ac:dyDescent="0.25">
      <c r="A44" s="11"/>
      <c r="B44" s="11"/>
      <c r="C44" s="12"/>
      <c r="D44" s="12"/>
    </row>
    <row r="45" spans="1:5" ht="29.25" customHeight="1" x14ac:dyDescent="0.25">
      <c r="A45" s="192" t="s">
        <v>164</v>
      </c>
      <c r="B45" s="192"/>
      <c r="C45" s="192"/>
      <c r="D45" s="193"/>
      <c r="E45" s="193"/>
    </row>
    <row r="46" spans="1:5" ht="25.9" customHeight="1" x14ac:dyDescent="0.25">
      <c r="A46" s="191"/>
      <c r="B46" s="191"/>
      <c r="C46" s="191"/>
      <c r="D46" s="191"/>
    </row>
    <row r="47" spans="1:5" ht="15.75" x14ac:dyDescent="0.25">
      <c r="A47" s="13" t="s">
        <v>38</v>
      </c>
      <c r="B47" s="13"/>
      <c r="C47" s="10"/>
      <c r="D47" s="14" t="s">
        <v>39</v>
      </c>
    </row>
    <row r="48" spans="1:5" ht="15.75" x14ac:dyDescent="0.25">
      <c r="A48" s="15"/>
      <c r="B48" s="15"/>
      <c r="C48" s="10"/>
      <c r="D48" s="16"/>
    </row>
    <row r="49" spans="1:4" ht="15.75" x14ac:dyDescent="0.25">
      <c r="A49" s="15" t="s">
        <v>40</v>
      </c>
      <c r="B49" s="15"/>
      <c r="C49" s="16"/>
      <c r="D49" s="16" t="s">
        <v>41</v>
      </c>
    </row>
    <row r="50" spans="1:4" x14ac:dyDescent="0.25">
      <c r="C50" s="17"/>
      <c r="D50" s="17"/>
    </row>
    <row r="52" spans="1:4" x14ac:dyDescent="0.25">
      <c r="C52" s="17"/>
      <c r="D52" s="17"/>
    </row>
    <row r="53" spans="1:4" x14ac:dyDescent="0.25">
      <c r="A53" s="18"/>
      <c r="B53" s="18"/>
      <c r="C53" s="6"/>
    </row>
    <row r="56" spans="1:4" x14ac:dyDescent="0.25">
      <c r="C56" s="6"/>
    </row>
    <row r="58" spans="1:4" x14ac:dyDescent="0.25">
      <c r="C58" s="18"/>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t="14.45" hidden="1" customHeight="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sheetData>
  <mergeCells count="6">
    <mergeCell ref="C1:D1"/>
    <mergeCell ref="A2:D2"/>
    <mergeCell ref="A3:D3"/>
    <mergeCell ref="A4:D4"/>
    <mergeCell ref="A46:D46"/>
    <mergeCell ref="A45:E45"/>
  </mergeCells>
  <pageMargins left="0.82677165354330717" right="0.15748031496062992" top="0.74803149606299213" bottom="0.5118110236220472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9FCC-95DE-4802-B8A0-385E52AAA441}">
  <sheetPr>
    <tabColor theme="9" tint="-0.249977111117893"/>
  </sheetPr>
  <dimension ref="A1:E62"/>
  <sheetViews>
    <sheetView topLeftCell="A37" zoomScaleNormal="100" zoomScaleSheetLayoutView="100" workbookViewId="0">
      <selection activeCell="A58" sqref="A58"/>
    </sheetView>
  </sheetViews>
  <sheetFormatPr defaultColWidth="10.42578125" defaultRowHeight="15.75" outlineLevelRow="2" x14ac:dyDescent="0.25"/>
  <cols>
    <col min="1" max="1" width="52.28515625" style="19" customWidth="1"/>
    <col min="2" max="2" width="14.7109375" style="215" customWidth="1"/>
    <col min="3" max="3" width="18.140625" style="19" customWidth="1"/>
    <col min="4" max="4" width="23.5703125" style="19" customWidth="1"/>
    <col min="5" max="16384" width="10.42578125" style="19"/>
  </cols>
  <sheetData>
    <row r="1" spans="1:4" x14ac:dyDescent="0.25">
      <c r="C1" s="194"/>
      <c r="D1" s="194"/>
    </row>
    <row r="2" spans="1:4" ht="17.45" customHeight="1" x14ac:dyDescent="0.25">
      <c r="A2" s="195" t="s">
        <v>42</v>
      </c>
      <c r="B2" s="195"/>
      <c r="C2" s="195"/>
      <c r="D2" s="195"/>
    </row>
    <row r="3" spans="1:4" ht="19.5" customHeight="1" x14ac:dyDescent="0.25">
      <c r="A3" s="195" t="s">
        <v>43</v>
      </c>
      <c r="B3" s="195"/>
      <c r="C3" s="195"/>
      <c r="D3" s="195"/>
    </row>
    <row r="4" spans="1:4" ht="17.45" customHeight="1" x14ac:dyDescent="0.25">
      <c r="A4" s="196" t="s">
        <v>165</v>
      </c>
      <c r="B4" s="196"/>
      <c r="C4" s="196"/>
      <c r="D4" s="196"/>
    </row>
    <row r="5" spans="1:4" x14ac:dyDescent="0.25">
      <c r="A5" s="20"/>
      <c r="B5" s="20"/>
      <c r="C5" s="21"/>
      <c r="D5" s="21"/>
    </row>
    <row r="6" spans="1:4" ht="16.5" thickBot="1" x14ac:dyDescent="0.3">
      <c r="A6" s="22"/>
      <c r="B6" s="22"/>
      <c r="C6" s="22"/>
      <c r="D6" s="22" t="s">
        <v>44</v>
      </c>
    </row>
    <row r="7" spans="1:4" ht="16.5" thickBot="1" x14ac:dyDescent="0.3">
      <c r="A7" s="116"/>
      <c r="B7" s="216" t="s">
        <v>189</v>
      </c>
      <c r="C7" s="117">
        <v>45199</v>
      </c>
      <c r="D7" s="117">
        <v>44834</v>
      </c>
    </row>
    <row r="8" spans="1:4" ht="47.25" x14ac:dyDescent="0.25">
      <c r="A8" s="118" t="s">
        <v>45</v>
      </c>
      <c r="B8" s="234">
        <v>4</v>
      </c>
      <c r="C8" s="119">
        <v>21349954</v>
      </c>
      <c r="D8" s="69">
        <v>18108575</v>
      </c>
    </row>
    <row r="9" spans="1:4" outlineLevel="1" x14ac:dyDescent="0.25">
      <c r="A9" s="120" t="s">
        <v>46</v>
      </c>
      <c r="B9" s="235"/>
      <c r="C9" s="121">
        <v>17770060</v>
      </c>
      <c r="D9" s="141">
        <v>16811208</v>
      </c>
    </row>
    <row r="10" spans="1:4" outlineLevel="1" x14ac:dyDescent="0.25">
      <c r="A10" s="120" t="s">
        <v>47</v>
      </c>
      <c r="B10" s="235"/>
      <c r="C10" s="121">
        <v>2275000</v>
      </c>
      <c r="D10" s="141">
        <v>839718</v>
      </c>
    </row>
    <row r="11" spans="1:4" ht="47.25" outlineLevel="1" x14ac:dyDescent="0.25">
      <c r="A11" s="122" t="s">
        <v>48</v>
      </c>
      <c r="B11" s="236"/>
      <c r="C11" s="121">
        <v>49112</v>
      </c>
      <c r="D11" s="141">
        <v>66251</v>
      </c>
    </row>
    <row r="12" spans="1:4" outlineLevel="1" x14ac:dyDescent="0.25">
      <c r="A12" s="122" t="s">
        <v>49</v>
      </c>
      <c r="B12" s="236"/>
      <c r="C12" s="121">
        <v>938994</v>
      </c>
      <c r="D12" s="141">
        <v>383970</v>
      </c>
    </row>
    <row r="13" spans="1:4" outlineLevel="1" x14ac:dyDescent="0.25">
      <c r="A13" s="122" t="s">
        <v>50</v>
      </c>
      <c r="B13" s="236"/>
      <c r="C13" s="121">
        <v>304933</v>
      </c>
      <c r="D13" s="141">
        <v>7428</v>
      </c>
    </row>
    <row r="14" spans="1:4" outlineLevel="1" x14ac:dyDescent="0.25">
      <c r="A14" s="122" t="s">
        <v>51</v>
      </c>
      <c r="B14" s="236"/>
      <c r="C14" s="121">
        <v>11855</v>
      </c>
      <c r="D14" s="141"/>
    </row>
    <row r="15" spans="1:4" x14ac:dyDescent="0.25">
      <c r="A15" s="123" t="s">
        <v>52</v>
      </c>
      <c r="B15" s="237">
        <v>4</v>
      </c>
      <c r="C15" s="124">
        <v>41140379</v>
      </c>
      <c r="D15" s="132">
        <v>33298130</v>
      </c>
    </row>
    <row r="16" spans="1:4" ht="31.5" outlineLevel="1" x14ac:dyDescent="0.25">
      <c r="A16" s="122" t="s">
        <v>53</v>
      </c>
      <c r="B16" s="236"/>
      <c r="C16" s="121">
        <v>41140379</v>
      </c>
      <c r="D16" s="141">
        <v>33298130</v>
      </c>
    </row>
    <row r="17" spans="1:4" x14ac:dyDescent="0.25">
      <c r="A17" s="125" t="s">
        <v>54</v>
      </c>
      <c r="B17" s="238">
        <v>4</v>
      </c>
      <c r="C17" s="124">
        <v>-37400707</v>
      </c>
      <c r="D17" s="132">
        <v>-30978117</v>
      </c>
    </row>
    <row r="18" spans="1:4" outlineLevel="1" x14ac:dyDescent="0.25">
      <c r="A18" s="126" t="s">
        <v>55</v>
      </c>
      <c r="B18" s="239"/>
      <c r="C18" s="127">
        <v>-13874216</v>
      </c>
      <c r="D18" s="141">
        <v>-13839068</v>
      </c>
    </row>
    <row r="19" spans="1:4" outlineLevel="2" x14ac:dyDescent="0.25">
      <c r="A19" s="122" t="s">
        <v>56</v>
      </c>
      <c r="B19" s="217"/>
      <c r="C19" s="127">
        <v>-20253622</v>
      </c>
      <c r="D19" s="141">
        <v>-16026198</v>
      </c>
    </row>
    <row r="20" spans="1:4" outlineLevel="2" x14ac:dyDescent="0.25">
      <c r="A20" s="122" t="s">
        <v>57</v>
      </c>
      <c r="B20" s="217"/>
      <c r="C20" s="127">
        <v>-2357815</v>
      </c>
      <c r="D20" s="141">
        <v>-88003</v>
      </c>
    </row>
    <row r="21" spans="1:4" ht="31.5" outlineLevel="2" x14ac:dyDescent="0.25">
      <c r="A21" s="122" t="s">
        <v>58</v>
      </c>
      <c r="B21" s="217"/>
      <c r="C21" s="128">
        <v>-489101</v>
      </c>
      <c r="D21" s="141">
        <v>-875544</v>
      </c>
    </row>
    <row r="22" spans="1:4" outlineLevel="2" x14ac:dyDescent="0.25">
      <c r="A22" s="122" t="s">
        <v>59</v>
      </c>
      <c r="B22" s="217"/>
      <c r="C22" s="128">
        <v>-415195</v>
      </c>
      <c r="D22" s="141">
        <v>-122917</v>
      </c>
    </row>
    <row r="23" spans="1:4" outlineLevel="2" x14ac:dyDescent="0.25">
      <c r="A23" s="122" t="s">
        <v>60</v>
      </c>
      <c r="B23" s="217"/>
      <c r="C23" s="128">
        <v>-10758</v>
      </c>
      <c r="D23" s="141">
        <v>-22477</v>
      </c>
    </row>
    <row r="24" spans="1:4" outlineLevel="2" x14ac:dyDescent="0.25">
      <c r="A24" s="122" t="s">
        <v>61</v>
      </c>
      <c r="B24" s="217"/>
      <c r="C24" s="128">
        <v>0</v>
      </c>
      <c r="D24" s="141">
        <v>-3910</v>
      </c>
    </row>
    <row r="25" spans="1:4" ht="16.5" x14ac:dyDescent="0.25">
      <c r="A25" s="129" t="s">
        <v>62</v>
      </c>
      <c r="B25" s="232"/>
      <c r="C25" s="130">
        <v>25089626</v>
      </c>
      <c r="D25" s="74">
        <v>20428588</v>
      </c>
    </row>
    <row r="26" spans="1:4" x14ac:dyDescent="0.25">
      <c r="A26" s="131"/>
      <c r="B26" s="219"/>
      <c r="C26" s="124"/>
      <c r="D26" s="132"/>
    </row>
    <row r="27" spans="1:4" ht="63" x14ac:dyDescent="0.25">
      <c r="A27" s="133" t="s">
        <v>63</v>
      </c>
      <c r="B27" s="220"/>
      <c r="C27" s="121">
        <v>0</v>
      </c>
      <c r="D27" s="141">
        <v>-866612</v>
      </c>
    </row>
    <row r="28" spans="1:4" ht="31.5" x14ac:dyDescent="0.25">
      <c r="A28" s="133" t="s">
        <v>64</v>
      </c>
      <c r="B28" s="220"/>
      <c r="C28" s="121">
        <v>-1722230</v>
      </c>
      <c r="D28" s="141">
        <v>-412479</v>
      </c>
    </row>
    <row r="29" spans="1:4" ht="31.5" x14ac:dyDescent="0.25">
      <c r="A29" s="133" t="s">
        <v>65</v>
      </c>
      <c r="B29" s="220"/>
      <c r="C29" s="121"/>
      <c r="D29" s="141"/>
    </row>
    <row r="30" spans="1:4" ht="63" x14ac:dyDescent="0.25">
      <c r="A30" s="133" t="s">
        <v>66</v>
      </c>
      <c r="B30" s="220"/>
      <c r="C30" s="121"/>
      <c r="D30" s="71"/>
    </row>
    <row r="31" spans="1:4" x14ac:dyDescent="0.25">
      <c r="A31" s="133" t="s">
        <v>67</v>
      </c>
      <c r="B31" s="220"/>
      <c r="C31" s="121">
        <v>51695</v>
      </c>
      <c r="D31" s="141">
        <v>900265</v>
      </c>
    </row>
    <row r="32" spans="1:4" ht="16.5" x14ac:dyDescent="0.25">
      <c r="A32" s="129" t="s">
        <v>68</v>
      </c>
      <c r="B32" s="218"/>
      <c r="C32" s="130">
        <v>23419091</v>
      </c>
      <c r="D32" s="74">
        <v>20049762</v>
      </c>
    </row>
    <row r="33" spans="1:5" ht="31.5" x14ac:dyDescent="0.25">
      <c r="A33" s="134" t="s">
        <v>69</v>
      </c>
      <c r="B33" s="233">
        <v>5</v>
      </c>
      <c r="C33" s="121">
        <v>90948</v>
      </c>
      <c r="D33" s="141">
        <v>4696243</v>
      </c>
    </row>
    <row r="34" spans="1:5" x14ac:dyDescent="0.25">
      <c r="A34" s="134" t="s">
        <v>70</v>
      </c>
      <c r="B34" s="221"/>
      <c r="C34" s="121">
        <v>-71222</v>
      </c>
      <c r="D34" s="141">
        <v>525788</v>
      </c>
    </row>
    <row r="35" spans="1:5" x14ac:dyDescent="0.25">
      <c r="A35" s="131" t="s">
        <v>71</v>
      </c>
      <c r="B35" s="219"/>
      <c r="C35" s="124">
        <v>-1602404</v>
      </c>
      <c r="D35" s="132">
        <v>-1256816</v>
      </c>
    </row>
    <row r="36" spans="1:5" ht="31.5" outlineLevel="1" x14ac:dyDescent="0.25">
      <c r="A36" s="135" t="s">
        <v>72</v>
      </c>
      <c r="B36" s="220"/>
      <c r="C36" s="136">
        <v>-1080223</v>
      </c>
      <c r="D36" s="70">
        <v>-859989</v>
      </c>
    </row>
    <row r="37" spans="1:5" ht="31.5" outlineLevel="1" x14ac:dyDescent="0.25">
      <c r="A37" s="135" t="s">
        <v>73</v>
      </c>
      <c r="B37" s="220"/>
      <c r="C37" s="136">
        <v>-66625</v>
      </c>
      <c r="D37" s="70">
        <v>-43413</v>
      </c>
    </row>
    <row r="38" spans="1:5" outlineLevel="1" x14ac:dyDescent="0.25">
      <c r="A38" s="135" t="s">
        <v>74</v>
      </c>
      <c r="B38" s="220"/>
      <c r="C38" s="137">
        <v>-37701</v>
      </c>
      <c r="D38" s="68">
        <v>-31175</v>
      </c>
    </row>
    <row r="39" spans="1:5" outlineLevel="1" x14ac:dyDescent="0.25">
      <c r="A39" s="135" t="s">
        <v>75</v>
      </c>
      <c r="B39" s="220"/>
      <c r="C39" s="136">
        <v>-417855</v>
      </c>
      <c r="D39" s="70">
        <v>-322239</v>
      </c>
    </row>
    <row r="40" spans="1:5" ht="18.75" x14ac:dyDescent="0.3">
      <c r="A40" s="138" t="s">
        <v>76</v>
      </c>
      <c r="B40" s="222"/>
      <c r="C40" s="139">
        <v>21836413</v>
      </c>
      <c r="D40" s="73">
        <v>24014977</v>
      </c>
    </row>
    <row r="41" spans="1:5" x14ac:dyDescent="0.25">
      <c r="A41" s="133" t="s">
        <v>77</v>
      </c>
      <c r="B41" s="220">
        <v>6</v>
      </c>
      <c r="C41" s="121">
        <v>-1931510</v>
      </c>
      <c r="D41" s="141">
        <v>-2322632</v>
      </c>
    </row>
    <row r="42" spans="1:5" ht="16.5" x14ac:dyDescent="0.25">
      <c r="A42" s="129" t="s">
        <v>78</v>
      </c>
      <c r="B42" s="218"/>
      <c r="C42" s="130">
        <v>19904903</v>
      </c>
      <c r="D42" s="74">
        <v>21692345</v>
      </c>
      <c r="E42" s="23"/>
    </row>
    <row r="43" spans="1:5" x14ac:dyDescent="0.25">
      <c r="A43" s="131"/>
      <c r="B43" s="219"/>
      <c r="C43" s="124"/>
      <c r="D43" s="132"/>
    </row>
    <row r="44" spans="1:5" ht="31.5" x14ac:dyDescent="0.25">
      <c r="A44" s="140" t="s">
        <v>79</v>
      </c>
      <c r="B44" s="223"/>
      <c r="C44" s="121"/>
      <c r="D44" s="141"/>
    </row>
    <row r="45" spans="1:5" ht="47.25" x14ac:dyDescent="0.25">
      <c r="A45" s="142" t="s">
        <v>80</v>
      </c>
      <c r="B45" s="224"/>
      <c r="C45" s="121"/>
      <c r="D45" s="141"/>
    </row>
    <row r="46" spans="1:5" ht="31.5" x14ac:dyDescent="0.25">
      <c r="A46" s="143" t="s">
        <v>81</v>
      </c>
      <c r="B46" s="225"/>
      <c r="C46" s="121">
        <v>77788</v>
      </c>
      <c r="D46" s="141">
        <v>30165</v>
      </c>
    </row>
    <row r="47" spans="1:5" ht="33" x14ac:dyDescent="0.25">
      <c r="A47" s="144" t="s">
        <v>82</v>
      </c>
      <c r="B47" s="226"/>
      <c r="C47" s="145">
        <v>77788</v>
      </c>
      <c r="D47" s="158">
        <v>30165</v>
      </c>
    </row>
    <row r="48" spans="1:5" ht="17.25" thickBot="1" x14ac:dyDescent="0.3">
      <c r="A48" s="146" t="s">
        <v>83</v>
      </c>
      <c r="B48" s="227"/>
      <c r="C48" s="147">
        <v>19982691</v>
      </c>
      <c r="D48" s="159">
        <v>21722510</v>
      </c>
    </row>
    <row r="49" spans="1:4" ht="18" hidden="1" customHeight="1" outlineLevel="1" x14ac:dyDescent="0.25">
      <c r="A49" s="24" t="s">
        <v>84</v>
      </c>
      <c r="B49" s="228"/>
      <c r="C49" s="25">
        <f>C42/1246.43</f>
        <v>15969.531381625922</v>
      </c>
      <c r="D49" s="25">
        <f>D42/1186.43</f>
        <v>18283.712481983766</v>
      </c>
    </row>
    <row r="50" spans="1:4" ht="18" customHeight="1" collapsed="1" x14ac:dyDescent="0.25">
      <c r="A50" s="26"/>
      <c r="B50" s="229"/>
    </row>
    <row r="51" spans="1:4" ht="18" customHeight="1" x14ac:dyDescent="0.25">
      <c r="A51" s="13" t="s">
        <v>38</v>
      </c>
      <c r="B51" s="230"/>
      <c r="C51" s="27"/>
      <c r="D51" s="14" t="s">
        <v>39</v>
      </c>
    </row>
    <row r="52" spans="1:4" ht="18" customHeight="1" x14ac:dyDescent="0.25">
      <c r="A52" s="13"/>
      <c r="B52" s="230"/>
      <c r="C52" s="27"/>
      <c r="D52" s="14"/>
    </row>
    <row r="53" spans="1:4" x14ac:dyDescent="0.25">
      <c r="A53" s="15" t="s">
        <v>40</v>
      </c>
      <c r="B53" s="231"/>
      <c r="C53" s="16"/>
      <c r="D53" s="16" t="s">
        <v>41</v>
      </c>
    </row>
    <row r="54" spans="1:4" x14ac:dyDescent="0.25">
      <c r="D54" s="23"/>
    </row>
    <row r="55" spans="1:4" x14ac:dyDescent="0.25">
      <c r="A55" s="26"/>
      <c r="B55" s="229"/>
      <c r="C55" s="28"/>
      <c r="D55" s="29"/>
    </row>
    <row r="56" spans="1:4" x14ac:dyDescent="0.25">
      <c r="D56" s="23"/>
    </row>
    <row r="57" spans="1:4" x14ac:dyDescent="0.25">
      <c r="C57" s="30"/>
      <c r="D57" s="23"/>
    </row>
    <row r="58" spans="1:4" x14ac:dyDescent="0.25">
      <c r="D58" s="23"/>
    </row>
    <row r="59" spans="1:4" x14ac:dyDescent="0.25">
      <c r="D59" s="23"/>
    </row>
    <row r="60" spans="1:4" x14ac:dyDescent="0.25">
      <c r="D60" s="23"/>
    </row>
    <row r="61" spans="1:4" x14ac:dyDescent="0.25">
      <c r="D61" s="23"/>
    </row>
    <row r="62" spans="1:4" x14ac:dyDescent="0.25">
      <c r="D62" s="23"/>
    </row>
  </sheetData>
  <mergeCells count="4">
    <mergeCell ref="C1:D1"/>
    <mergeCell ref="A2:D2"/>
    <mergeCell ref="A3:D3"/>
    <mergeCell ref="A4:D4"/>
  </mergeCells>
  <pageMargins left="0.78740157480314965" right="0.15748031496062992" top="0.39370078740157483" bottom="0.31496062992125984" header="0.19685039370078741" footer="0.15748031496062992"/>
  <pageSetup paperSize="9" scale="6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32963-99A2-4FE6-992E-CEDD8C7F4079}">
  <sheetPr>
    <tabColor rgb="FFFF0000"/>
    <pageSetUpPr fitToPage="1"/>
  </sheetPr>
  <dimension ref="A1:D86"/>
  <sheetViews>
    <sheetView zoomScaleNormal="100" zoomScaleSheetLayoutView="100" workbookViewId="0">
      <selection activeCell="B83" sqref="B83"/>
    </sheetView>
  </sheetViews>
  <sheetFormatPr defaultRowHeight="15.75" outlineLevelRow="1" x14ac:dyDescent="0.25"/>
  <cols>
    <col min="1" max="1" width="8" style="31" customWidth="1"/>
    <col min="2" max="2" width="89.5703125" style="32" customWidth="1"/>
    <col min="3" max="3" width="20.42578125" style="32" customWidth="1"/>
    <col min="4" max="4" width="21.5703125" style="32" customWidth="1"/>
    <col min="5" max="134" width="9.140625" style="32"/>
    <col min="135" max="135" width="84" style="32" customWidth="1"/>
    <col min="136" max="136" width="18.140625" style="32" customWidth="1"/>
    <col min="137" max="137" width="22.140625" style="32" customWidth="1"/>
    <col min="138" max="138" width="9.140625" style="32"/>
    <col min="139" max="139" width="14.5703125" style="32" customWidth="1"/>
    <col min="140" max="140" width="12.7109375" style="32" customWidth="1"/>
    <col min="141" max="141" width="9.140625" style="32"/>
    <col min="142" max="142" width="12.85546875" style="32" customWidth="1"/>
    <col min="143" max="143" width="14.85546875" style="32" customWidth="1"/>
    <col min="144" max="144" width="13.42578125" style="32" customWidth="1"/>
    <col min="145" max="145" width="12" style="32" customWidth="1"/>
    <col min="146" max="390" width="9.140625" style="32"/>
    <col min="391" max="391" width="84" style="32" customWidth="1"/>
    <col min="392" max="392" width="18.140625" style="32" customWidth="1"/>
    <col min="393" max="393" width="22.140625" style="32" customWidth="1"/>
    <col min="394" max="394" width="9.140625" style="32"/>
    <col min="395" max="395" width="14.5703125" style="32" customWidth="1"/>
    <col min="396" max="396" width="12.7109375" style="32" customWidth="1"/>
    <col min="397" max="397" width="9.140625" style="32"/>
    <col min="398" max="398" width="12.85546875" style="32" customWidth="1"/>
    <col min="399" max="399" width="14.85546875" style="32" customWidth="1"/>
    <col min="400" max="400" width="13.42578125" style="32" customWidth="1"/>
    <col min="401" max="401" width="12" style="32" customWidth="1"/>
    <col min="402" max="646" width="9.140625" style="32"/>
    <col min="647" max="647" width="84" style="32" customWidth="1"/>
    <col min="648" max="648" width="18.140625" style="32" customWidth="1"/>
    <col min="649" max="649" width="22.140625" style="32" customWidth="1"/>
    <col min="650" max="650" width="9.140625" style="32"/>
    <col min="651" max="651" width="14.5703125" style="32" customWidth="1"/>
    <col min="652" max="652" width="12.7109375" style="32" customWidth="1"/>
    <col min="653" max="653" width="9.140625" style="32"/>
    <col min="654" max="654" width="12.85546875" style="32" customWidth="1"/>
    <col min="655" max="655" width="14.85546875" style="32" customWidth="1"/>
    <col min="656" max="656" width="13.42578125" style="32" customWidth="1"/>
    <col min="657" max="657" width="12" style="32" customWidth="1"/>
    <col min="658" max="902" width="9.140625" style="32"/>
    <col min="903" max="903" width="84" style="32" customWidth="1"/>
    <col min="904" max="904" width="18.140625" style="32" customWidth="1"/>
    <col min="905" max="905" width="22.140625" style="32" customWidth="1"/>
    <col min="906" max="906" width="9.140625" style="32"/>
    <col min="907" max="907" width="14.5703125" style="32" customWidth="1"/>
    <col min="908" max="908" width="12.7109375" style="32" customWidth="1"/>
    <col min="909" max="909" width="9.140625" style="32"/>
    <col min="910" max="910" width="12.85546875" style="32" customWidth="1"/>
    <col min="911" max="911" width="14.85546875" style="32" customWidth="1"/>
    <col min="912" max="912" width="13.42578125" style="32" customWidth="1"/>
    <col min="913" max="913" width="12" style="32" customWidth="1"/>
    <col min="914" max="1158" width="9.140625" style="32"/>
    <col min="1159" max="1159" width="84" style="32" customWidth="1"/>
    <col min="1160" max="1160" width="18.140625" style="32" customWidth="1"/>
    <col min="1161" max="1161" width="22.140625" style="32" customWidth="1"/>
    <col min="1162" max="1162" width="9.140625" style="32"/>
    <col min="1163" max="1163" width="14.5703125" style="32" customWidth="1"/>
    <col min="1164" max="1164" width="12.7109375" style="32" customWidth="1"/>
    <col min="1165" max="1165" width="9.140625" style="32"/>
    <col min="1166" max="1166" width="12.85546875" style="32" customWidth="1"/>
    <col min="1167" max="1167" width="14.85546875" style="32" customWidth="1"/>
    <col min="1168" max="1168" width="13.42578125" style="32" customWidth="1"/>
    <col min="1169" max="1169" width="12" style="32" customWidth="1"/>
    <col min="1170" max="1414" width="9.140625" style="32"/>
    <col min="1415" max="1415" width="84" style="32" customWidth="1"/>
    <col min="1416" max="1416" width="18.140625" style="32" customWidth="1"/>
    <col min="1417" max="1417" width="22.140625" style="32" customWidth="1"/>
    <col min="1418" max="1418" width="9.140625" style="32"/>
    <col min="1419" max="1419" width="14.5703125" style="32" customWidth="1"/>
    <col min="1420" max="1420" width="12.7109375" style="32" customWidth="1"/>
    <col min="1421" max="1421" width="9.140625" style="32"/>
    <col min="1422" max="1422" width="12.85546875" style="32" customWidth="1"/>
    <col min="1423" max="1423" width="14.85546875" style="32" customWidth="1"/>
    <col min="1424" max="1424" width="13.42578125" style="32" customWidth="1"/>
    <col min="1425" max="1425" width="12" style="32" customWidth="1"/>
    <col min="1426" max="1670" width="9.140625" style="32"/>
    <col min="1671" max="1671" width="84" style="32" customWidth="1"/>
    <col min="1672" max="1672" width="18.140625" style="32" customWidth="1"/>
    <col min="1673" max="1673" width="22.140625" style="32" customWidth="1"/>
    <col min="1674" max="1674" width="9.140625" style="32"/>
    <col min="1675" max="1675" width="14.5703125" style="32" customWidth="1"/>
    <col min="1676" max="1676" width="12.7109375" style="32" customWidth="1"/>
    <col min="1677" max="1677" width="9.140625" style="32"/>
    <col min="1678" max="1678" width="12.85546875" style="32" customWidth="1"/>
    <col min="1679" max="1679" width="14.85546875" style="32" customWidth="1"/>
    <col min="1680" max="1680" width="13.42578125" style="32" customWidth="1"/>
    <col min="1681" max="1681" width="12" style="32" customWidth="1"/>
    <col min="1682" max="1926" width="9.140625" style="32"/>
    <col min="1927" max="1927" width="84" style="32" customWidth="1"/>
    <col min="1928" max="1928" width="18.140625" style="32" customWidth="1"/>
    <col min="1929" max="1929" width="22.140625" style="32" customWidth="1"/>
    <col min="1930" max="1930" width="9.140625" style="32"/>
    <col min="1931" max="1931" width="14.5703125" style="32" customWidth="1"/>
    <col min="1932" max="1932" width="12.7109375" style="32" customWidth="1"/>
    <col min="1933" max="1933" width="9.140625" style="32"/>
    <col min="1934" max="1934" width="12.85546875" style="32" customWidth="1"/>
    <col min="1935" max="1935" width="14.85546875" style="32" customWidth="1"/>
    <col min="1936" max="1936" width="13.42578125" style="32" customWidth="1"/>
    <col min="1937" max="1937" width="12" style="32" customWidth="1"/>
    <col min="1938" max="2182" width="9.140625" style="32"/>
    <col min="2183" max="2183" width="84" style="32" customWidth="1"/>
    <col min="2184" max="2184" width="18.140625" style="32" customWidth="1"/>
    <col min="2185" max="2185" width="22.140625" style="32" customWidth="1"/>
    <col min="2186" max="2186" width="9.140625" style="32"/>
    <col min="2187" max="2187" width="14.5703125" style="32" customWidth="1"/>
    <col min="2188" max="2188" width="12.7109375" style="32" customWidth="1"/>
    <col min="2189" max="2189" width="9.140625" style="32"/>
    <col min="2190" max="2190" width="12.85546875" style="32" customWidth="1"/>
    <col min="2191" max="2191" width="14.85546875" style="32" customWidth="1"/>
    <col min="2192" max="2192" width="13.42578125" style="32" customWidth="1"/>
    <col min="2193" max="2193" width="12" style="32" customWidth="1"/>
    <col min="2194" max="2438" width="9.140625" style="32"/>
    <col min="2439" max="2439" width="84" style="32" customWidth="1"/>
    <col min="2440" max="2440" width="18.140625" style="32" customWidth="1"/>
    <col min="2441" max="2441" width="22.140625" style="32" customWidth="1"/>
    <col min="2442" max="2442" width="9.140625" style="32"/>
    <col min="2443" max="2443" width="14.5703125" style="32" customWidth="1"/>
    <col min="2444" max="2444" width="12.7109375" style="32" customWidth="1"/>
    <col min="2445" max="2445" width="9.140625" style="32"/>
    <col min="2446" max="2446" width="12.85546875" style="32" customWidth="1"/>
    <col min="2447" max="2447" width="14.85546875" style="32" customWidth="1"/>
    <col min="2448" max="2448" width="13.42578125" style="32" customWidth="1"/>
    <col min="2449" max="2449" width="12" style="32" customWidth="1"/>
    <col min="2450" max="2694" width="9.140625" style="32"/>
    <col min="2695" max="2695" width="84" style="32" customWidth="1"/>
    <col min="2696" max="2696" width="18.140625" style="32" customWidth="1"/>
    <col min="2697" max="2697" width="22.140625" style="32" customWidth="1"/>
    <col min="2698" max="2698" width="9.140625" style="32"/>
    <col min="2699" max="2699" width="14.5703125" style="32" customWidth="1"/>
    <col min="2700" max="2700" width="12.7109375" style="32" customWidth="1"/>
    <col min="2701" max="2701" width="9.140625" style="32"/>
    <col min="2702" max="2702" width="12.85546875" style="32" customWidth="1"/>
    <col min="2703" max="2703" width="14.85546875" style="32" customWidth="1"/>
    <col min="2704" max="2704" width="13.42578125" style="32" customWidth="1"/>
    <col min="2705" max="2705" width="12" style="32" customWidth="1"/>
    <col min="2706" max="2950" width="9.140625" style="32"/>
    <col min="2951" max="2951" width="84" style="32" customWidth="1"/>
    <col min="2952" max="2952" width="18.140625" style="32" customWidth="1"/>
    <col min="2953" max="2953" width="22.140625" style="32" customWidth="1"/>
    <col min="2954" max="2954" width="9.140625" style="32"/>
    <col min="2955" max="2955" width="14.5703125" style="32" customWidth="1"/>
    <col min="2956" max="2956" width="12.7109375" style="32" customWidth="1"/>
    <col min="2957" max="2957" width="9.140625" style="32"/>
    <col min="2958" max="2958" width="12.85546875" style="32" customWidth="1"/>
    <col min="2959" max="2959" width="14.85546875" style="32" customWidth="1"/>
    <col min="2960" max="2960" width="13.42578125" style="32" customWidth="1"/>
    <col min="2961" max="2961" width="12" style="32" customWidth="1"/>
    <col min="2962" max="3206" width="9.140625" style="32"/>
    <col min="3207" max="3207" width="84" style="32" customWidth="1"/>
    <col min="3208" max="3208" width="18.140625" style="32" customWidth="1"/>
    <col min="3209" max="3209" width="22.140625" style="32" customWidth="1"/>
    <col min="3210" max="3210" width="9.140625" style="32"/>
    <col min="3211" max="3211" width="14.5703125" style="32" customWidth="1"/>
    <col min="3212" max="3212" width="12.7109375" style="32" customWidth="1"/>
    <col min="3213" max="3213" width="9.140625" style="32"/>
    <col min="3214" max="3214" width="12.85546875" style="32" customWidth="1"/>
    <col min="3215" max="3215" width="14.85546875" style="32" customWidth="1"/>
    <col min="3216" max="3216" width="13.42578125" style="32" customWidth="1"/>
    <col min="3217" max="3217" width="12" style="32" customWidth="1"/>
    <col min="3218" max="3462" width="9.140625" style="32"/>
    <col min="3463" max="3463" width="84" style="32" customWidth="1"/>
    <col min="3464" max="3464" width="18.140625" style="32" customWidth="1"/>
    <col min="3465" max="3465" width="22.140625" style="32" customWidth="1"/>
    <col min="3466" max="3466" width="9.140625" style="32"/>
    <col min="3467" max="3467" width="14.5703125" style="32" customWidth="1"/>
    <col min="3468" max="3468" width="12.7109375" style="32" customWidth="1"/>
    <col min="3469" max="3469" width="9.140625" style="32"/>
    <col min="3470" max="3470" width="12.85546875" style="32" customWidth="1"/>
    <col min="3471" max="3471" width="14.85546875" style="32" customWidth="1"/>
    <col min="3472" max="3472" width="13.42578125" style="32" customWidth="1"/>
    <col min="3473" max="3473" width="12" style="32" customWidth="1"/>
    <col min="3474" max="3718" width="9.140625" style="32"/>
    <col min="3719" max="3719" width="84" style="32" customWidth="1"/>
    <col min="3720" max="3720" width="18.140625" style="32" customWidth="1"/>
    <col min="3721" max="3721" width="22.140625" style="32" customWidth="1"/>
    <col min="3722" max="3722" width="9.140625" style="32"/>
    <col min="3723" max="3723" width="14.5703125" style="32" customWidth="1"/>
    <col min="3724" max="3724" width="12.7109375" style="32" customWidth="1"/>
    <col min="3725" max="3725" width="9.140625" style="32"/>
    <col min="3726" max="3726" width="12.85546875" style="32" customWidth="1"/>
    <col min="3727" max="3727" width="14.85546875" style="32" customWidth="1"/>
    <col min="3728" max="3728" width="13.42578125" style="32" customWidth="1"/>
    <col min="3729" max="3729" width="12" style="32" customWidth="1"/>
    <col min="3730" max="3974" width="9.140625" style="32"/>
    <col min="3975" max="3975" width="84" style="32" customWidth="1"/>
    <col min="3976" max="3976" width="18.140625" style="32" customWidth="1"/>
    <col min="3977" max="3977" width="22.140625" style="32" customWidth="1"/>
    <col min="3978" max="3978" width="9.140625" style="32"/>
    <col min="3979" max="3979" width="14.5703125" style="32" customWidth="1"/>
    <col min="3980" max="3980" width="12.7109375" style="32" customWidth="1"/>
    <col min="3981" max="3981" width="9.140625" style="32"/>
    <col min="3982" max="3982" width="12.85546875" style="32" customWidth="1"/>
    <col min="3983" max="3983" width="14.85546875" style="32" customWidth="1"/>
    <col min="3984" max="3984" width="13.42578125" style="32" customWidth="1"/>
    <col min="3985" max="3985" width="12" style="32" customWidth="1"/>
    <col min="3986" max="4230" width="9.140625" style="32"/>
    <col min="4231" max="4231" width="84" style="32" customWidth="1"/>
    <col min="4232" max="4232" width="18.140625" style="32" customWidth="1"/>
    <col min="4233" max="4233" width="22.140625" style="32" customWidth="1"/>
    <col min="4234" max="4234" width="9.140625" style="32"/>
    <col min="4235" max="4235" width="14.5703125" style="32" customWidth="1"/>
    <col min="4236" max="4236" width="12.7109375" style="32" customWidth="1"/>
    <col min="4237" max="4237" width="9.140625" style="32"/>
    <col min="4238" max="4238" width="12.85546875" style="32" customWidth="1"/>
    <col min="4239" max="4239" width="14.85546875" style="32" customWidth="1"/>
    <col min="4240" max="4240" width="13.42578125" style="32" customWidth="1"/>
    <col min="4241" max="4241" width="12" style="32" customWidth="1"/>
    <col min="4242" max="4486" width="9.140625" style="32"/>
    <col min="4487" max="4487" width="84" style="32" customWidth="1"/>
    <col min="4488" max="4488" width="18.140625" style="32" customWidth="1"/>
    <col min="4489" max="4489" width="22.140625" style="32" customWidth="1"/>
    <col min="4490" max="4490" width="9.140625" style="32"/>
    <col min="4491" max="4491" width="14.5703125" style="32" customWidth="1"/>
    <col min="4492" max="4492" width="12.7109375" style="32" customWidth="1"/>
    <col min="4493" max="4493" width="9.140625" style="32"/>
    <col min="4494" max="4494" width="12.85546875" style="32" customWidth="1"/>
    <col min="4495" max="4495" width="14.85546875" style="32" customWidth="1"/>
    <col min="4496" max="4496" width="13.42578125" style="32" customWidth="1"/>
    <col min="4497" max="4497" width="12" style="32" customWidth="1"/>
    <col min="4498" max="4742" width="9.140625" style="32"/>
    <col min="4743" max="4743" width="84" style="32" customWidth="1"/>
    <col min="4744" max="4744" width="18.140625" style="32" customWidth="1"/>
    <col min="4745" max="4745" width="22.140625" style="32" customWidth="1"/>
    <col min="4746" max="4746" width="9.140625" style="32"/>
    <col min="4747" max="4747" width="14.5703125" style="32" customWidth="1"/>
    <col min="4748" max="4748" width="12.7109375" style="32" customWidth="1"/>
    <col min="4749" max="4749" width="9.140625" style="32"/>
    <col min="4750" max="4750" width="12.85546875" style="32" customWidth="1"/>
    <col min="4751" max="4751" width="14.85546875" style="32" customWidth="1"/>
    <col min="4752" max="4752" width="13.42578125" style="32" customWidth="1"/>
    <col min="4753" max="4753" width="12" style="32" customWidth="1"/>
    <col min="4754" max="4998" width="9.140625" style="32"/>
    <col min="4999" max="4999" width="84" style="32" customWidth="1"/>
    <col min="5000" max="5000" width="18.140625" style="32" customWidth="1"/>
    <col min="5001" max="5001" width="22.140625" style="32" customWidth="1"/>
    <col min="5002" max="5002" width="9.140625" style="32"/>
    <col min="5003" max="5003" width="14.5703125" style="32" customWidth="1"/>
    <col min="5004" max="5004" width="12.7109375" style="32" customWidth="1"/>
    <col min="5005" max="5005" width="9.140625" style="32"/>
    <col min="5006" max="5006" width="12.85546875" style="32" customWidth="1"/>
    <col min="5007" max="5007" width="14.85546875" style="32" customWidth="1"/>
    <col min="5008" max="5008" width="13.42578125" style="32" customWidth="1"/>
    <col min="5009" max="5009" width="12" style="32" customWidth="1"/>
    <col min="5010" max="5254" width="9.140625" style="32"/>
    <col min="5255" max="5255" width="84" style="32" customWidth="1"/>
    <col min="5256" max="5256" width="18.140625" style="32" customWidth="1"/>
    <col min="5257" max="5257" width="22.140625" style="32" customWidth="1"/>
    <col min="5258" max="5258" width="9.140625" style="32"/>
    <col min="5259" max="5259" width="14.5703125" style="32" customWidth="1"/>
    <col min="5260" max="5260" width="12.7109375" style="32" customWidth="1"/>
    <col min="5261" max="5261" width="9.140625" style="32"/>
    <col min="5262" max="5262" width="12.85546875" style="32" customWidth="1"/>
    <col min="5263" max="5263" width="14.85546875" style="32" customWidth="1"/>
    <col min="5264" max="5264" width="13.42578125" style="32" customWidth="1"/>
    <col min="5265" max="5265" width="12" style="32" customWidth="1"/>
    <col min="5266" max="5510" width="9.140625" style="32"/>
    <col min="5511" max="5511" width="84" style="32" customWidth="1"/>
    <col min="5512" max="5512" width="18.140625" style="32" customWidth="1"/>
    <col min="5513" max="5513" width="22.140625" style="32" customWidth="1"/>
    <col min="5514" max="5514" width="9.140625" style="32"/>
    <col min="5515" max="5515" width="14.5703125" style="32" customWidth="1"/>
    <col min="5516" max="5516" width="12.7109375" style="32" customWidth="1"/>
    <col min="5517" max="5517" width="9.140625" style="32"/>
    <col min="5518" max="5518" width="12.85546875" style="32" customWidth="1"/>
    <col min="5519" max="5519" width="14.85546875" style="32" customWidth="1"/>
    <col min="5520" max="5520" width="13.42578125" style="32" customWidth="1"/>
    <col min="5521" max="5521" width="12" style="32" customWidth="1"/>
    <col min="5522" max="5766" width="9.140625" style="32"/>
    <col min="5767" max="5767" width="84" style="32" customWidth="1"/>
    <col min="5768" max="5768" width="18.140625" style="32" customWidth="1"/>
    <col min="5769" max="5769" width="22.140625" style="32" customWidth="1"/>
    <col min="5770" max="5770" width="9.140625" style="32"/>
    <col min="5771" max="5771" width="14.5703125" style="32" customWidth="1"/>
    <col min="5772" max="5772" width="12.7109375" style="32" customWidth="1"/>
    <col min="5773" max="5773" width="9.140625" style="32"/>
    <col min="5774" max="5774" width="12.85546875" style="32" customWidth="1"/>
    <col min="5775" max="5775" width="14.85546875" style="32" customWidth="1"/>
    <col min="5776" max="5776" width="13.42578125" style="32" customWidth="1"/>
    <col min="5777" max="5777" width="12" style="32" customWidth="1"/>
    <col min="5778" max="6022" width="9.140625" style="32"/>
    <col min="6023" max="6023" width="84" style="32" customWidth="1"/>
    <col min="6024" max="6024" width="18.140625" style="32" customWidth="1"/>
    <col min="6025" max="6025" width="22.140625" style="32" customWidth="1"/>
    <col min="6026" max="6026" width="9.140625" style="32"/>
    <col min="6027" max="6027" width="14.5703125" style="32" customWidth="1"/>
    <col min="6028" max="6028" width="12.7109375" style="32" customWidth="1"/>
    <col min="6029" max="6029" width="9.140625" style="32"/>
    <col min="6030" max="6030" width="12.85546875" style="32" customWidth="1"/>
    <col min="6031" max="6031" width="14.85546875" style="32" customWidth="1"/>
    <col min="6032" max="6032" width="13.42578125" style="32" customWidth="1"/>
    <col min="6033" max="6033" width="12" style="32" customWidth="1"/>
    <col min="6034" max="6278" width="9.140625" style="32"/>
    <col min="6279" max="6279" width="84" style="32" customWidth="1"/>
    <col min="6280" max="6280" width="18.140625" style="32" customWidth="1"/>
    <col min="6281" max="6281" width="22.140625" style="32" customWidth="1"/>
    <col min="6282" max="6282" width="9.140625" style="32"/>
    <col min="6283" max="6283" width="14.5703125" style="32" customWidth="1"/>
    <col min="6284" max="6284" width="12.7109375" style="32" customWidth="1"/>
    <col min="6285" max="6285" width="9.140625" style="32"/>
    <col min="6286" max="6286" width="12.85546875" style="32" customWidth="1"/>
    <col min="6287" max="6287" width="14.85546875" style="32" customWidth="1"/>
    <col min="6288" max="6288" width="13.42578125" style="32" customWidth="1"/>
    <col min="6289" max="6289" width="12" style="32" customWidth="1"/>
    <col min="6290" max="6534" width="9.140625" style="32"/>
    <col min="6535" max="6535" width="84" style="32" customWidth="1"/>
    <col min="6536" max="6536" width="18.140625" style="32" customWidth="1"/>
    <col min="6537" max="6537" width="22.140625" style="32" customWidth="1"/>
    <col min="6538" max="6538" width="9.140625" style="32"/>
    <col min="6539" max="6539" width="14.5703125" style="32" customWidth="1"/>
    <col min="6540" max="6540" width="12.7109375" style="32" customWidth="1"/>
    <col min="6541" max="6541" width="9.140625" style="32"/>
    <col min="6542" max="6542" width="12.85546875" style="32" customWidth="1"/>
    <col min="6543" max="6543" width="14.85546875" style="32" customWidth="1"/>
    <col min="6544" max="6544" width="13.42578125" style="32" customWidth="1"/>
    <col min="6545" max="6545" width="12" style="32" customWidth="1"/>
    <col min="6546" max="6790" width="9.140625" style="32"/>
    <col min="6791" max="6791" width="84" style="32" customWidth="1"/>
    <col min="6792" max="6792" width="18.140625" style="32" customWidth="1"/>
    <col min="6793" max="6793" width="22.140625" style="32" customWidth="1"/>
    <col min="6794" max="6794" width="9.140625" style="32"/>
    <col min="6795" max="6795" width="14.5703125" style="32" customWidth="1"/>
    <col min="6796" max="6796" width="12.7109375" style="32" customWidth="1"/>
    <col min="6797" max="6797" width="9.140625" style="32"/>
    <col min="6798" max="6798" width="12.85546875" style="32" customWidth="1"/>
    <col min="6799" max="6799" width="14.85546875" style="32" customWidth="1"/>
    <col min="6800" max="6800" width="13.42578125" style="32" customWidth="1"/>
    <col min="6801" max="6801" width="12" style="32" customWidth="1"/>
    <col min="6802" max="7046" width="9.140625" style="32"/>
    <col min="7047" max="7047" width="84" style="32" customWidth="1"/>
    <col min="7048" max="7048" width="18.140625" style="32" customWidth="1"/>
    <col min="7049" max="7049" width="22.140625" style="32" customWidth="1"/>
    <col min="7050" max="7050" width="9.140625" style="32"/>
    <col min="7051" max="7051" width="14.5703125" style="32" customWidth="1"/>
    <col min="7052" max="7052" width="12.7109375" style="32" customWidth="1"/>
    <col min="7053" max="7053" width="9.140625" style="32"/>
    <col min="7054" max="7054" width="12.85546875" style="32" customWidth="1"/>
    <col min="7055" max="7055" width="14.85546875" style="32" customWidth="1"/>
    <col min="7056" max="7056" width="13.42578125" style="32" customWidth="1"/>
    <col min="7057" max="7057" width="12" style="32" customWidth="1"/>
    <col min="7058" max="7302" width="9.140625" style="32"/>
    <col min="7303" max="7303" width="84" style="32" customWidth="1"/>
    <col min="7304" max="7304" width="18.140625" style="32" customWidth="1"/>
    <col min="7305" max="7305" width="22.140625" style="32" customWidth="1"/>
    <col min="7306" max="7306" width="9.140625" style="32"/>
    <col min="7307" max="7307" width="14.5703125" style="32" customWidth="1"/>
    <col min="7308" max="7308" width="12.7109375" style="32" customWidth="1"/>
    <col min="7309" max="7309" width="9.140625" style="32"/>
    <col min="7310" max="7310" width="12.85546875" style="32" customWidth="1"/>
    <col min="7311" max="7311" width="14.85546875" style="32" customWidth="1"/>
    <col min="7312" max="7312" width="13.42578125" style="32" customWidth="1"/>
    <col min="7313" max="7313" width="12" style="32" customWidth="1"/>
    <col min="7314" max="7558" width="9.140625" style="32"/>
    <col min="7559" max="7559" width="84" style="32" customWidth="1"/>
    <col min="7560" max="7560" width="18.140625" style="32" customWidth="1"/>
    <col min="7561" max="7561" width="22.140625" style="32" customWidth="1"/>
    <col min="7562" max="7562" width="9.140625" style="32"/>
    <col min="7563" max="7563" width="14.5703125" style="32" customWidth="1"/>
    <col min="7564" max="7564" width="12.7109375" style="32" customWidth="1"/>
    <col min="7565" max="7565" width="9.140625" style="32"/>
    <col min="7566" max="7566" width="12.85546875" style="32" customWidth="1"/>
    <col min="7567" max="7567" width="14.85546875" style="32" customWidth="1"/>
    <col min="7568" max="7568" width="13.42578125" style="32" customWidth="1"/>
    <col min="7569" max="7569" width="12" style="32" customWidth="1"/>
    <col min="7570" max="7814" width="9.140625" style="32"/>
    <col min="7815" max="7815" width="84" style="32" customWidth="1"/>
    <col min="7816" max="7816" width="18.140625" style="32" customWidth="1"/>
    <col min="7817" max="7817" width="22.140625" style="32" customWidth="1"/>
    <col min="7818" max="7818" width="9.140625" style="32"/>
    <col min="7819" max="7819" width="14.5703125" style="32" customWidth="1"/>
    <col min="7820" max="7820" width="12.7109375" style="32" customWidth="1"/>
    <col min="7821" max="7821" width="9.140625" style="32"/>
    <col min="7822" max="7822" width="12.85546875" style="32" customWidth="1"/>
    <col min="7823" max="7823" width="14.85546875" style="32" customWidth="1"/>
    <col min="7824" max="7824" width="13.42578125" style="32" customWidth="1"/>
    <col min="7825" max="7825" width="12" style="32" customWidth="1"/>
    <col min="7826" max="8070" width="9.140625" style="32"/>
    <col min="8071" max="8071" width="84" style="32" customWidth="1"/>
    <col min="8072" max="8072" width="18.140625" style="32" customWidth="1"/>
    <col min="8073" max="8073" width="22.140625" style="32" customWidth="1"/>
    <col min="8074" max="8074" width="9.140625" style="32"/>
    <col min="8075" max="8075" width="14.5703125" style="32" customWidth="1"/>
    <col min="8076" max="8076" width="12.7109375" style="32" customWidth="1"/>
    <col min="8077" max="8077" width="9.140625" style="32"/>
    <col min="8078" max="8078" width="12.85546875" style="32" customWidth="1"/>
    <col min="8079" max="8079" width="14.85546875" style="32" customWidth="1"/>
    <col min="8080" max="8080" width="13.42578125" style="32" customWidth="1"/>
    <col min="8081" max="8081" width="12" style="32" customWidth="1"/>
    <col min="8082" max="8326" width="9.140625" style="32"/>
    <col min="8327" max="8327" width="84" style="32" customWidth="1"/>
    <col min="8328" max="8328" width="18.140625" style="32" customWidth="1"/>
    <col min="8329" max="8329" width="22.140625" style="32" customWidth="1"/>
    <col min="8330" max="8330" width="9.140625" style="32"/>
    <col min="8331" max="8331" width="14.5703125" style="32" customWidth="1"/>
    <col min="8332" max="8332" width="12.7109375" style="32" customWidth="1"/>
    <col min="8333" max="8333" width="9.140625" style="32"/>
    <col min="8334" max="8334" width="12.85546875" style="32" customWidth="1"/>
    <col min="8335" max="8335" width="14.85546875" style="32" customWidth="1"/>
    <col min="8336" max="8336" width="13.42578125" style="32" customWidth="1"/>
    <col min="8337" max="8337" width="12" style="32" customWidth="1"/>
    <col min="8338" max="8582" width="9.140625" style="32"/>
    <col min="8583" max="8583" width="84" style="32" customWidth="1"/>
    <col min="8584" max="8584" width="18.140625" style="32" customWidth="1"/>
    <col min="8585" max="8585" width="22.140625" style="32" customWidth="1"/>
    <col min="8586" max="8586" width="9.140625" style="32"/>
    <col min="8587" max="8587" width="14.5703125" style="32" customWidth="1"/>
    <col min="8588" max="8588" width="12.7109375" style="32" customWidth="1"/>
    <col min="8589" max="8589" width="9.140625" style="32"/>
    <col min="8590" max="8590" width="12.85546875" style="32" customWidth="1"/>
    <col min="8591" max="8591" width="14.85546875" style="32" customWidth="1"/>
    <col min="8592" max="8592" width="13.42578125" style="32" customWidth="1"/>
    <col min="8593" max="8593" width="12" style="32" customWidth="1"/>
    <col min="8594" max="8838" width="9.140625" style="32"/>
    <col min="8839" max="8839" width="84" style="32" customWidth="1"/>
    <col min="8840" max="8840" width="18.140625" style="32" customWidth="1"/>
    <col min="8841" max="8841" width="22.140625" style="32" customWidth="1"/>
    <col min="8842" max="8842" width="9.140625" style="32"/>
    <col min="8843" max="8843" width="14.5703125" style="32" customWidth="1"/>
    <col min="8844" max="8844" width="12.7109375" style="32" customWidth="1"/>
    <col min="8845" max="8845" width="9.140625" style="32"/>
    <col min="8846" max="8846" width="12.85546875" style="32" customWidth="1"/>
    <col min="8847" max="8847" width="14.85546875" style="32" customWidth="1"/>
    <col min="8848" max="8848" width="13.42578125" style="32" customWidth="1"/>
    <col min="8849" max="8849" width="12" style="32" customWidth="1"/>
    <col min="8850" max="9094" width="9.140625" style="32"/>
    <col min="9095" max="9095" width="84" style="32" customWidth="1"/>
    <col min="9096" max="9096" width="18.140625" style="32" customWidth="1"/>
    <col min="9097" max="9097" width="22.140625" style="32" customWidth="1"/>
    <col min="9098" max="9098" width="9.140625" style="32"/>
    <col min="9099" max="9099" width="14.5703125" style="32" customWidth="1"/>
    <col min="9100" max="9100" width="12.7109375" style="32" customWidth="1"/>
    <col min="9101" max="9101" width="9.140625" style="32"/>
    <col min="9102" max="9102" width="12.85546875" style="32" customWidth="1"/>
    <col min="9103" max="9103" width="14.85546875" style="32" customWidth="1"/>
    <col min="9104" max="9104" width="13.42578125" style="32" customWidth="1"/>
    <col min="9105" max="9105" width="12" style="32" customWidth="1"/>
    <col min="9106" max="9350" width="9.140625" style="32"/>
    <col min="9351" max="9351" width="84" style="32" customWidth="1"/>
    <col min="9352" max="9352" width="18.140625" style="32" customWidth="1"/>
    <col min="9353" max="9353" width="22.140625" style="32" customWidth="1"/>
    <col min="9354" max="9354" width="9.140625" style="32"/>
    <col min="9355" max="9355" width="14.5703125" style="32" customWidth="1"/>
    <col min="9356" max="9356" width="12.7109375" style="32" customWidth="1"/>
    <col min="9357" max="9357" width="9.140625" style="32"/>
    <col min="9358" max="9358" width="12.85546875" style="32" customWidth="1"/>
    <col min="9359" max="9359" width="14.85546875" style="32" customWidth="1"/>
    <col min="9360" max="9360" width="13.42578125" style="32" customWidth="1"/>
    <col min="9361" max="9361" width="12" style="32" customWidth="1"/>
    <col min="9362" max="9606" width="9.140625" style="32"/>
    <col min="9607" max="9607" width="84" style="32" customWidth="1"/>
    <col min="9608" max="9608" width="18.140625" style="32" customWidth="1"/>
    <col min="9609" max="9609" width="22.140625" style="32" customWidth="1"/>
    <col min="9610" max="9610" width="9.140625" style="32"/>
    <col min="9611" max="9611" width="14.5703125" style="32" customWidth="1"/>
    <col min="9612" max="9612" width="12.7109375" style="32" customWidth="1"/>
    <col min="9613" max="9613" width="9.140625" style="32"/>
    <col min="9614" max="9614" width="12.85546875" style="32" customWidth="1"/>
    <col min="9615" max="9615" width="14.85546875" style="32" customWidth="1"/>
    <col min="9616" max="9616" width="13.42578125" style="32" customWidth="1"/>
    <col min="9617" max="9617" width="12" style="32" customWidth="1"/>
    <col min="9618" max="9862" width="9.140625" style="32"/>
    <col min="9863" max="9863" width="84" style="32" customWidth="1"/>
    <col min="9864" max="9864" width="18.140625" style="32" customWidth="1"/>
    <col min="9865" max="9865" width="22.140625" style="32" customWidth="1"/>
    <col min="9866" max="9866" width="9.140625" style="32"/>
    <col min="9867" max="9867" width="14.5703125" style="32" customWidth="1"/>
    <col min="9868" max="9868" width="12.7109375" style="32" customWidth="1"/>
    <col min="9869" max="9869" width="9.140625" style="32"/>
    <col min="9870" max="9870" width="12.85546875" style="32" customWidth="1"/>
    <col min="9871" max="9871" width="14.85546875" style="32" customWidth="1"/>
    <col min="9872" max="9872" width="13.42578125" style="32" customWidth="1"/>
    <col min="9873" max="9873" width="12" style="32" customWidth="1"/>
    <col min="9874" max="10118" width="9.140625" style="32"/>
    <col min="10119" max="10119" width="84" style="32" customWidth="1"/>
    <col min="10120" max="10120" width="18.140625" style="32" customWidth="1"/>
    <col min="10121" max="10121" width="22.140625" style="32" customWidth="1"/>
    <col min="10122" max="10122" width="9.140625" style="32"/>
    <col min="10123" max="10123" width="14.5703125" style="32" customWidth="1"/>
    <col min="10124" max="10124" width="12.7109375" style="32" customWidth="1"/>
    <col min="10125" max="10125" width="9.140625" style="32"/>
    <col min="10126" max="10126" width="12.85546875" style="32" customWidth="1"/>
    <col min="10127" max="10127" width="14.85546875" style="32" customWidth="1"/>
    <col min="10128" max="10128" width="13.42578125" style="32" customWidth="1"/>
    <col min="10129" max="10129" width="12" style="32" customWidth="1"/>
    <col min="10130" max="10374" width="9.140625" style="32"/>
    <col min="10375" max="10375" width="84" style="32" customWidth="1"/>
    <col min="10376" max="10376" width="18.140625" style="32" customWidth="1"/>
    <col min="10377" max="10377" width="22.140625" style="32" customWidth="1"/>
    <col min="10378" max="10378" width="9.140625" style="32"/>
    <col min="10379" max="10379" width="14.5703125" style="32" customWidth="1"/>
    <col min="10380" max="10380" width="12.7109375" style="32" customWidth="1"/>
    <col min="10381" max="10381" width="9.140625" style="32"/>
    <col min="10382" max="10382" width="12.85546875" style="32" customWidth="1"/>
    <col min="10383" max="10383" width="14.85546875" style="32" customWidth="1"/>
    <col min="10384" max="10384" width="13.42578125" style="32" customWidth="1"/>
    <col min="10385" max="10385" width="12" style="32" customWidth="1"/>
    <col min="10386" max="10630" width="9.140625" style="32"/>
    <col min="10631" max="10631" width="84" style="32" customWidth="1"/>
    <col min="10632" max="10632" width="18.140625" style="32" customWidth="1"/>
    <col min="10633" max="10633" width="22.140625" style="32" customWidth="1"/>
    <col min="10634" max="10634" width="9.140625" style="32"/>
    <col min="10635" max="10635" width="14.5703125" style="32" customWidth="1"/>
    <col min="10636" max="10636" width="12.7109375" style="32" customWidth="1"/>
    <col min="10637" max="10637" width="9.140625" style="32"/>
    <col min="10638" max="10638" width="12.85546875" style="32" customWidth="1"/>
    <col min="10639" max="10639" width="14.85546875" style="32" customWidth="1"/>
    <col min="10640" max="10640" width="13.42578125" style="32" customWidth="1"/>
    <col min="10641" max="10641" width="12" style="32" customWidth="1"/>
    <col min="10642" max="10886" width="9.140625" style="32"/>
    <col min="10887" max="10887" width="84" style="32" customWidth="1"/>
    <col min="10888" max="10888" width="18.140625" style="32" customWidth="1"/>
    <col min="10889" max="10889" width="22.140625" style="32" customWidth="1"/>
    <col min="10890" max="10890" width="9.140625" style="32"/>
    <col min="10891" max="10891" width="14.5703125" style="32" customWidth="1"/>
    <col min="10892" max="10892" width="12.7109375" style="32" customWidth="1"/>
    <col min="10893" max="10893" width="9.140625" style="32"/>
    <col min="10894" max="10894" width="12.85546875" style="32" customWidth="1"/>
    <col min="10895" max="10895" width="14.85546875" style="32" customWidth="1"/>
    <col min="10896" max="10896" width="13.42578125" style="32" customWidth="1"/>
    <col min="10897" max="10897" width="12" style="32" customWidth="1"/>
    <col min="10898" max="11142" width="9.140625" style="32"/>
    <col min="11143" max="11143" width="84" style="32" customWidth="1"/>
    <col min="11144" max="11144" width="18.140625" style="32" customWidth="1"/>
    <col min="11145" max="11145" width="22.140625" style="32" customWidth="1"/>
    <col min="11146" max="11146" width="9.140625" style="32"/>
    <col min="11147" max="11147" width="14.5703125" style="32" customWidth="1"/>
    <col min="11148" max="11148" width="12.7109375" style="32" customWidth="1"/>
    <col min="11149" max="11149" width="9.140625" style="32"/>
    <col min="11150" max="11150" width="12.85546875" style="32" customWidth="1"/>
    <col min="11151" max="11151" width="14.85546875" style="32" customWidth="1"/>
    <col min="11152" max="11152" width="13.42578125" style="32" customWidth="1"/>
    <col min="11153" max="11153" width="12" style="32" customWidth="1"/>
    <col min="11154" max="11398" width="9.140625" style="32"/>
    <col min="11399" max="11399" width="84" style="32" customWidth="1"/>
    <col min="11400" max="11400" width="18.140625" style="32" customWidth="1"/>
    <col min="11401" max="11401" width="22.140625" style="32" customWidth="1"/>
    <col min="11402" max="11402" width="9.140625" style="32"/>
    <col min="11403" max="11403" width="14.5703125" style="32" customWidth="1"/>
    <col min="11404" max="11404" width="12.7109375" style="32" customWidth="1"/>
    <col min="11405" max="11405" width="9.140625" style="32"/>
    <col min="11406" max="11406" width="12.85546875" style="32" customWidth="1"/>
    <col min="11407" max="11407" width="14.85546875" style="32" customWidth="1"/>
    <col min="11408" max="11408" width="13.42578125" style="32" customWidth="1"/>
    <col min="11409" max="11409" width="12" style="32" customWidth="1"/>
    <col min="11410" max="11654" width="9.140625" style="32"/>
    <col min="11655" max="11655" width="84" style="32" customWidth="1"/>
    <col min="11656" max="11656" width="18.140625" style="32" customWidth="1"/>
    <col min="11657" max="11657" width="22.140625" style="32" customWidth="1"/>
    <col min="11658" max="11658" width="9.140625" style="32"/>
    <col min="11659" max="11659" width="14.5703125" style="32" customWidth="1"/>
    <col min="11660" max="11660" width="12.7109375" style="32" customWidth="1"/>
    <col min="11661" max="11661" width="9.140625" style="32"/>
    <col min="11662" max="11662" width="12.85546875" style="32" customWidth="1"/>
    <col min="11663" max="11663" width="14.85546875" style="32" customWidth="1"/>
    <col min="11664" max="11664" width="13.42578125" style="32" customWidth="1"/>
    <col min="11665" max="11665" width="12" style="32" customWidth="1"/>
    <col min="11666" max="11910" width="9.140625" style="32"/>
    <col min="11911" max="11911" width="84" style="32" customWidth="1"/>
    <col min="11912" max="11912" width="18.140625" style="32" customWidth="1"/>
    <col min="11913" max="11913" width="22.140625" style="32" customWidth="1"/>
    <col min="11914" max="11914" width="9.140625" style="32"/>
    <col min="11915" max="11915" width="14.5703125" style="32" customWidth="1"/>
    <col min="11916" max="11916" width="12.7109375" style="32" customWidth="1"/>
    <col min="11917" max="11917" width="9.140625" style="32"/>
    <col min="11918" max="11918" width="12.85546875" style="32" customWidth="1"/>
    <col min="11919" max="11919" width="14.85546875" style="32" customWidth="1"/>
    <col min="11920" max="11920" width="13.42578125" style="32" customWidth="1"/>
    <col min="11921" max="11921" width="12" style="32" customWidth="1"/>
    <col min="11922" max="12166" width="9.140625" style="32"/>
    <col min="12167" max="12167" width="84" style="32" customWidth="1"/>
    <col min="12168" max="12168" width="18.140625" style="32" customWidth="1"/>
    <col min="12169" max="12169" width="22.140625" style="32" customWidth="1"/>
    <col min="12170" max="12170" width="9.140625" style="32"/>
    <col min="12171" max="12171" width="14.5703125" style="32" customWidth="1"/>
    <col min="12172" max="12172" width="12.7109375" style="32" customWidth="1"/>
    <col min="12173" max="12173" width="9.140625" style="32"/>
    <col min="12174" max="12174" width="12.85546875" style="32" customWidth="1"/>
    <col min="12175" max="12175" width="14.85546875" style="32" customWidth="1"/>
    <col min="12176" max="12176" width="13.42578125" style="32" customWidth="1"/>
    <col min="12177" max="12177" width="12" style="32" customWidth="1"/>
    <col min="12178" max="12422" width="9.140625" style="32"/>
    <col min="12423" max="12423" width="84" style="32" customWidth="1"/>
    <col min="12424" max="12424" width="18.140625" style="32" customWidth="1"/>
    <col min="12425" max="12425" width="22.140625" style="32" customWidth="1"/>
    <col min="12426" max="12426" width="9.140625" style="32"/>
    <col min="12427" max="12427" width="14.5703125" style="32" customWidth="1"/>
    <col min="12428" max="12428" width="12.7109375" style="32" customWidth="1"/>
    <col min="12429" max="12429" width="9.140625" style="32"/>
    <col min="12430" max="12430" width="12.85546875" style="32" customWidth="1"/>
    <col min="12431" max="12431" width="14.85546875" style="32" customWidth="1"/>
    <col min="12432" max="12432" width="13.42578125" style="32" customWidth="1"/>
    <col min="12433" max="12433" width="12" style="32" customWidth="1"/>
    <col min="12434" max="12678" width="9.140625" style="32"/>
    <col min="12679" max="12679" width="84" style="32" customWidth="1"/>
    <col min="12680" max="12680" width="18.140625" style="32" customWidth="1"/>
    <col min="12681" max="12681" width="22.140625" style="32" customWidth="1"/>
    <col min="12682" max="12682" width="9.140625" style="32"/>
    <col min="12683" max="12683" width="14.5703125" style="32" customWidth="1"/>
    <col min="12684" max="12684" width="12.7109375" style="32" customWidth="1"/>
    <col min="12685" max="12685" width="9.140625" style="32"/>
    <col min="12686" max="12686" width="12.85546875" style="32" customWidth="1"/>
    <col min="12687" max="12687" width="14.85546875" style="32" customWidth="1"/>
    <col min="12688" max="12688" width="13.42578125" style="32" customWidth="1"/>
    <col min="12689" max="12689" width="12" style="32" customWidth="1"/>
    <col min="12690" max="12934" width="9.140625" style="32"/>
    <col min="12935" max="12935" width="84" style="32" customWidth="1"/>
    <col min="12936" max="12936" width="18.140625" style="32" customWidth="1"/>
    <col min="12937" max="12937" width="22.140625" style="32" customWidth="1"/>
    <col min="12938" max="12938" width="9.140625" style="32"/>
    <col min="12939" max="12939" width="14.5703125" style="32" customWidth="1"/>
    <col min="12940" max="12940" width="12.7109375" style="32" customWidth="1"/>
    <col min="12941" max="12941" width="9.140625" style="32"/>
    <col min="12942" max="12942" width="12.85546875" style="32" customWidth="1"/>
    <col min="12943" max="12943" width="14.85546875" style="32" customWidth="1"/>
    <col min="12944" max="12944" width="13.42578125" style="32" customWidth="1"/>
    <col min="12945" max="12945" width="12" style="32" customWidth="1"/>
    <col min="12946" max="13190" width="9.140625" style="32"/>
    <col min="13191" max="13191" width="84" style="32" customWidth="1"/>
    <col min="13192" max="13192" width="18.140625" style="32" customWidth="1"/>
    <col min="13193" max="13193" width="22.140625" style="32" customWidth="1"/>
    <col min="13194" max="13194" width="9.140625" style="32"/>
    <col min="13195" max="13195" width="14.5703125" style="32" customWidth="1"/>
    <col min="13196" max="13196" width="12.7109375" style="32" customWidth="1"/>
    <col min="13197" max="13197" width="9.140625" style="32"/>
    <col min="13198" max="13198" width="12.85546875" style="32" customWidth="1"/>
    <col min="13199" max="13199" width="14.85546875" style="32" customWidth="1"/>
    <col min="13200" max="13200" width="13.42578125" style="32" customWidth="1"/>
    <col min="13201" max="13201" width="12" style="32" customWidth="1"/>
    <col min="13202" max="13446" width="9.140625" style="32"/>
    <col min="13447" max="13447" width="84" style="32" customWidth="1"/>
    <col min="13448" max="13448" width="18.140625" style="32" customWidth="1"/>
    <col min="13449" max="13449" width="22.140625" style="32" customWidth="1"/>
    <col min="13450" max="13450" width="9.140625" style="32"/>
    <col min="13451" max="13451" width="14.5703125" style="32" customWidth="1"/>
    <col min="13452" max="13452" width="12.7109375" style="32" customWidth="1"/>
    <col min="13453" max="13453" width="9.140625" style="32"/>
    <col min="13454" max="13454" width="12.85546875" style="32" customWidth="1"/>
    <col min="13455" max="13455" width="14.85546875" style="32" customWidth="1"/>
    <col min="13456" max="13456" width="13.42578125" style="32" customWidth="1"/>
    <col min="13457" max="13457" width="12" style="32" customWidth="1"/>
    <col min="13458" max="13702" width="9.140625" style="32"/>
    <col min="13703" max="13703" width="84" style="32" customWidth="1"/>
    <col min="13704" max="13704" width="18.140625" style="32" customWidth="1"/>
    <col min="13705" max="13705" width="22.140625" style="32" customWidth="1"/>
    <col min="13706" max="13706" width="9.140625" style="32"/>
    <col min="13707" max="13707" width="14.5703125" style="32" customWidth="1"/>
    <col min="13708" max="13708" width="12.7109375" style="32" customWidth="1"/>
    <col min="13709" max="13709" width="9.140625" style="32"/>
    <col min="13710" max="13710" width="12.85546875" style="32" customWidth="1"/>
    <col min="13711" max="13711" width="14.85546875" style="32" customWidth="1"/>
    <col min="13712" max="13712" width="13.42578125" style="32" customWidth="1"/>
    <col min="13713" max="13713" width="12" style="32" customWidth="1"/>
    <col min="13714" max="13958" width="9.140625" style="32"/>
    <col min="13959" max="13959" width="84" style="32" customWidth="1"/>
    <col min="13960" max="13960" width="18.140625" style="32" customWidth="1"/>
    <col min="13961" max="13961" width="22.140625" style="32" customWidth="1"/>
    <col min="13962" max="13962" width="9.140625" style="32"/>
    <col min="13963" max="13963" width="14.5703125" style="32" customWidth="1"/>
    <col min="13964" max="13964" width="12.7109375" style="32" customWidth="1"/>
    <col min="13965" max="13965" width="9.140625" style="32"/>
    <col min="13966" max="13966" width="12.85546875" style="32" customWidth="1"/>
    <col min="13967" max="13967" width="14.85546875" style="32" customWidth="1"/>
    <col min="13968" max="13968" width="13.42578125" style="32" customWidth="1"/>
    <col min="13969" max="13969" width="12" style="32" customWidth="1"/>
    <col min="13970" max="14214" width="9.140625" style="32"/>
    <col min="14215" max="14215" width="84" style="32" customWidth="1"/>
    <col min="14216" max="14216" width="18.140625" style="32" customWidth="1"/>
    <col min="14217" max="14217" width="22.140625" style="32" customWidth="1"/>
    <col min="14218" max="14218" width="9.140625" style="32"/>
    <col min="14219" max="14219" width="14.5703125" style="32" customWidth="1"/>
    <col min="14220" max="14220" width="12.7109375" style="32" customWidth="1"/>
    <col min="14221" max="14221" width="9.140625" style="32"/>
    <col min="14222" max="14222" width="12.85546875" style="32" customWidth="1"/>
    <col min="14223" max="14223" width="14.85546875" style="32" customWidth="1"/>
    <col min="14224" max="14224" width="13.42578125" style="32" customWidth="1"/>
    <col min="14225" max="14225" width="12" style="32" customWidth="1"/>
    <col min="14226" max="14470" width="9.140625" style="32"/>
    <col min="14471" max="14471" width="84" style="32" customWidth="1"/>
    <col min="14472" max="14472" width="18.140625" style="32" customWidth="1"/>
    <col min="14473" max="14473" width="22.140625" style="32" customWidth="1"/>
    <col min="14474" max="14474" width="9.140625" style="32"/>
    <col min="14475" max="14475" width="14.5703125" style="32" customWidth="1"/>
    <col min="14476" max="14476" width="12.7109375" style="32" customWidth="1"/>
    <col min="14477" max="14477" width="9.140625" style="32"/>
    <col min="14478" max="14478" width="12.85546875" style="32" customWidth="1"/>
    <col min="14479" max="14479" width="14.85546875" style="32" customWidth="1"/>
    <col min="14480" max="14480" width="13.42578125" style="32" customWidth="1"/>
    <col min="14481" max="14481" width="12" style="32" customWidth="1"/>
    <col min="14482" max="14726" width="9.140625" style="32"/>
    <col min="14727" max="14727" width="84" style="32" customWidth="1"/>
    <col min="14728" max="14728" width="18.140625" style="32" customWidth="1"/>
    <col min="14729" max="14729" width="22.140625" style="32" customWidth="1"/>
    <col min="14730" max="14730" width="9.140625" style="32"/>
    <col min="14731" max="14731" width="14.5703125" style="32" customWidth="1"/>
    <col min="14732" max="14732" width="12.7109375" style="32" customWidth="1"/>
    <col min="14733" max="14733" width="9.140625" style="32"/>
    <col min="14734" max="14734" width="12.85546875" style="32" customWidth="1"/>
    <col min="14735" max="14735" width="14.85546875" style="32" customWidth="1"/>
    <col min="14736" max="14736" width="13.42578125" style="32" customWidth="1"/>
    <col min="14737" max="14737" width="12" style="32" customWidth="1"/>
    <col min="14738" max="14982" width="9.140625" style="32"/>
    <col min="14983" max="14983" width="84" style="32" customWidth="1"/>
    <col min="14984" max="14984" width="18.140625" style="32" customWidth="1"/>
    <col min="14985" max="14985" width="22.140625" style="32" customWidth="1"/>
    <col min="14986" max="14986" width="9.140625" style="32"/>
    <col min="14987" max="14987" width="14.5703125" style="32" customWidth="1"/>
    <col min="14988" max="14988" width="12.7109375" style="32" customWidth="1"/>
    <col min="14989" max="14989" width="9.140625" style="32"/>
    <col min="14990" max="14990" width="12.85546875" style="32" customWidth="1"/>
    <col min="14991" max="14991" width="14.85546875" style="32" customWidth="1"/>
    <col min="14992" max="14992" width="13.42578125" style="32" customWidth="1"/>
    <col min="14993" max="14993" width="12" style="32" customWidth="1"/>
    <col min="14994" max="15238" width="9.140625" style="32"/>
    <col min="15239" max="15239" width="84" style="32" customWidth="1"/>
    <col min="15240" max="15240" width="18.140625" style="32" customWidth="1"/>
    <col min="15241" max="15241" width="22.140625" style="32" customWidth="1"/>
    <col min="15242" max="15242" width="9.140625" style="32"/>
    <col min="15243" max="15243" width="14.5703125" style="32" customWidth="1"/>
    <col min="15244" max="15244" width="12.7109375" style="32" customWidth="1"/>
    <col min="15245" max="15245" width="9.140625" style="32"/>
    <col min="15246" max="15246" width="12.85546875" style="32" customWidth="1"/>
    <col min="15247" max="15247" width="14.85546875" style="32" customWidth="1"/>
    <col min="15248" max="15248" width="13.42578125" style="32" customWidth="1"/>
    <col min="15249" max="15249" width="12" style="32" customWidth="1"/>
    <col min="15250" max="15494" width="9.140625" style="32"/>
    <col min="15495" max="15495" width="84" style="32" customWidth="1"/>
    <col min="15496" max="15496" width="18.140625" style="32" customWidth="1"/>
    <col min="15497" max="15497" width="22.140625" style="32" customWidth="1"/>
    <col min="15498" max="15498" width="9.140625" style="32"/>
    <col min="15499" max="15499" width="14.5703125" style="32" customWidth="1"/>
    <col min="15500" max="15500" width="12.7109375" style="32" customWidth="1"/>
    <col min="15501" max="15501" width="9.140625" style="32"/>
    <col min="15502" max="15502" width="12.85546875" style="32" customWidth="1"/>
    <col min="15503" max="15503" width="14.85546875" style="32" customWidth="1"/>
    <col min="15504" max="15504" width="13.42578125" style="32" customWidth="1"/>
    <col min="15505" max="15505" width="12" style="32" customWidth="1"/>
    <col min="15506" max="15750" width="9.140625" style="32"/>
    <col min="15751" max="15751" width="84" style="32" customWidth="1"/>
    <col min="15752" max="15752" width="18.140625" style="32" customWidth="1"/>
    <col min="15753" max="15753" width="22.140625" style="32" customWidth="1"/>
    <col min="15754" max="15754" width="9.140625" style="32"/>
    <col min="15755" max="15755" width="14.5703125" style="32" customWidth="1"/>
    <col min="15756" max="15756" width="12.7109375" style="32" customWidth="1"/>
    <col min="15757" max="15757" width="9.140625" style="32"/>
    <col min="15758" max="15758" width="12.85546875" style="32" customWidth="1"/>
    <col min="15759" max="15759" width="14.85546875" style="32" customWidth="1"/>
    <col min="15760" max="15760" width="13.42578125" style="32" customWidth="1"/>
    <col min="15761" max="15761" width="12" style="32" customWidth="1"/>
    <col min="15762" max="16006" width="9.140625" style="32"/>
    <col min="16007" max="16007" width="84" style="32" customWidth="1"/>
    <col min="16008" max="16008" width="18.140625" style="32" customWidth="1"/>
    <col min="16009" max="16009" width="22.140625" style="32" customWidth="1"/>
    <col min="16010" max="16010" width="9.140625" style="32"/>
    <col min="16011" max="16011" width="14.5703125" style="32" customWidth="1"/>
    <col min="16012" max="16012" width="12.7109375" style="32" customWidth="1"/>
    <col min="16013" max="16013" width="9.140625" style="32"/>
    <col min="16014" max="16014" width="12.85546875" style="32" customWidth="1"/>
    <col min="16015" max="16015" width="14.85546875" style="32" customWidth="1"/>
    <col min="16016" max="16016" width="13.42578125" style="32" customWidth="1"/>
    <col min="16017" max="16017" width="12" style="32" customWidth="1"/>
    <col min="16018" max="16384" width="9.140625" style="32"/>
  </cols>
  <sheetData>
    <row r="1" spans="1:4" x14ac:dyDescent="0.25">
      <c r="C1" s="33"/>
    </row>
    <row r="2" spans="1:4" ht="18.75" x14ac:dyDescent="0.25">
      <c r="A2" s="197" t="s">
        <v>85</v>
      </c>
      <c r="B2" s="197"/>
      <c r="C2" s="197"/>
    </row>
    <row r="3" spans="1:4" ht="18.75" x14ac:dyDescent="0.25">
      <c r="A3" s="197" t="s">
        <v>1</v>
      </c>
      <c r="B3" s="197"/>
      <c r="C3" s="197"/>
    </row>
    <row r="4" spans="1:4" ht="18.75" x14ac:dyDescent="0.25">
      <c r="A4" s="198" t="s">
        <v>86</v>
      </c>
      <c r="B4" s="198"/>
      <c r="C4" s="198"/>
    </row>
    <row r="6" spans="1:4" ht="16.5" thickBot="1" x14ac:dyDescent="0.3">
      <c r="C6" s="34"/>
    </row>
    <row r="7" spans="1:4" x14ac:dyDescent="0.25">
      <c r="A7" s="76"/>
      <c r="B7" s="77"/>
      <c r="C7" s="78">
        <v>45199</v>
      </c>
      <c r="D7" s="79">
        <v>44834</v>
      </c>
    </row>
    <row r="8" spans="1:4" x14ac:dyDescent="0.25">
      <c r="A8" s="80">
        <v>8</v>
      </c>
      <c r="B8" s="81" t="s">
        <v>87</v>
      </c>
      <c r="C8" s="82"/>
      <c r="D8" s="83"/>
    </row>
    <row r="9" spans="1:4" x14ac:dyDescent="0.25">
      <c r="A9" s="84">
        <v>9</v>
      </c>
      <c r="B9" s="85" t="s">
        <v>88</v>
      </c>
      <c r="C9" s="86">
        <v>46469712.452880003</v>
      </c>
      <c r="D9" s="161">
        <v>43902454</v>
      </c>
    </row>
    <row r="10" spans="1:4" ht="31.5" outlineLevel="1" x14ac:dyDescent="0.25">
      <c r="A10" s="87">
        <v>10</v>
      </c>
      <c r="B10" s="88" t="s">
        <v>89</v>
      </c>
      <c r="C10" s="86">
        <v>99400</v>
      </c>
      <c r="D10" s="161">
        <v>99400</v>
      </c>
    </row>
    <row r="11" spans="1:4" outlineLevel="1" x14ac:dyDescent="0.25">
      <c r="A11" s="84">
        <v>11</v>
      </c>
      <c r="B11" s="89" t="s">
        <v>90</v>
      </c>
      <c r="C11" s="86">
        <v>25270153</v>
      </c>
      <c r="D11" s="161">
        <v>26483304</v>
      </c>
    </row>
    <row r="12" spans="1:4" outlineLevel="1" x14ac:dyDescent="0.25">
      <c r="A12" s="87">
        <v>12</v>
      </c>
      <c r="B12" s="89" t="s">
        <v>9</v>
      </c>
      <c r="C12" s="86">
        <v>955479.45288</v>
      </c>
      <c r="D12" s="161">
        <v>508542</v>
      </c>
    </row>
    <row r="13" spans="1:4" outlineLevel="1" x14ac:dyDescent="0.25">
      <c r="A13" s="84">
        <v>13</v>
      </c>
      <c r="B13" s="89" t="s">
        <v>92</v>
      </c>
      <c r="C13" s="86">
        <v>91287</v>
      </c>
      <c r="D13" s="99"/>
    </row>
    <row r="14" spans="1:4" outlineLevel="1" x14ac:dyDescent="0.25">
      <c r="A14" s="87">
        <v>14</v>
      </c>
      <c r="B14" s="89" t="s">
        <v>91</v>
      </c>
      <c r="C14" s="86">
        <v>2283333</v>
      </c>
      <c r="D14" s="99"/>
    </row>
    <row r="15" spans="1:4" outlineLevel="1" x14ac:dyDescent="0.25">
      <c r="A15" s="84">
        <v>15</v>
      </c>
      <c r="B15" s="89" t="s">
        <v>93</v>
      </c>
      <c r="C15" s="86">
        <v>17770060</v>
      </c>
      <c r="D15" s="161">
        <v>16811208</v>
      </c>
    </row>
    <row r="16" spans="1:4" x14ac:dyDescent="0.25">
      <c r="A16" s="87">
        <v>16</v>
      </c>
      <c r="B16" s="88" t="s">
        <v>94</v>
      </c>
      <c r="C16" s="86">
        <v>-29085032</v>
      </c>
      <c r="D16" s="161">
        <v>-28321352</v>
      </c>
    </row>
    <row r="17" spans="1:4" outlineLevel="1" x14ac:dyDescent="0.25">
      <c r="A17" s="84">
        <v>17</v>
      </c>
      <c r="B17" s="89" t="s">
        <v>95</v>
      </c>
      <c r="C17" s="86">
        <v>-11800000</v>
      </c>
      <c r="D17" s="161">
        <v>-11800000</v>
      </c>
    </row>
    <row r="18" spans="1:4" outlineLevel="1" x14ac:dyDescent="0.25">
      <c r="A18" s="87">
        <v>18</v>
      </c>
      <c r="B18" s="89" t="s">
        <v>96</v>
      </c>
      <c r="C18" s="86">
        <v>-16198041</v>
      </c>
      <c r="D18" s="161">
        <v>-15353828</v>
      </c>
    </row>
    <row r="19" spans="1:4" outlineLevel="1" x14ac:dyDescent="0.25">
      <c r="A19" s="84">
        <v>19</v>
      </c>
      <c r="B19" s="89" t="s">
        <v>97</v>
      </c>
      <c r="C19" s="86">
        <v>-677956</v>
      </c>
      <c r="D19" s="161">
        <v>-1064374</v>
      </c>
    </row>
    <row r="20" spans="1:4" outlineLevel="1" x14ac:dyDescent="0.25">
      <c r="A20" s="87">
        <v>20</v>
      </c>
      <c r="B20" s="89" t="s">
        <v>98</v>
      </c>
      <c r="C20" s="86">
        <v>-309035</v>
      </c>
      <c r="D20" s="161">
        <v>-69282</v>
      </c>
    </row>
    <row r="21" spans="1:4" outlineLevel="1" x14ac:dyDescent="0.25">
      <c r="A21" s="84">
        <v>21</v>
      </c>
      <c r="B21" s="89" t="s">
        <v>99</v>
      </c>
      <c r="C21" s="86">
        <v>-100000</v>
      </c>
      <c r="D21" s="161">
        <v>-30000</v>
      </c>
    </row>
    <row r="22" spans="1:4" outlineLevel="1" x14ac:dyDescent="0.25">
      <c r="A22" s="87">
        <v>22</v>
      </c>
      <c r="B22" s="89" t="s">
        <v>100</v>
      </c>
      <c r="C22" s="86">
        <v>0</v>
      </c>
      <c r="D22" s="161">
        <v>-3868</v>
      </c>
    </row>
    <row r="23" spans="1:4" x14ac:dyDescent="0.25">
      <c r="A23" s="84">
        <v>23</v>
      </c>
      <c r="B23" s="88" t="s">
        <v>101</v>
      </c>
      <c r="C23" s="90">
        <v>-1840104</v>
      </c>
      <c r="D23" s="91">
        <v>-1933774</v>
      </c>
    </row>
    <row r="24" spans="1:4" ht="31.5" x14ac:dyDescent="0.25">
      <c r="A24" s="87">
        <v>24</v>
      </c>
      <c r="B24" s="88" t="s">
        <v>102</v>
      </c>
      <c r="C24" s="90">
        <v>0</v>
      </c>
      <c r="D24" s="91">
        <v>15413</v>
      </c>
    </row>
    <row r="25" spans="1:4" x14ac:dyDescent="0.25">
      <c r="A25" s="84">
        <v>25</v>
      </c>
      <c r="B25" s="88" t="s">
        <v>103</v>
      </c>
      <c r="C25" s="90">
        <v>415092</v>
      </c>
      <c r="D25" s="91">
        <v>101010</v>
      </c>
    </row>
    <row r="26" spans="1:4" x14ac:dyDescent="0.25">
      <c r="A26" s="87">
        <v>26</v>
      </c>
      <c r="B26" s="88" t="s">
        <v>104</v>
      </c>
      <c r="C26" s="90">
        <v>0</v>
      </c>
      <c r="D26" s="91">
        <v>0</v>
      </c>
    </row>
    <row r="27" spans="1:4" x14ac:dyDescent="0.25">
      <c r="A27" s="84">
        <v>27</v>
      </c>
      <c r="B27" s="88" t="s">
        <v>105</v>
      </c>
      <c r="C27" s="90">
        <v>-1467498</v>
      </c>
      <c r="D27" s="91">
        <v>-1030843</v>
      </c>
    </row>
    <row r="28" spans="1:4" x14ac:dyDescent="0.25">
      <c r="A28" s="87">
        <v>28</v>
      </c>
      <c r="B28" s="85"/>
      <c r="C28" s="92">
        <v>14492170.452880003</v>
      </c>
      <c r="D28" s="162">
        <v>12732908</v>
      </c>
    </row>
    <row r="29" spans="1:4" x14ac:dyDescent="0.25">
      <c r="A29" s="84">
        <v>29</v>
      </c>
      <c r="B29" s="93" t="s">
        <v>106</v>
      </c>
      <c r="C29" s="94"/>
      <c r="D29" s="95"/>
    </row>
    <row r="30" spans="1:4" x14ac:dyDescent="0.25">
      <c r="A30" s="87">
        <v>30</v>
      </c>
      <c r="B30" s="88" t="s">
        <v>107</v>
      </c>
      <c r="C30" s="90">
        <v>1356</v>
      </c>
      <c r="D30" s="91">
        <v>-7586804</v>
      </c>
    </row>
    <row r="31" spans="1:4" x14ac:dyDescent="0.25">
      <c r="A31" s="84">
        <v>31</v>
      </c>
      <c r="B31" s="88" t="s">
        <v>108</v>
      </c>
      <c r="C31" s="82"/>
      <c r="D31" s="99"/>
    </row>
    <row r="32" spans="1:4" x14ac:dyDescent="0.25">
      <c r="A32" s="87">
        <v>32</v>
      </c>
      <c r="B32" s="88" t="s">
        <v>9</v>
      </c>
      <c r="C32" s="90">
        <v>0</v>
      </c>
      <c r="D32" s="91">
        <v>-100000000</v>
      </c>
    </row>
    <row r="33" spans="1:4" x14ac:dyDescent="0.25">
      <c r="A33" s="84">
        <v>33</v>
      </c>
      <c r="B33" s="88" t="s">
        <v>109</v>
      </c>
      <c r="C33" s="90">
        <v>0</v>
      </c>
      <c r="D33" s="91">
        <v>-12000000</v>
      </c>
    </row>
    <row r="34" spans="1:4" x14ac:dyDescent="0.25">
      <c r="A34" s="87">
        <v>34</v>
      </c>
      <c r="B34" s="88" t="s">
        <v>110</v>
      </c>
      <c r="C34" s="90">
        <v>-2322358</v>
      </c>
      <c r="D34" s="99"/>
    </row>
    <row r="35" spans="1:4" x14ac:dyDescent="0.25">
      <c r="A35" s="84">
        <v>35</v>
      </c>
      <c r="B35" s="88" t="s">
        <v>111</v>
      </c>
      <c r="C35" s="90">
        <v>56755769</v>
      </c>
      <c r="D35" s="91">
        <v>36526675</v>
      </c>
    </row>
    <row r="36" spans="1:4" x14ac:dyDescent="0.25">
      <c r="A36" s="87">
        <v>36</v>
      </c>
      <c r="B36" s="88" t="s">
        <v>8</v>
      </c>
      <c r="C36" s="90">
        <v>-88799</v>
      </c>
      <c r="D36" s="91">
        <v>-110253</v>
      </c>
    </row>
    <row r="37" spans="1:4" x14ac:dyDescent="0.25">
      <c r="A37" s="84">
        <v>37</v>
      </c>
      <c r="B37" s="88" t="s">
        <v>13</v>
      </c>
      <c r="C37" s="90">
        <v>-351820906</v>
      </c>
      <c r="D37" s="91">
        <v>-132329306</v>
      </c>
    </row>
    <row r="38" spans="1:4" x14ac:dyDescent="0.25">
      <c r="A38" s="87">
        <v>38</v>
      </c>
      <c r="B38" s="88" t="s">
        <v>112</v>
      </c>
      <c r="C38" s="90">
        <v>0</v>
      </c>
      <c r="D38" s="91">
        <v>0</v>
      </c>
    </row>
    <row r="39" spans="1:4" x14ac:dyDescent="0.25">
      <c r="A39" s="84">
        <v>39</v>
      </c>
      <c r="B39" s="88" t="s">
        <v>113</v>
      </c>
      <c r="C39" s="90">
        <v>0</v>
      </c>
      <c r="D39" s="91">
        <v>0</v>
      </c>
    </row>
    <row r="40" spans="1:4" x14ac:dyDescent="0.25">
      <c r="A40" s="87">
        <v>40</v>
      </c>
      <c r="B40" s="88" t="s">
        <v>18</v>
      </c>
      <c r="C40" s="90">
        <v>-858220</v>
      </c>
      <c r="D40" s="91">
        <v>30938</v>
      </c>
    </row>
    <row r="41" spans="1:4" x14ac:dyDescent="0.25">
      <c r="A41" s="84">
        <v>41</v>
      </c>
      <c r="B41" s="93" t="s">
        <v>114</v>
      </c>
      <c r="C41" s="90"/>
      <c r="D41" s="91"/>
    </row>
    <row r="42" spans="1:4" x14ac:dyDescent="0.25">
      <c r="A42" s="87">
        <v>42</v>
      </c>
      <c r="B42" s="88" t="s">
        <v>115</v>
      </c>
      <c r="C42" s="90"/>
      <c r="D42" s="91"/>
    </row>
    <row r="43" spans="1:4" x14ac:dyDescent="0.25">
      <c r="A43" s="84">
        <v>43</v>
      </c>
      <c r="B43" s="88" t="s">
        <v>116</v>
      </c>
      <c r="C43" s="90"/>
      <c r="D43" s="91"/>
    </row>
    <row r="44" spans="1:4" x14ac:dyDescent="0.25">
      <c r="A44" s="87">
        <v>44</v>
      </c>
      <c r="B44" s="88" t="s">
        <v>117</v>
      </c>
      <c r="C44" s="90"/>
      <c r="D44" s="91"/>
    </row>
    <row r="45" spans="1:4" x14ac:dyDescent="0.25">
      <c r="A45" s="84">
        <v>45</v>
      </c>
      <c r="B45" s="88" t="s">
        <v>118</v>
      </c>
      <c r="C45" s="90">
        <v>0</v>
      </c>
      <c r="D45" s="91">
        <v>0</v>
      </c>
    </row>
    <row r="46" spans="1:4" x14ac:dyDescent="0.25">
      <c r="A46" s="87">
        <v>46</v>
      </c>
      <c r="B46" s="88" t="s">
        <v>26</v>
      </c>
      <c r="C46" s="90">
        <v>34008502</v>
      </c>
      <c r="D46" s="91">
        <v>16155474</v>
      </c>
    </row>
    <row r="47" spans="1:4" x14ac:dyDescent="0.25">
      <c r="A47" s="84">
        <v>47</v>
      </c>
      <c r="B47" s="88" t="s">
        <v>119</v>
      </c>
      <c r="C47" s="90">
        <v>0</v>
      </c>
      <c r="D47" s="91">
        <v>0</v>
      </c>
    </row>
    <row r="48" spans="1:4" x14ac:dyDescent="0.25">
      <c r="A48" s="87">
        <v>48</v>
      </c>
      <c r="B48" s="88" t="s">
        <v>120</v>
      </c>
      <c r="C48" s="90">
        <v>-4721744</v>
      </c>
      <c r="D48" s="91">
        <v>-4047774</v>
      </c>
    </row>
    <row r="49" spans="1:4" x14ac:dyDescent="0.25">
      <c r="A49" s="84">
        <v>49</v>
      </c>
      <c r="B49" s="88" t="s">
        <v>29</v>
      </c>
      <c r="C49" s="90">
        <v>420022</v>
      </c>
      <c r="D49" s="91">
        <v>297817</v>
      </c>
    </row>
    <row r="50" spans="1:4" ht="31.5" x14ac:dyDescent="0.25">
      <c r="A50" s="87">
        <v>50</v>
      </c>
      <c r="B50" s="96" t="s">
        <v>121</v>
      </c>
      <c r="C50" s="92">
        <v>-254134207.54711998</v>
      </c>
      <c r="D50" s="162">
        <v>-190330325</v>
      </c>
    </row>
    <row r="51" spans="1:4" x14ac:dyDescent="0.25">
      <c r="A51" s="84">
        <v>51</v>
      </c>
      <c r="B51" s="88" t="s">
        <v>122</v>
      </c>
      <c r="C51" s="97">
        <v>-2294095</v>
      </c>
      <c r="D51" s="98">
        <v>-1998848</v>
      </c>
    </row>
    <row r="52" spans="1:4" x14ac:dyDescent="0.25">
      <c r="A52" s="87">
        <v>52</v>
      </c>
      <c r="B52" s="93" t="s">
        <v>123</v>
      </c>
      <c r="C52" s="92">
        <v>-256428302.54711998</v>
      </c>
      <c r="D52" s="162">
        <v>-192329173</v>
      </c>
    </row>
    <row r="53" spans="1:4" x14ac:dyDescent="0.25">
      <c r="A53" s="84">
        <v>53</v>
      </c>
      <c r="B53" s="93"/>
      <c r="C53" s="97"/>
      <c r="D53" s="98"/>
    </row>
    <row r="54" spans="1:4" ht="31.5" x14ac:dyDescent="0.25">
      <c r="A54" s="87">
        <v>54</v>
      </c>
      <c r="B54" s="93" t="s">
        <v>124</v>
      </c>
      <c r="C54" s="97"/>
      <c r="D54" s="98"/>
    </row>
    <row r="55" spans="1:4" x14ac:dyDescent="0.25">
      <c r="A55" s="84">
        <v>55</v>
      </c>
      <c r="B55" s="88" t="s">
        <v>125</v>
      </c>
      <c r="C55" s="97">
        <v>0</v>
      </c>
      <c r="D55" s="98">
        <v>0</v>
      </c>
    </row>
    <row r="56" spans="1:4" x14ac:dyDescent="0.25">
      <c r="A56" s="87">
        <v>56</v>
      </c>
      <c r="B56" s="88" t="s">
        <v>126</v>
      </c>
      <c r="C56" s="97">
        <v>-65525</v>
      </c>
      <c r="D56" s="98">
        <v>-39746</v>
      </c>
    </row>
    <row r="57" spans="1:4" x14ac:dyDescent="0.25">
      <c r="A57" s="84">
        <v>57</v>
      </c>
      <c r="B57" s="88" t="s">
        <v>127</v>
      </c>
      <c r="C57" s="90"/>
      <c r="D57" s="91"/>
    </row>
    <row r="58" spans="1:4" ht="31.5" x14ac:dyDescent="0.25">
      <c r="A58" s="87">
        <v>58</v>
      </c>
      <c r="B58" s="88" t="s">
        <v>128</v>
      </c>
      <c r="C58" s="90">
        <v>2000000</v>
      </c>
      <c r="D58" s="91">
        <v>0</v>
      </c>
    </row>
    <row r="59" spans="1:4" ht="31.5" x14ac:dyDescent="0.25">
      <c r="A59" s="84">
        <v>59</v>
      </c>
      <c r="B59" s="93" t="s">
        <v>129</v>
      </c>
      <c r="C59" s="92">
        <v>1934475</v>
      </c>
      <c r="D59" s="162">
        <v>-39746</v>
      </c>
    </row>
    <row r="60" spans="1:4" x14ac:dyDescent="0.25">
      <c r="A60" s="87">
        <v>60</v>
      </c>
      <c r="B60" s="88"/>
      <c r="C60" s="97"/>
      <c r="D60" s="98"/>
    </row>
    <row r="61" spans="1:4" x14ac:dyDescent="0.25">
      <c r="A61" s="84">
        <v>61</v>
      </c>
      <c r="B61" s="93" t="s">
        <v>130</v>
      </c>
      <c r="C61" s="97"/>
      <c r="D61" s="98"/>
    </row>
    <row r="62" spans="1:4" x14ac:dyDescent="0.25">
      <c r="A62" s="87">
        <v>62</v>
      </c>
      <c r="B62" s="88" t="s">
        <v>131</v>
      </c>
      <c r="C62" s="97">
        <v>120000000</v>
      </c>
      <c r="D62" s="98">
        <v>50000000</v>
      </c>
    </row>
    <row r="63" spans="1:4" x14ac:dyDescent="0.25">
      <c r="A63" s="84">
        <v>63</v>
      </c>
      <c r="B63" s="88" t="s">
        <v>95</v>
      </c>
      <c r="C63" s="163">
        <v>0</v>
      </c>
      <c r="D63" s="164">
        <v>0</v>
      </c>
    </row>
    <row r="64" spans="1:4" x14ac:dyDescent="0.25">
      <c r="A64" s="87">
        <v>64</v>
      </c>
      <c r="B64" s="88" t="s">
        <v>132</v>
      </c>
      <c r="C64" s="90">
        <v>-12538393</v>
      </c>
      <c r="D64" s="91">
        <v>-16454993</v>
      </c>
    </row>
    <row r="65" spans="1:4" x14ac:dyDescent="0.25">
      <c r="A65" s="84">
        <v>65</v>
      </c>
      <c r="B65" s="88" t="s">
        <v>133</v>
      </c>
      <c r="C65" s="90">
        <v>137354976</v>
      </c>
      <c r="D65" s="91">
        <v>0</v>
      </c>
    </row>
    <row r="66" spans="1:4" x14ac:dyDescent="0.25">
      <c r="A66" s="87">
        <v>66</v>
      </c>
      <c r="B66" s="88" t="s">
        <v>98</v>
      </c>
      <c r="C66" s="90">
        <v>14400000</v>
      </c>
      <c r="D66" s="91">
        <v>93198898</v>
      </c>
    </row>
    <row r="67" spans="1:4" x14ac:dyDescent="0.25">
      <c r="A67" s="84">
        <v>67</v>
      </c>
      <c r="B67" s="88" t="s">
        <v>134</v>
      </c>
      <c r="C67" s="90"/>
      <c r="D67" s="91"/>
    </row>
    <row r="68" spans="1:4" x14ac:dyDescent="0.25">
      <c r="A68" s="87">
        <v>68</v>
      </c>
      <c r="B68" s="88" t="s">
        <v>99</v>
      </c>
      <c r="C68" s="160"/>
      <c r="D68" s="164">
        <v>130000000</v>
      </c>
    </row>
    <row r="69" spans="1:4" x14ac:dyDescent="0.25">
      <c r="A69" s="84">
        <v>69</v>
      </c>
      <c r="B69" s="88" t="s">
        <v>135</v>
      </c>
      <c r="C69" s="90">
        <v>-1949465</v>
      </c>
      <c r="D69" s="91">
        <v>-12179110</v>
      </c>
    </row>
    <row r="70" spans="1:4" x14ac:dyDescent="0.25">
      <c r="A70" s="87">
        <v>70</v>
      </c>
      <c r="B70" s="88" t="s">
        <v>136</v>
      </c>
      <c r="C70" s="90">
        <v>-163485</v>
      </c>
      <c r="D70" s="91">
        <v>-156756</v>
      </c>
    </row>
    <row r="71" spans="1:4" x14ac:dyDescent="0.25">
      <c r="A71" s="84">
        <v>71</v>
      </c>
      <c r="B71" s="88" t="s">
        <v>137</v>
      </c>
      <c r="C71" s="97">
        <v>-11196462</v>
      </c>
      <c r="D71" s="98">
        <v>0</v>
      </c>
    </row>
    <row r="72" spans="1:4" x14ac:dyDescent="0.25">
      <c r="A72" s="87">
        <v>72</v>
      </c>
      <c r="B72" s="93" t="s">
        <v>138</v>
      </c>
      <c r="C72" s="92">
        <v>245907171</v>
      </c>
      <c r="D72" s="162">
        <v>244408039</v>
      </c>
    </row>
    <row r="73" spans="1:4" x14ac:dyDescent="0.25">
      <c r="A73" s="84">
        <v>73</v>
      </c>
      <c r="B73" s="93" t="s">
        <v>139</v>
      </c>
      <c r="C73" s="92">
        <v>-8586656.5471199751</v>
      </c>
      <c r="D73" s="162">
        <v>52039120</v>
      </c>
    </row>
    <row r="74" spans="1:4" x14ac:dyDescent="0.25">
      <c r="A74" s="87">
        <v>74</v>
      </c>
      <c r="B74" s="88" t="s">
        <v>140</v>
      </c>
      <c r="C74" s="90">
        <v>547964142</v>
      </c>
      <c r="D74" s="91">
        <v>235971860</v>
      </c>
    </row>
    <row r="75" spans="1:4" ht="31.5" x14ac:dyDescent="0.25">
      <c r="A75" s="84">
        <v>75</v>
      </c>
      <c r="B75" s="88" t="s">
        <v>141</v>
      </c>
      <c r="C75" s="90">
        <v>112333</v>
      </c>
      <c r="D75" s="91">
        <v>-1758804</v>
      </c>
    </row>
    <row r="76" spans="1:4" ht="31.5" x14ac:dyDescent="0.25">
      <c r="A76" s="87">
        <v>76</v>
      </c>
      <c r="B76" s="88" t="s">
        <v>142</v>
      </c>
      <c r="C76" s="90">
        <v>21471</v>
      </c>
      <c r="D76" s="91">
        <v>6527</v>
      </c>
    </row>
    <row r="77" spans="1:4" ht="16.5" thickBot="1" x14ac:dyDescent="0.3">
      <c r="A77" s="165">
        <v>77</v>
      </c>
      <c r="B77" s="100" t="s">
        <v>143</v>
      </c>
      <c r="C77" s="101">
        <v>539511289.45288002</v>
      </c>
      <c r="D77" s="166">
        <v>286258703</v>
      </c>
    </row>
    <row r="78" spans="1:4" x14ac:dyDescent="0.25">
      <c r="A78" s="35"/>
      <c r="B78" s="36"/>
      <c r="C78" s="37"/>
    </row>
    <row r="79" spans="1:4" x14ac:dyDescent="0.25">
      <c r="A79" s="35"/>
      <c r="B79" s="36"/>
      <c r="C79" s="37"/>
    </row>
    <row r="80" spans="1:4" x14ac:dyDescent="0.25">
      <c r="A80" s="38"/>
      <c r="B80" s="15" t="s">
        <v>38</v>
      </c>
      <c r="C80" s="16"/>
      <c r="D80" s="16" t="s">
        <v>144</v>
      </c>
    </row>
    <row r="81" spans="1:4" x14ac:dyDescent="0.25">
      <c r="A81" s="38"/>
      <c r="B81" s="15"/>
      <c r="C81" s="16"/>
      <c r="D81" s="16"/>
    </row>
    <row r="82" spans="1:4" x14ac:dyDescent="0.25">
      <c r="A82" s="38"/>
      <c r="B82" s="15" t="s">
        <v>40</v>
      </c>
      <c r="C82" s="16"/>
      <c r="D82" s="16" t="s">
        <v>41</v>
      </c>
    </row>
    <row r="83" spans="1:4" x14ac:dyDescent="0.25">
      <c r="A83" s="39"/>
      <c r="B83" s="40"/>
      <c r="C83" s="41"/>
    </row>
    <row r="84" spans="1:4" x14ac:dyDescent="0.25">
      <c r="C84" s="37"/>
    </row>
    <row r="85" spans="1:4" x14ac:dyDescent="0.25">
      <c r="C85" s="37"/>
    </row>
    <row r="86" spans="1:4" x14ac:dyDescent="0.25">
      <c r="C86" s="37"/>
    </row>
  </sheetData>
  <mergeCells count="3">
    <mergeCell ref="A2:C2"/>
    <mergeCell ref="A3:C3"/>
    <mergeCell ref="A4:C4"/>
  </mergeCells>
  <pageMargins left="0.70866141732283472" right="0.70866141732283472"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86DD9-E5FF-46BA-A888-08D423BA4476}">
  <sheetPr>
    <tabColor rgb="FFFFFF00"/>
  </sheetPr>
  <dimension ref="A2:F40"/>
  <sheetViews>
    <sheetView topLeftCell="A22" zoomScaleNormal="100" zoomScaleSheetLayoutView="100" workbookViewId="0">
      <selection activeCell="A46" sqref="A46"/>
    </sheetView>
  </sheetViews>
  <sheetFormatPr defaultRowHeight="15" x14ac:dyDescent="0.25"/>
  <cols>
    <col min="1" max="1" width="56.28515625" customWidth="1"/>
    <col min="2" max="2" width="18.42578125" customWidth="1"/>
    <col min="3" max="3" width="19.5703125" customWidth="1"/>
    <col min="4" max="4" width="24.5703125" customWidth="1"/>
    <col min="5" max="5" width="22.42578125" customWidth="1"/>
    <col min="6" max="6" width="20" customWidth="1"/>
  </cols>
  <sheetData>
    <row r="2" spans="1:6" ht="15.75" x14ac:dyDescent="0.25">
      <c r="E2" s="201"/>
      <c r="F2" s="201"/>
    </row>
    <row r="3" spans="1:6" ht="18.75" x14ac:dyDescent="0.25">
      <c r="A3" s="202" t="s">
        <v>145</v>
      </c>
      <c r="B3" s="202"/>
      <c r="C3" s="202"/>
      <c r="D3" s="202"/>
      <c r="E3" s="202"/>
      <c r="F3" s="202"/>
    </row>
    <row r="4" spans="1:6" ht="18.75" customHeight="1" x14ac:dyDescent="0.25">
      <c r="A4" s="202" t="s">
        <v>1</v>
      </c>
      <c r="B4" s="202"/>
      <c r="C4" s="202"/>
      <c r="D4" s="202"/>
      <c r="E4" s="202"/>
      <c r="F4" s="202"/>
    </row>
    <row r="5" spans="1:6" ht="18.75" customHeight="1" x14ac:dyDescent="0.25">
      <c r="A5" s="202" t="s">
        <v>146</v>
      </c>
      <c r="B5" s="202"/>
      <c r="C5" s="202"/>
      <c r="D5" s="202"/>
      <c r="E5" s="202"/>
      <c r="F5" s="202"/>
    </row>
    <row r="6" spans="1:6" ht="18.75" x14ac:dyDescent="0.25">
      <c r="A6" s="202"/>
      <c r="B6" s="202"/>
      <c r="C6" s="42"/>
      <c r="D6" s="43"/>
    </row>
    <row r="7" spans="1:6" ht="16.5" thickBot="1" x14ac:dyDescent="0.3">
      <c r="F7" s="44" t="s">
        <v>3</v>
      </c>
    </row>
    <row r="8" spans="1:6" ht="15.75" customHeight="1" x14ac:dyDescent="0.25">
      <c r="A8" s="203"/>
      <c r="B8" s="205" t="s">
        <v>32</v>
      </c>
      <c r="C8" s="205" t="s">
        <v>33</v>
      </c>
      <c r="D8" s="205" t="s">
        <v>34</v>
      </c>
      <c r="E8" s="205" t="s">
        <v>147</v>
      </c>
      <c r="F8" s="199" t="s">
        <v>148</v>
      </c>
    </row>
    <row r="9" spans="1:6" ht="73.150000000000006" customHeight="1" x14ac:dyDescent="0.25">
      <c r="A9" s="204"/>
      <c r="B9" s="206"/>
      <c r="C9" s="206"/>
      <c r="D9" s="206"/>
      <c r="E9" s="206"/>
      <c r="F9" s="200"/>
    </row>
    <row r="10" spans="1:6" ht="15.75" x14ac:dyDescent="0.25">
      <c r="A10" s="45"/>
      <c r="B10" s="46"/>
      <c r="C10" s="46"/>
      <c r="D10" s="46"/>
      <c r="E10" s="46"/>
      <c r="F10" s="47"/>
    </row>
    <row r="11" spans="1:6" ht="15.75" x14ac:dyDescent="0.25">
      <c r="A11" s="48" t="s">
        <v>149</v>
      </c>
      <c r="B11" s="49">
        <v>104415658</v>
      </c>
      <c r="C11" s="49">
        <v>14316997.641376156</v>
      </c>
      <c r="D11" s="49">
        <v>-160022</v>
      </c>
      <c r="E11" s="49">
        <v>18198053</v>
      </c>
      <c r="F11" s="50">
        <f>B11+C11+D11+E11</f>
        <v>136770686.64137614</v>
      </c>
    </row>
    <row r="12" spans="1:6" ht="15.75" x14ac:dyDescent="0.25">
      <c r="A12" s="51" t="s">
        <v>150</v>
      </c>
      <c r="B12" s="52"/>
      <c r="C12" s="52"/>
      <c r="D12" s="52"/>
      <c r="E12" s="52"/>
      <c r="F12" s="53"/>
    </row>
    <row r="13" spans="1:6" ht="15.75" x14ac:dyDescent="0.25">
      <c r="A13" s="45" t="s">
        <v>78</v>
      </c>
      <c r="B13" s="52"/>
      <c r="C13" s="52"/>
      <c r="D13" s="54"/>
      <c r="E13" s="53">
        <v>21692345</v>
      </c>
      <c r="F13" s="53">
        <f>E13</f>
        <v>21692345</v>
      </c>
    </row>
    <row r="14" spans="1:6" ht="15.75" x14ac:dyDescent="0.25">
      <c r="A14" s="51" t="s">
        <v>151</v>
      </c>
      <c r="B14" s="52"/>
      <c r="C14" s="52"/>
      <c r="D14" s="52"/>
      <c r="E14" s="52"/>
      <c r="F14" s="53"/>
    </row>
    <row r="15" spans="1:6" ht="48.75" customHeight="1" x14ac:dyDescent="0.25">
      <c r="A15" s="45" t="s">
        <v>152</v>
      </c>
      <c r="B15" s="49">
        <v>0</v>
      </c>
      <c r="C15" s="49"/>
      <c r="D15" s="52">
        <v>30165</v>
      </c>
      <c r="E15" s="49">
        <v>0</v>
      </c>
      <c r="F15" s="53">
        <f>B15+D15+E15</f>
        <v>30165</v>
      </c>
    </row>
    <row r="16" spans="1:6" ht="15.75" x14ac:dyDescent="0.25">
      <c r="A16" s="51" t="s">
        <v>153</v>
      </c>
      <c r="B16" s="49"/>
      <c r="C16" s="52"/>
      <c r="D16" s="55">
        <f>D15</f>
        <v>30165</v>
      </c>
      <c r="E16" s="49"/>
      <c r="F16" s="50">
        <f>D16</f>
        <v>30165</v>
      </c>
    </row>
    <row r="17" spans="1:6" ht="15.75" x14ac:dyDescent="0.25">
      <c r="A17" s="51" t="s">
        <v>154</v>
      </c>
      <c r="B17" s="49">
        <v>0</v>
      </c>
      <c r="C17" s="49"/>
      <c r="D17" s="49">
        <f>D15</f>
        <v>30165</v>
      </c>
      <c r="E17" s="49">
        <f>E13</f>
        <v>21692345</v>
      </c>
      <c r="F17" s="50">
        <f>B17+D17+E17+C17</f>
        <v>21722510</v>
      </c>
    </row>
    <row r="18" spans="1:6" ht="31.5" x14ac:dyDescent="0.25">
      <c r="A18" s="51" t="s">
        <v>155</v>
      </c>
      <c r="B18" s="52"/>
      <c r="C18" s="52"/>
      <c r="D18" s="52"/>
      <c r="E18" s="52"/>
      <c r="F18" s="53"/>
    </row>
    <row r="19" spans="1:6" ht="15.75" x14ac:dyDescent="0.25">
      <c r="A19" s="56" t="s">
        <v>156</v>
      </c>
      <c r="B19" s="52">
        <v>50000000</v>
      </c>
      <c r="C19" s="52"/>
      <c r="D19" s="52"/>
      <c r="E19" s="52"/>
      <c r="F19" s="53">
        <f>B19+D19+E19+C19</f>
        <v>50000000</v>
      </c>
    </row>
    <row r="20" spans="1:6" ht="16.5" thickBot="1" x14ac:dyDescent="0.3">
      <c r="A20" s="56" t="s">
        <v>157</v>
      </c>
      <c r="B20" s="57"/>
      <c r="C20" s="58">
        <v>-1295136</v>
      </c>
      <c r="D20" s="57"/>
      <c r="E20" s="57"/>
      <c r="F20" s="53">
        <f>C20</f>
        <v>-1295136</v>
      </c>
    </row>
    <row r="21" spans="1:6" ht="16.5" thickBot="1" x14ac:dyDescent="0.3">
      <c r="A21" s="59" t="s">
        <v>158</v>
      </c>
      <c r="B21" s="60">
        <f>B11+B19</f>
        <v>154415658</v>
      </c>
      <c r="C21" s="60">
        <f>C11+C20</f>
        <v>13021861.641376156</v>
      </c>
      <c r="D21" s="60">
        <f>D11+D17</f>
        <v>-129857</v>
      </c>
      <c r="E21" s="60">
        <f>E11+E17</f>
        <v>39890398</v>
      </c>
      <c r="F21" s="61">
        <f>B21+C21+D21+E21</f>
        <v>207198060.64137617</v>
      </c>
    </row>
    <row r="22" spans="1:6" ht="16.5" thickBot="1" x14ac:dyDescent="0.3">
      <c r="A22" s="167"/>
      <c r="B22" s="168"/>
      <c r="C22" s="168"/>
      <c r="D22" s="168"/>
      <c r="E22" s="168"/>
      <c r="F22" s="169"/>
    </row>
    <row r="23" spans="1:6" ht="16.5" thickBot="1" x14ac:dyDescent="0.3">
      <c r="A23" s="172" t="s">
        <v>159</v>
      </c>
      <c r="B23" s="60">
        <v>154415658</v>
      </c>
      <c r="C23" s="60">
        <v>14316997.641376156</v>
      </c>
      <c r="D23" s="60">
        <v>-77788</v>
      </c>
      <c r="E23" s="60">
        <v>36490871</v>
      </c>
      <c r="F23" s="61">
        <f>B23+C23+D23+E23</f>
        <v>205145738.64137617</v>
      </c>
    </row>
    <row r="24" spans="1:6" ht="15.75" x14ac:dyDescent="0.25">
      <c r="A24" s="75" t="s">
        <v>150</v>
      </c>
      <c r="B24" s="170"/>
      <c r="C24" s="170"/>
      <c r="D24" s="170"/>
      <c r="E24" s="170"/>
      <c r="F24" s="171"/>
    </row>
    <row r="25" spans="1:6" ht="15.75" x14ac:dyDescent="0.25">
      <c r="A25" s="45" t="s">
        <v>78</v>
      </c>
      <c r="B25" s="52"/>
      <c r="C25" s="52"/>
      <c r="D25" s="54"/>
      <c r="E25" s="52">
        <v>19904903</v>
      </c>
      <c r="F25" s="173">
        <f>E25</f>
        <v>19904903</v>
      </c>
    </row>
    <row r="26" spans="1:6" ht="15.75" x14ac:dyDescent="0.25">
      <c r="A26" s="51" t="s">
        <v>151</v>
      </c>
      <c r="B26" s="52"/>
      <c r="C26" s="52"/>
      <c r="D26" s="52"/>
      <c r="E26" s="52"/>
      <c r="F26" s="53"/>
    </row>
    <row r="27" spans="1:6" ht="48" customHeight="1" x14ac:dyDescent="0.25">
      <c r="A27" s="45" t="s">
        <v>152</v>
      </c>
      <c r="B27" s="49">
        <v>0</v>
      </c>
      <c r="C27" s="49"/>
      <c r="D27" s="49">
        <v>77788</v>
      </c>
      <c r="E27" s="49">
        <v>0</v>
      </c>
      <c r="F27" s="53">
        <f>B27+D27+E27</f>
        <v>77788</v>
      </c>
    </row>
    <row r="28" spans="1:6" ht="15.75" x14ac:dyDescent="0.25">
      <c r="A28" s="51" t="s">
        <v>153</v>
      </c>
      <c r="B28" s="49"/>
      <c r="C28" s="52"/>
      <c r="D28" s="174">
        <f>D27</f>
        <v>77788</v>
      </c>
      <c r="E28" s="49"/>
      <c r="F28" s="50">
        <f>D28</f>
        <v>77788</v>
      </c>
    </row>
    <row r="29" spans="1:6" ht="15.75" x14ac:dyDescent="0.25">
      <c r="A29" s="51" t="s">
        <v>154</v>
      </c>
      <c r="B29" s="49">
        <v>0</v>
      </c>
      <c r="C29" s="49"/>
      <c r="D29" s="49">
        <f>D27</f>
        <v>77788</v>
      </c>
      <c r="E29" s="49">
        <f>E25</f>
        <v>19904903</v>
      </c>
      <c r="F29" s="50">
        <f>B29+D29+E29+C29</f>
        <v>19982691</v>
      </c>
    </row>
    <row r="30" spans="1:6" ht="31.5" x14ac:dyDescent="0.25">
      <c r="A30" s="51" t="s">
        <v>155</v>
      </c>
      <c r="B30" s="52"/>
      <c r="C30" s="52"/>
      <c r="D30" s="52"/>
      <c r="E30" s="52"/>
      <c r="F30" s="53"/>
    </row>
    <row r="31" spans="1:6" ht="15.75" x14ac:dyDescent="0.25">
      <c r="A31" s="56" t="s">
        <v>156</v>
      </c>
      <c r="B31" s="52">
        <v>120000000</v>
      </c>
      <c r="C31" s="52"/>
      <c r="D31" s="52"/>
      <c r="E31" s="52"/>
      <c r="F31" s="53">
        <f>B31+D31+E31+C31</f>
        <v>120000000</v>
      </c>
    </row>
    <row r="32" spans="1:6" ht="15.75" x14ac:dyDescent="0.25">
      <c r="A32" s="56" t="s">
        <v>160</v>
      </c>
      <c r="B32" s="57"/>
      <c r="C32" s="57"/>
      <c r="D32" s="57"/>
      <c r="E32" s="52">
        <v>-11196462</v>
      </c>
      <c r="F32" s="53">
        <f>E32</f>
        <v>-11196462</v>
      </c>
    </row>
    <row r="33" spans="1:6" ht="32.25" thickBot="1" x14ac:dyDescent="0.3">
      <c r="A33" s="56" t="s">
        <v>161</v>
      </c>
      <c r="B33" s="57"/>
      <c r="C33" s="52">
        <v>1450338</v>
      </c>
      <c r="D33" s="57"/>
      <c r="E33" s="57"/>
      <c r="F33" s="53">
        <f>C33</f>
        <v>1450338</v>
      </c>
    </row>
    <row r="34" spans="1:6" ht="16.5" thickBot="1" x14ac:dyDescent="0.3">
      <c r="A34" s="59" t="s">
        <v>162</v>
      </c>
      <c r="B34" s="60">
        <f>B23+B31</f>
        <v>274415658</v>
      </c>
      <c r="C34" s="60">
        <f>C23+C33</f>
        <v>15767335.641376156</v>
      </c>
      <c r="D34" s="60">
        <f>D23+D29</f>
        <v>0</v>
      </c>
      <c r="E34" s="60">
        <f>E23+E29+E32</f>
        <v>45199312</v>
      </c>
      <c r="F34" s="61">
        <f>B34+C34+D34+E34</f>
        <v>335382305.64137614</v>
      </c>
    </row>
    <row r="37" spans="1:6" ht="15.75" x14ac:dyDescent="0.25">
      <c r="A37" s="13" t="s">
        <v>38</v>
      </c>
      <c r="B37" s="27"/>
      <c r="C37" s="27"/>
      <c r="D37" s="14" t="s">
        <v>39</v>
      </c>
    </row>
    <row r="38" spans="1:6" ht="15.75" x14ac:dyDescent="0.25">
      <c r="A38" s="62"/>
      <c r="B38" s="63"/>
      <c r="C38" s="63"/>
      <c r="D38" s="64"/>
    </row>
    <row r="39" spans="1:6" ht="15.75" x14ac:dyDescent="0.25">
      <c r="A39" s="65" t="s">
        <v>163</v>
      </c>
      <c r="B39" s="16"/>
      <c r="C39" s="16"/>
      <c r="D39" s="16" t="s">
        <v>41</v>
      </c>
    </row>
    <row r="40" spans="1:6" ht="15.75" x14ac:dyDescent="0.25">
      <c r="A40" s="66"/>
      <c r="B40" s="67"/>
      <c r="C40" s="67"/>
    </row>
  </sheetData>
  <mergeCells count="11">
    <mergeCell ref="F8:F9"/>
    <mergeCell ref="E2:F2"/>
    <mergeCell ref="A3:F3"/>
    <mergeCell ref="A4:F4"/>
    <mergeCell ref="A5:F5"/>
    <mergeCell ref="A6:B6"/>
    <mergeCell ref="A8:A9"/>
    <mergeCell ref="B8:B9"/>
    <mergeCell ref="C8:C9"/>
    <mergeCell ref="D8:D9"/>
    <mergeCell ref="E8:E9"/>
  </mergeCells>
  <pageMargins left="0.59055118110236227" right="0.19685039370078741"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1837-7400-44BE-8532-2603DE0B1EF9}">
  <dimension ref="A1:I26"/>
  <sheetViews>
    <sheetView workbookViewId="0">
      <selection activeCell="C32" sqref="C32"/>
    </sheetView>
  </sheetViews>
  <sheetFormatPr defaultRowHeight="15" x14ac:dyDescent="0.25"/>
  <cols>
    <col min="2" max="2" width="32.28515625" customWidth="1"/>
    <col min="3" max="3" width="17.28515625" customWidth="1"/>
    <col min="4" max="4" width="22.42578125" customWidth="1"/>
    <col min="5" max="5" width="18.85546875" customWidth="1"/>
    <col min="6" max="9" width="14.85546875" customWidth="1"/>
  </cols>
  <sheetData>
    <row r="1" spans="1:9" x14ac:dyDescent="0.25">
      <c r="A1" s="148"/>
      <c r="B1" s="149" t="s">
        <v>166</v>
      </c>
      <c r="C1" s="149"/>
      <c r="D1" s="148"/>
      <c r="E1" s="148"/>
      <c r="F1" s="148"/>
      <c r="G1" s="148"/>
      <c r="H1" s="148"/>
      <c r="I1" s="148"/>
    </row>
    <row r="2" spans="1:9" x14ac:dyDescent="0.25">
      <c r="A2" s="148"/>
      <c r="B2" s="148"/>
      <c r="C2" s="148"/>
      <c r="D2" s="148"/>
      <c r="E2" s="148"/>
      <c r="F2" s="148"/>
      <c r="G2" s="148"/>
      <c r="H2" s="148"/>
      <c r="I2" s="148"/>
    </row>
    <row r="3" spans="1:9" x14ac:dyDescent="0.25">
      <c r="A3" s="148"/>
      <c r="B3" s="148"/>
      <c r="C3" s="148"/>
      <c r="D3" s="148"/>
      <c r="E3" s="148"/>
      <c r="F3" s="148"/>
      <c r="G3" s="148"/>
      <c r="H3" s="148"/>
      <c r="I3" s="148"/>
    </row>
    <row r="4" spans="1:9" x14ac:dyDescent="0.25">
      <c r="A4" s="148"/>
      <c r="B4" s="148"/>
      <c r="C4" s="150">
        <v>45199</v>
      </c>
      <c r="D4" s="150">
        <v>44926</v>
      </c>
      <c r="E4" s="151"/>
      <c r="F4" s="148"/>
      <c r="G4" s="148"/>
      <c r="H4" s="148"/>
      <c r="I4" s="148"/>
    </row>
    <row r="5" spans="1:9" x14ac:dyDescent="0.25">
      <c r="A5" s="148" t="s">
        <v>167</v>
      </c>
      <c r="B5" s="148" t="s">
        <v>168</v>
      </c>
      <c r="C5" s="152">
        <v>1649437820</v>
      </c>
      <c r="D5" s="152">
        <v>1356517045</v>
      </c>
      <c r="E5" s="153" t="s">
        <v>169</v>
      </c>
      <c r="F5" s="148"/>
      <c r="G5" s="148"/>
      <c r="H5" s="148"/>
      <c r="I5" s="148"/>
    </row>
    <row r="6" spans="1:9" x14ac:dyDescent="0.25">
      <c r="A6" s="148" t="s">
        <v>170</v>
      </c>
      <c r="B6" s="148" t="s">
        <v>171</v>
      </c>
      <c r="C6" s="154">
        <v>141142.35</v>
      </c>
      <c r="D6" s="154">
        <v>144677.32</v>
      </c>
      <c r="E6" s="148"/>
      <c r="F6" s="148"/>
      <c r="G6" s="148"/>
      <c r="H6" s="148"/>
      <c r="I6" s="148"/>
    </row>
    <row r="7" spans="1:9" x14ac:dyDescent="0.25">
      <c r="A7" s="148" t="s">
        <v>172</v>
      </c>
      <c r="B7" s="148" t="s">
        <v>173</v>
      </c>
      <c r="C7" s="152">
        <v>1314055514</v>
      </c>
      <c r="D7" s="152">
        <v>1151371306</v>
      </c>
      <c r="E7" s="153" t="s">
        <v>174</v>
      </c>
      <c r="F7" s="148"/>
      <c r="G7" s="148"/>
      <c r="H7" s="148"/>
      <c r="I7" s="148"/>
    </row>
    <row r="8" spans="1:9" ht="34.5" customHeight="1" x14ac:dyDescent="0.25">
      <c r="A8" s="148" t="s">
        <v>175</v>
      </c>
      <c r="B8" s="155" t="s">
        <v>176</v>
      </c>
      <c r="C8" s="156">
        <v>0</v>
      </c>
      <c r="D8" s="152">
        <v>0</v>
      </c>
      <c r="E8" s="148"/>
      <c r="F8" s="148"/>
      <c r="G8" s="148"/>
      <c r="H8" s="148"/>
      <c r="I8" s="148"/>
    </row>
    <row r="9" spans="1:9" x14ac:dyDescent="0.25">
      <c r="A9" s="148"/>
      <c r="B9" s="148"/>
      <c r="C9" s="152"/>
      <c r="D9" s="152"/>
      <c r="E9" s="148"/>
      <c r="F9" s="148"/>
      <c r="G9" s="148"/>
      <c r="H9" s="148"/>
      <c r="I9" s="148"/>
    </row>
    <row r="10" spans="1:9" x14ac:dyDescent="0.25">
      <c r="A10" s="148" t="s">
        <v>177</v>
      </c>
      <c r="B10" s="148" t="s">
        <v>178</v>
      </c>
      <c r="C10" s="152">
        <v>335241163.6500001</v>
      </c>
      <c r="D10" s="152">
        <v>205001061.68000007</v>
      </c>
      <c r="E10" s="152">
        <v>335241</v>
      </c>
      <c r="F10" s="148"/>
      <c r="G10" s="148"/>
      <c r="H10" s="148"/>
      <c r="I10" s="148"/>
    </row>
    <row r="11" spans="1:9" x14ac:dyDescent="0.25">
      <c r="A11" s="148"/>
      <c r="B11" s="148"/>
      <c r="C11" s="152"/>
      <c r="D11" s="152"/>
      <c r="E11" s="148"/>
      <c r="F11" s="148"/>
      <c r="G11" s="148"/>
      <c r="H11" s="148"/>
      <c r="I11" s="148"/>
    </row>
    <row r="12" spans="1:9" x14ac:dyDescent="0.25">
      <c r="A12" s="148"/>
      <c r="B12" s="148"/>
      <c r="C12" s="152"/>
      <c r="D12" s="152"/>
      <c r="E12" s="148"/>
      <c r="F12" s="148"/>
      <c r="G12" s="148"/>
      <c r="H12" s="148"/>
      <c r="I12" s="148"/>
    </row>
    <row r="13" spans="1:9" x14ac:dyDescent="0.25">
      <c r="A13" s="148" t="s">
        <v>179</v>
      </c>
      <c r="B13" s="148" t="s">
        <v>180</v>
      </c>
      <c r="C13" s="152">
        <v>1246430</v>
      </c>
      <c r="D13" s="152">
        <v>1186430</v>
      </c>
      <c r="E13" s="148"/>
      <c r="F13" s="148"/>
      <c r="G13" s="148"/>
      <c r="H13" s="148"/>
      <c r="I13" s="148"/>
    </row>
    <row r="14" spans="1:9" x14ac:dyDescent="0.25">
      <c r="A14" s="148"/>
      <c r="B14" s="148"/>
      <c r="C14" s="152"/>
      <c r="D14" s="152"/>
      <c r="E14" s="148"/>
      <c r="F14" s="148"/>
      <c r="G14" s="148"/>
      <c r="H14" s="148"/>
      <c r="I14" s="148"/>
    </row>
    <row r="15" spans="1:9" x14ac:dyDescent="0.25">
      <c r="A15" s="148" t="s">
        <v>181</v>
      </c>
      <c r="B15" s="148" t="s">
        <v>182</v>
      </c>
      <c r="C15" s="154">
        <v>268961.08377526223</v>
      </c>
      <c r="D15" s="154">
        <v>172788.16422376377</v>
      </c>
      <c r="E15" s="157"/>
      <c r="F15" s="148"/>
      <c r="G15" s="148"/>
      <c r="H15" s="148"/>
      <c r="I15" s="148"/>
    </row>
    <row r="16" spans="1:9" x14ac:dyDescent="0.25">
      <c r="A16" s="148"/>
      <c r="B16" s="148"/>
      <c r="C16" s="148"/>
      <c r="D16" s="148"/>
      <c r="E16" s="148"/>
      <c r="F16" s="148"/>
      <c r="G16" s="148"/>
      <c r="H16" s="148"/>
      <c r="I16" s="148"/>
    </row>
    <row r="17" spans="1:9" x14ac:dyDescent="0.25">
      <c r="A17" s="148"/>
      <c r="B17" s="148"/>
      <c r="C17" s="152"/>
      <c r="D17" s="148"/>
      <c r="E17" s="148"/>
      <c r="F17" s="148"/>
      <c r="G17" s="148"/>
      <c r="H17" s="148"/>
      <c r="I17" s="148"/>
    </row>
    <row r="18" spans="1:9" x14ac:dyDescent="0.25">
      <c r="A18" s="175" t="s">
        <v>183</v>
      </c>
    </row>
    <row r="19" spans="1:9" x14ac:dyDescent="0.25">
      <c r="A19" s="207" t="s">
        <v>184</v>
      </c>
      <c r="B19" s="207"/>
      <c r="C19" s="207"/>
      <c r="D19" s="207"/>
      <c r="E19" s="207"/>
      <c r="F19" s="207"/>
      <c r="G19" s="207"/>
      <c r="H19" s="207"/>
      <c r="I19" s="207"/>
    </row>
    <row r="20" spans="1:9" x14ac:dyDescent="0.25">
      <c r="A20" s="208" t="s">
        <v>185</v>
      </c>
      <c r="B20" s="208"/>
      <c r="C20" s="208"/>
      <c r="D20" s="208"/>
      <c r="E20" s="208"/>
      <c r="F20" s="208"/>
      <c r="G20" s="208"/>
      <c r="H20" s="208"/>
      <c r="I20" s="208"/>
    </row>
    <row r="21" spans="1:9" x14ac:dyDescent="0.25">
      <c r="A21" s="209" t="s">
        <v>186</v>
      </c>
      <c r="B21" s="209"/>
      <c r="C21" s="209"/>
      <c r="D21" s="209"/>
      <c r="E21" s="209"/>
      <c r="F21" s="209"/>
      <c r="G21" s="209"/>
      <c r="H21" s="209"/>
      <c r="I21" s="209"/>
    </row>
    <row r="23" spans="1:9" x14ac:dyDescent="0.25">
      <c r="A23" s="176">
        <v>2700</v>
      </c>
      <c r="B23" s="210" t="s">
        <v>171</v>
      </c>
      <c r="C23" s="210"/>
      <c r="D23" s="177">
        <v>144677316.15000001</v>
      </c>
      <c r="E23" s="178"/>
      <c r="F23" s="177">
        <v>38592370.399999999</v>
      </c>
      <c r="G23" s="177">
        <v>42127336.049999997</v>
      </c>
      <c r="H23" s="177">
        <v>141142350.5</v>
      </c>
      <c r="I23" s="179"/>
    </row>
    <row r="24" spans="1:9" x14ac:dyDescent="0.25">
      <c r="A24" s="180">
        <v>2730</v>
      </c>
      <c r="B24" s="211" t="s">
        <v>187</v>
      </c>
      <c r="C24" s="211"/>
      <c r="D24" s="181">
        <v>281126189.01999998</v>
      </c>
      <c r="E24" s="182"/>
      <c r="F24" s="181">
        <v>38592370.399999999</v>
      </c>
      <c r="G24" s="182"/>
      <c r="H24" s="181">
        <v>319718559.42000002</v>
      </c>
      <c r="I24" s="183"/>
    </row>
    <row r="25" spans="1:9" x14ac:dyDescent="0.25">
      <c r="A25" s="180">
        <v>2740</v>
      </c>
      <c r="B25" s="211" t="s">
        <v>188</v>
      </c>
      <c r="C25" s="211"/>
      <c r="D25" s="182"/>
      <c r="E25" s="181">
        <v>136448872.87</v>
      </c>
      <c r="F25" s="182"/>
      <c r="G25" s="181">
        <v>42127336.049999997</v>
      </c>
      <c r="H25" s="182"/>
      <c r="I25" s="184">
        <v>178576208.91999999</v>
      </c>
    </row>
    <row r="26" spans="1:9" x14ac:dyDescent="0.25">
      <c r="A26" s="148"/>
      <c r="B26" s="148"/>
      <c r="C26" s="148"/>
      <c r="D26" s="148"/>
      <c r="E26" s="148"/>
      <c r="F26" s="148"/>
      <c r="G26" s="148"/>
      <c r="H26" s="148"/>
      <c r="I26" s="148"/>
    </row>
  </sheetData>
  <mergeCells count="6">
    <mergeCell ref="B25:C25"/>
    <mergeCell ref="A19:I19"/>
    <mergeCell ref="A20:I20"/>
    <mergeCell ref="A21:I21"/>
    <mergeCell ref="B23:C23"/>
    <mergeCell ref="B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ф.1-</vt:lpstr>
      <vt:lpstr>ф.2</vt:lpstr>
      <vt:lpstr>ф,3</vt:lpstr>
      <vt:lpstr>ф.4</vt:lpstr>
      <vt:lpstr>расчет акций</vt:lpstr>
      <vt:lpstr>'ф,3'!Область_печати</vt:lpstr>
      <vt:lpstr>'ф.1-'!Область_печати</vt:lpstr>
      <vt:lpstr>ф.2!Область_печати</vt:lpstr>
      <vt:lpstr>ф.4!Область_печати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Бахыт Рысмухамбетова</dc:creator>
  <cp:lastModifiedBy>Бахыт Рысмухамбетова</cp:lastModifiedBy>
  <dcterms:created xsi:type="dcterms:W3CDTF">2023-10-30T09:33:12Z</dcterms:created>
  <dcterms:modified xsi:type="dcterms:W3CDTF">2023-11-09T04:39:18Z</dcterms:modified>
</cp:coreProperties>
</file>