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916" activeTab="0"/>
  </bookViews>
  <sheets>
    <sheet name="Титульный" sheetId="1" r:id="rId1"/>
    <sheet name="баланс" sheetId="2" r:id="rId2"/>
    <sheet name="отч о дох и расх" sheetId="3" r:id="rId3"/>
    <sheet name="отч о Д.С." sheetId="4" r:id="rId4"/>
    <sheet name="отчет о СК" sheetId="5" r:id="rId5"/>
  </sheets>
  <definedNames>
    <definedName name="_xlnm.Print_Area" localSheetId="1">'баланс'!$A$1:$C$57</definedName>
    <definedName name="_xlnm.Print_Area" localSheetId="3">'отч о Д.С.'!$A$1:$C$77</definedName>
    <definedName name="_xlnm.Print_Area" localSheetId="2">'отч о дох и расх'!$A$1:$F$31</definedName>
    <definedName name="_xlnm.Print_Area" localSheetId="4">'отчет о СК'!$A$1:$F$25</definedName>
  </definedNames>
  <calcPr fullCalcOnLoad="1"/>
</workbook>
</file>

<file path=xl/sharedStrings.xml><?xml version="1.0" encoding="utf-8"?>
<sst xmlns="http://schemas.openxmlformats.org/spreadsheetml/2006/main" count="206" uniqueCount="166">
  <si>
    <t>Активы</t>
  </si>
  <si>
    <t>1. Краткосрочные  активы</t>
  </si>
  <si>
    <t>Итого  краткосрочных  активов</t>
  </si>
  <si>
    <t>II.  Долгосрочные активы</t>
  </si>
  <si>
    <t>Основные  средства</t>
  </si>
  <si>
    <t>Нематериальные  активы</t>
  </si>
  <si>
    <t>Итого  долгосрочных  активов</t>
  </si>
  <si>
    <t>Баланс</t>
  </si>
  <si>
    <t>Пассивы</t>
  </si>
  <si>
    <t>III.  Краткосрочные  обязательства</t>
  </si>
  <si>
    <t>Краткосрочная  кредиторская  задолженность</t>
  </si>
  <si>
    <t>Прочие  краткосрочные  обязательства</t>
  </si>
  <si>
    <t>Итого  краткосрочных  обязательств</t>
  </si>
  <si>
    <t>V.  Капитал</t>
  </si>
  <si>
    <t>Итого  капитал</t>
  </si>
  <si>
    <t>Форма №1 по ОКУД</t>
  </si>
  <si>
    <t>Дата (год, месяц, число)</t>
  </si>
  <si>
    <t>по ОКПФ</t>
  </si>
  <si>
    <t xml:space="preserve">Отрасль (вид деятельности):
</t>
  </si>
  <si>
    <t>По ОКОНХ</t>
  </si>
  <si>
    <t>по ОКПО</t>
  </si>
  <si>
    <t xml:space="preserve">Единица измерения: тыс тенге </t>
  </si>
  <si>
    <t>Контрольная сумма</t>
  </si>
  <si>
    <t>Дата высылки</t>
  </si>
  <si>
    <t>_________________</t>
  </si>
  <si>
    <t>Дата получения</t>
  </si>
  <si>
    <t>Срок представления</t>
  </si>
  <si>
    <t>Ф.И.О. Руководителя</t>
  </si>
  <si>
    <t>Наименование  показателей</t>
  </si>
  <si>
    <t>код  строки</t>
  </si>
  <si>
    <t>Доход  от реализации продукции и оказания услуг</t>
  </si>
  <si>
    <t>Наименование показателей</t>
  </si>
  <si>
    <t>I. Движение денежных средств от операционной деятельности</t>
  </si>
  <si>
    <t>1. Поступление денежных средств, всего</t>
  </si>
  <si>
    <t>в том числе:</t>
  </si>
  <si>
    <t>прочие поступления</t>
  </si>
  <si>
    <t>2. Выбытие денежных средств, всего</t>
  </si>
  <si>
    <t>Платежи поставщикам за товары и услуги</t>
  </si>
  <si>
    <t xml:space="preserve">  Телекоммуникационные услуги</t>
  </si>
  <si>
    <t xml:space="preserve">  Аренда</t>
  </si>
  <si>
    <t xml:space="preserve">  Транспортные расходы</t>
  </si>
  <si>
    <t xml:space="preserve">  Расходы на рекламу</t>
  </si>
  <si>
    <t xml:space="preserve">  Командировочные расходы</t>
  </si>
  <si>
    <t xml:space="preserve">  Раходы по аудиту и консультационные услуги</t>
  </si>
  <si>
    <t xml:space="preserve">  Расходы на обучение</t>
  </si>
  <si>
    <t xml:space="preserve">  Услуги банка</t>
  </si>
  <si>
    <t xml:space="preserve">  Прочие услуги</t>
  </si>
  <si>
    <t>Авансы выданные</t>
  </si>
  <si>
    <t>Выплаты по заработной плате</t>
  </si>
  <si>
    <t>3. Чистая  сумма  денежных  средств  от  операционной  деятельности  (стр.10-стр.20)</t>
  </si>
  <si>
    <t>II. Движение денежных средств от инвестиционной деятельности</t>
  </si>
  <si>
    <t>реализация финансовых активов</t>
  </si>
  <si>
    <t>приобретение основных средств</t>
  </si>
  <si>
    <t>приобретение финансовых активов</t>
  </si>
  <si>
    <t xml:space="preserve">3. Чистая сумма денежных средств от инвестиционной деятельности </t>
  </si>
  <si>
    <t>(стр. 040 - стр. 050)</t>
  </si>
  <si>
    <t>III. Движение денежных средств от финансовой деятельности</t>
  </si>
  <si>
    <t>3. Чистая  сумма  денежных  средств  от  финансовой  деятельности  (стр.70-стр. 80)</t>
  </si>
  <si>
    <t>Итого: Увеличение +/- уменьшение денежных средств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</si>
  <si>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</si>
  <si>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</si>
  <si>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Прочие доходы</t>
  </si>
  <si>
    <t>Прочие расходы</t>
  </si>
  <si>
    <t xml:space="preserve">Предпрятие, организация: </t>
  </si>
  <si>
    <t xml:space="preserve">Орган управления государственным имуществом: </t>
  </si>
  <si>
    <t>Начисленные расходы по расчетам с персоналом</t>
  </si>
  <si>
    <t xml:space="preserve">Налоги с  заработной платы </t>
  </si>
  <si>
    <t>Отчисления НПФ 10%</t>
  </si>
  <si>
    <t>Расходы по страхованию</t>
  </si>
  <si>
    <t xml:space="preserve">  Юридические и нотариальные услуги</t>
  </si>
  <si>
    <t xml:space="preserve">  КФБ, ЦД, членские взносы, листинговый сбор и.т.д</t>
  </si>
  <si>
    <t>Другие платежи в бюджет</t>
  </si>
  <si>
    <t>Прочие выплаты</t>
  </si>
  <si>
    <t>Дивиденды по акциям и доходы в виде вознаграждения</t>
  </si>
  <si>
    <t>Фонд переоценки инвестиций, имеющихся в наличии для продажи</t>
  </si>
  <si>
    <t>АКЦИОНЕРНОЕ ОБЩЕСТВО "ИНВЕСТИЦИОННЫЙ ФИНАНСОВЫЙ ДОМ "RESMI"</t>
  </si>
  <si>
    <t>Председатель Правления АО "ИФД "RESMI"</t>
  </si>
  <si>
    <t>(в тысячах тенге)</t>
  </si>
  <si>
    <t>Уставный капитал</t>
  </si>
  <si>
    <t>Нераспределенная прибыль</t>
  </si>
  <si>
    <t>Итого капитал</t>
  </si>
  <si>
    <t>Чистая прибыль за год</t>
  </si>
  <si>
    <t>Предоставление услуг</t>
  </si>
  <si>
    <t>Прочие поступления</t>
  </si>
  <si>
    <t xml:space="preserve">На конец </t>
  </si>
  <si>
    <t>Краткосрочные оценочные обязательства</t>
  </si>
  <si>
    <t>отчетного периода</t>
  </si>
  <si>
    <t>предыдущего периода</t>
  </si>
  <si>
    <t>За период</t>
  </si>
  <si>
    <t xml:space="preserve">  Расходы на обслуживание программных продуктов</t>
  </si>
  <si>
    <t>Денежные  средства  и  их  эквиваленты</t>
  </si>
  <si>
    <t>Прочие</t>
  </si>
  <si>
    <t>Обязательства  по  налогам</t>
  </si>
  <si>
    <t>Обязательства  по  другим  обязательным и добровольным  платежам</t>
  </si>
  <si>
    <t>Адрес: г. Алматы, ул. Аль-Фараби 110 "Е"</t>
  </si>
  <si>
    <t>Дополнительно оплаченный капитал</t>
  </si>
  <si>
    <t>Краткосрочные финансовые инвестиции (за вычетом резервов на обесценение)</t>
  </si>
  <si>
    <t>Краткосрочная дебиторская задолженность (за вычетом резервов на обесценение)</t>
  </si>
  <si>
    <t>Прочие  краткосрочные  активы (за вычетом резервов на обесценение)</t>
  </si>
  <si>
    <t>Увеличение+/-уменьшение от выбывших компаний</t>
  </si>
  <si>
    <t>ПРОМЕЖУТОЧНЫЙ КОНСОЛИДИРОВАННЫЙ ОТЧЕТ О ДВИЖЕНИИ ДЕНЕЖНЫХ СРЕДСТВ</t>
  </si>
  <si>
    <t>ПРОМЕЖУТОЧНЫЙ КОНСОЛИДИРОВАННЫЙ ОТЧЕТ О ФИНАНСОВОМ ПОЛОЖЕНИИ</t>
  </si>
  <si>
    <t>ПРОМЕЖУТОЧНЫЙ КОНСОЛИДИРОВАННЫЙ ОТЧЕТ ОБ ИЗМЕНЕНИЯХ В КАПИТАЛЕ</t>
  </si>
  <si>
    <t>ПРОМЕЖУТОЧНЫЙ КОНСОЛИДИРОВАННЫЙ ОТЧЕТ О ПРИБЫЛЯХ И УБЫТКАХ</t>
  </si>
  <si>
    <t>Выплачены дивиденды</t>
  </si>
  <si>
    <t>приобретение НМА</t>
  </si>
  <si>
    <t>Прочая совокупная прибыль за период</t>
  </si>
  <si>
    <t xml:space="preserve">  Почтовые услуги</t>
  </si>
  <si>
    <t>Штрафы, пени, неустойка</t>
  </si>
  <si>
    <t>реализация основных средств</t>
  </si>
  <si>
    <t xml:space="preserve">За аналогичный период предыдущего года </t>
  </si>
  <si>
    <t>За аналогичный период с начала предыдущего года (с нарастающим итогом)</t>
  </si>
  <si>
    <t>ПРОМЕЖУТОЧНЫЙ КОНСОЛИДИРОВАННЫЙ ФИНАСОВЫЙ ОТЧЕТ КОМПАНИИ</t>
  </si>
  <si>
    <t>АО "ИНВЕСТИЦИОННЫЙ ФИНАНСОВЫЙ ДОМ "RESMI"</t>
  </si>
  <si>
    <t>прочие выплаты</t>
  </si>
  <si>
    <t>Запасы</t>
  </si>
  <si>
    <t>Расходы на персонал</t>
  </si>
  <si>
    <t>Доход от операционной деятельности</t>
  </si>
  <si>
    <t>Расходы по выплате вознаграждений</t>
  </si>
  <si>
    <t>Административные расходы</t>
  </si>
  <si>
    <t>Амортизация ОС и НМА</t>
  </si>
  <si>
    <t>Расходы от операционной деятельности</t>
  </si>
  <si>
    <t>Результаты операционной деятельности</t>
  </si>
  <si>
    <t>Чистый доход до уплаты подоходного налога</t>
  </si>
  <si>
    <t>За период с начала года (с нарастающим итогом)</t>
  </si>
  <si>
    <t>Доходы в виде вознаграждений и дивиденды</t>
  </si>
  <si>
    <t>Чистый убыток/доход от продажи ОС</t>
  </si>
  <si>
    <t xml:space="preserve">        предыдущих лет</t>
  </si>
  <si>
    <t xml:space="preserve">        отчетного года</t>
  </si>
  <si>
    <t>Итоговая прибыль (убыток)</t>
  </si>
  <si>
    <t>Резервы (восстановление резервов) на возможные потери по операциям</t>
  </si>
  <si>
    <t>Поступление клиентских денежных средств</t>
  </si>
  <si>
    <t>Доход от выбытия инвестиций</t>
  </si>
  <si>
    <t>Манаенко А.А.</t>
  </si>
  <si>
    <t xml:space="preserve">Выбытие клиентских денежных средств </t>
  </si>
  <si>
    <t>Расходы от выбытия инвестиций</t>
  </si>
  <si>
    <t>Корпоративный подоходный налог</t>
  </si>
  <si>
    <t>Дивиденды</t>
  </si>
  <si>
    <t xml:space="preserve">  Расходы по обслуживанию компьютерной техники</t>
  </si>
  <si>
    <t xml:space="preserve">  Представительские расходы</t>
  </si>
  <si>
    <t xml:space="preserve">Нераспределенный  доход, ( непокрыт. убыток) </t>
  </si>
  <si>
    <t>Сальдо на начало отчетного периода 01.01.2012</t>
  </si>
  <si>
    <t>Сальдо на начало отчетного периода 01.01.2013г.</t>
  </si>
  <si>
    <t>31.12.2012г.</t>
  </si>
  <si>
    <t>Главный  бухгалтер АО "ИФД "RESMI"</t>
  </si>
  <si>
    <t>Татыбаева А.Т.</t>
  </si>
  <si>
    <t>Долгосрочная дебиторская задолженность (за вычетом резервов на обесценение)</t>
  </si>
  <si>
    <t>IV.  Долгосрочные обязательства</t>
  </si>
  <si>
    <t>Долгосрочная кредиторская  задолженность</t>
  </si>
  <si>
    <t>Итого  долгосрочных обязательств</t>
  </si>
  <si>
    <t>Чистый (убыток)/доход от операций с иностранной валютой</t>
  </si>
  <si>
    <t>Выбытие дочерней компании</t>
  </si>
  <si>
    <t>Деньги, связанные с брокерской деятельностью, за вычетом резерва под обесценение</t>
  </si>
  <si>
    <t>Деньги принятые в инвестиционное управление</t>
  </si>
  <si>
    <t>Кредиторская задолженность по брокерской деятельности</t>
  </si>
  <si>
    <t>Кредиторская задолженность по денежным средствам, принятым в инвестиционное управление</t>
  </si>
  <si>
    <t xml:space="preserve">ПО СОСТОЯНИЮ НА 01 ОКТЯБРЯ 2013 ГОДА </t>
  </si>
  <si>
    <t>За отчетный период 3 квартал 2013 г.</t>
  </si>
  <si>
    <t xml:space="preserve">ЗА ПЕРИОД, ЗАКОНЧИВШИЙСЯ  30 СЕНТЯБРЯ  2013 ГОДА </t>
  </si>
  <si>
    <t>на 30.09.2013г.</t>
  </si>
  <si>
    <t>на 30.09.2012г.</t>
  </si>
  <si>
    <t>Сальдо на конец отчетного периода 30.09.2012</t>
  </si>
  <si>
    <t>Сальдо на конец отчетного периода 30.09.2013г.</t>
  </si>
  <si>
    <t>30.09.2013г.</t>
  </si>
  <si>
    <t>Брокерская и дилерская деятельность, управление инвестиционным портфелем, инвестиционная деятельность и консультационные услуги.</t>
  </si>
  <si>
    <t>За 3 квартал 2013 год, закончившийся 30 сентября 2013г.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</si>
</sst>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;[Red]\-#,##0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.000"/>
    <numFmt numFmtId="179" formatCode="#,##0.0000"/>
    <numFmt numFmtId="180" formatCode="#,##0.0"/>
    <numFmt numFmtId="181" formatCode="#,##0.00;[Red]\-#,##0.00"/>
    <numFmt numFmtId="182" formatCode="* #,##0_);* \(#,##0\);&quot;-&quot;??_);@"/>
    <numFmt numFmtId="183" formatCode="0.00;[Red]\-0.00"/>
    <numFmt numFmtId="184" formatCode="_-* #,##0.0_р_._-;\-* #,##0.0_р_._-;_-* &quot;-&quot;_р_._-;_-@_-"/>
    <numFmt numFmtId="185" formatCode="_-* #,##0.0_р_._-;\-* #,##0.0_р_._-;_-* &quot;-&quot;??_р_._-;_-@_-"/>
    <numFmt numFmtId="186" formatCode="_-* #,##0.00_р_._-;\-* #,##0.00_р_._-;_-* &quot;-&quot;_р_._-;_-@_-"/>
    <numFmt numFmtId="187" formatCode="_-* #,##0.000_р_._-;\-* #,##0.000_р_._-;_-* &quot;-&quot;_р_._-;_-@_-"/>
    <numFmt numFmtId="188" formatCode="#,##0_ ;\-#,##0\ "/>
    <numFmt numFmtId="189" formatCode="#,##0.0;[Red]\-#,##0.0"/>
    <numFmt numFmtId="190" formatCode="* #,##0.0_);* \(#,##0.0\);&quot;-&quot;??_);@"/>
    <numFmt numFmtId="191" formatCode="* #,##0.00_);* \(#,##0.00\);&quot;-&quot;??_);@"/>
    <numFmt numFmtId="192" formatCode="* #,##0.000_);* \(#,##0.000\);&quot;-&quot;??_);@"/>
    <numFmt numFmtId="193" formatCode="0.00000000%"/>
    <numFmt numFmtId="194" formatCode="0.000000000%"/>
    <numFmt numFmtId="195" formatCode="0.0000000%"/>
    <numFmt numFmtId="196" formatCode="0.000000%"/>
    <numFmt numFmtId="197" formatCode="0.00000%"/>
    <numFmt numFmtId="198" formatCode="0.0000%"/>
    <numFmt numFmtId="199" formatCode="0.000%"/>
    <numFmt numFmtId="200" formatCode="#,##0.000;[Red]\-#,##0.000"/>
    <numFmt numFmtId="201" formatCode="_-* #,##0.0000_р_._-;\-* #,##0.0000_р_._-;_-* &quot;-&quot;_р_._-;_-@_-"/>
    <numFmt numFmtId="202" formatCode="000"/>
    <numFmt numFmtId="203" formatCode="0.000;[Red]\-0.000"/>
    <numFmt numFmtId="204" formatCode="#,##0.0000_ ;\-#,##0.0000\ "/>
    <numFmt numFmtId="205" formatCode="#,##0.00_ ;\-#,##0.00\ "/>
    <numFmt numFmtId="206" formatCode="_(* #,##0.00_);_(* \(#,##0.00\);_(* &quot;-&quot;??_);_(@_)"/>
    <numFmt numFmtId="207" formatCode="_(* #,##0_);_(* \(#,##0\);_(* &quot;-&quot;_);_(@_)"/>
    <numFmt numFmtId="208" formatCode="_(* #,##0.00_);_(* \(#,##0.00\);_(* &quot;-&quot;_);_(@_)"/>
    <numFmt numFmtId="209" formatCode="#,##0.00_ ;[Red]\-#,##0.00\ "/>
    <numFmt numFmtId="210" formatCode="_-* #,##0.000_р_._-;\-* #,##0.000_р_._-;_-* &quot;-&quot;??_р_._-;_-@_-"/>
    <numFmt numFmtId="211" formatCode="_-* #,##0.0000_р_._-;\-* #,##0.0000_р_._-;_-* &quot;-&quot;??_р_._-;_-@_-"/>
    <numFmt numFmtId="212" formatCode="#,##0.0_ ;[Red]\-#,##0.0\ "/>
    <numFmt numFmtId="213" formatCode="#,##0.000_ ;[Red]\-#,##0.000\ "/>
    <numFmt numFmtId="214" formatCode="#,##0.0000;[Red]\-#,##0.0000"/>
    <numFmt numFmtId="215" formatCode="0;[Red]\-0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9"/>
      <name val="Arial Cyr"/>
      <family val="0"/>
    </font>
    <font>
      <b/>
      <sz val="10"/>
      <color indexed="19"/>
      <name val="Times New Roman"/>
      <family val="1"/>
    </font>
    <font>
      <i/>
      <sz val="10"/>
      <color indexed="19"/>
      <name val="Times New Roman"/>
      <family val="1"/>
    </font>
    <font>
      <sz val="10"/>
      <color indexed="19"/>
      <name val="Times New Roman"/>
      <family val="1"/>
    </font>
    <font>
      <sz val="10"/>
      <name val="Times New Roman"/>
      <family val="1"/>
    </font>
    <font>
      <b/>
      <i/>
      <sz val="10"/>
      <color indexed="19"/>
      <name val="Times New Roman"/>
      <family val="1"/>
    </font>
    <font>
      <sz val="10"/>
      <color indexed="55"/>
      <name val="Times New Roman"/>
      <family val="1"/>
    </font>
    <font>
      <sz val="10"/>
      <color indexed="9"/>
      <name val="Times New Roman"/>
      <family val="1"/>
    </font>
    <font>
      <sz val="8"/>
      <color indexed="19"/>
      <name val="Arial"/>
      <family val="2"/>
    </font>
    <font>
      <b/>
      <u val="single"/>
      <sz val="10"/>
      <color indexed="19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9"/>
      <color indexed="19"/>
      <name val="Arial"/>
      <family val="2"/>
    </font>
    <font>
      <sz val="9"/>
      <color indexed="1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2" fontId="8" fillId="0" borderId="0" applyFill="0" applyBorder="0" applyProtection="0">
      <alignment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41" fontId="7" fillId="0" borderId="0" xfId="0" applyNumberFormat="1" applyFont="1" applyFill="1" applyAlignment="1">
      <alignment/>
    </xf>
    <xf numFmtId="41" fontId="5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top" wrapText="1"/>
    </xf>
    <xf numFmtId="3" fontId="5" fillId="0" borderId="10" xfId="0" applyNumberFormat="1" applyFont="1" applyBorder="1" applyAlignment="1">
      <alignment horizontal="right" wrapText="1"/>
    </xf>
    <xf numFmtId="0" fontId="5" fillId="0" borderId="0" xfId="0" applyFont="1" applyBorder="1" applyAlignment="1">
      <alignment vertical="top" wrapText="1"/>
    </xf>
    <xf numFmtId="3" fontId="5" fillId="0" borderId="0" xfId="0" applyNumberFormat="1" applyFont="1" applyBorder="1" applyAlignment="1">
      <alignment wrapText="1"/>
    </xf>
    <xf numFmtId="182" fontId="5" fillId="0" borderId="0" xfId="33" applyFont="1" applyFill="1" applyBorder="1">
      <alignment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3" fontId="7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33" borderId="0" xfId="0" applyFont="1" applyFill="1" applyAlignment="1">
      <alignment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182" fontId="5" fillId="0" borderId="10" xfId="33" applyFont="1" applyFill="1" applyBorder="1" applyAlignment="1">
      <alignment horizontal="right"/>
    </xf>
    <xf numFmtId="182" fontId="7" fillId="0" borderId="10" xfId="33" applyFont="1" applyFill="1" applyBorder="1" applyAlignment="1">
      <alignment horizontal="right"/>
    </xf>
    <xf numFmtId="182" fontId="7" fillId="0" borderId="10" xfId="33" applyFont="1" applyFill="1" applyBorder="1" applyAlignment="1">
      <alignment/>
    </xf>
    <xf numFmtId="0" fontId="5" fillId="0" borderId="14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vertical="top" wrapText="1"/>
    </xf>
    <xf numFmtId="41" fontId="5" fillId="0" borderId="16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41" fontId="7" fillId="0" borderId="0" xfId="0" applyNumberFormat="1" applyFont="1" applyAlignment="1">
      <alignment/>
    </xf>
    <xf numFmtId="41" fontId="7" fillId="0" borderId="1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right" wrapText="1"/>
    </xf>
    <xf numFmtId="41" fontId="5" fillId="0" borderId="10" xfId="0" applyNumberFormat="1" applyFont="1" applyFill="1" applyBorder="1" applyAlignment="1" applyProtection="1">
      <alignment horizontal="right"/>
      <protection/>
    </xf>
    <xf numFmtId="41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41" fontId="7" fillId="0" borderId="10" xfId="0" applyNumberFormat="1" applyFont="1" applyFill="1" applyBorder="1" applyAlignment="1" applyProtection="1">
      <alignment horizontal="right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41" fontId="5" fillId="0" borderId="0" xfId="0" applyNumberFormat="1" applyFont="1" applyFill="1" applyBorder="1" applyAlignment="1" applyProtection="1">
      <alignment/>
      <protection/>
    </xf>
    <xf numFmtId="41" fontId="7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7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41" fontId="7" fillId="0" borderId="0" xfId="0" applyNumberFormat="1" applyFont="1" applyFill="1" applyAlignment="1">
      <alignment horizontal="right"/>
    </xf>
    <xf numFmtId="0" fontId="13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Border="1" applyAlignment="1">
      <alignment/>
    </xf>
    <xf numFmtId="41" fontId="7" fillId="0" borderId="0" xfId="0" applyNumberFormat="1" applyFont="1" applyFill="1" applyBorder="1" applyAlignment="1">
      <alignment horizontal="center"/>
    </xf>
    <xf numFmtId="0" fontId="16" fillId="0" borderId="0" xfId="56" applyNumberFormat="1" applyFont="1" applyBorder="1" applyAlignment="1">
      <alignment horizontal="left"/>
      <protection/>
    </xf>
    <xf numFmtId="0" fontId="16" fillId="0" borderId="0" xfId="56" applyNumberFormat="1" applyFont="1" applyBorder="1" applyAlignment="1">
      <alignment horizontal="left" vertical="top" wrapText="1"/>
      <protection/>
    </xf>
    <xf numFmtId="0" fontId="14" fillId="0" borderId="0" xfId="56" applyBorder="1" applyAlignment="1">
      <alignment horizontal="left"/>
      <protection/>
    </xf>
    <xf numFmtId="0" fontId="17" fillId="0" borderId="0" xfId="56" applyNumberFormat="1" applyFont="1" applyBorder="1" applyAlignment="1">
      <alignment horizontal="centerContinuous" wrapText="1"/>
      <protection/>
    </xf>
    <xf numFmtId="0" fontId="16" fillId="0" borderId="0" xfId="56" applyNumberFormat="1" applyFont="1" applyBorder="1" applyAlignment="1">
      <alignment horizontal="centerContinuous" wrapText="1"/>
      <protection/>
    </xf>
    <xf numFmtId="0" fontId="15" fillId="0" borderId="0" xfId="56" applyFont="1" applyBorder="1" applyAlignment="1">
      <alignment horizontal="left"/>
      <protection/>
    </xf>
    <xf numFmtId="0" fontId="15" fillId="0" borderId="0" xfId="56" applyNumberFormat="1" applyFont="1" applyBorder="1" applyAlignment="1">
      <alignment horizontal="right" vertical="top"/>
      <protection/>
    </xf>
    <xf numFmtId="1" fontId="15" fillId="0" borderId="0" xfId="56" applyNumberFormat="1" applyFont="1" applyBorder="1" applyAlignment="1">
      <alignment horizontal="left" vertical="top" wrapText="1"/>
      <protection/>
    </xf>
    <xf numFmtId="0" fontId="15" fillId="0" borderId="0" xfId="56" applyNumberFormat="1" applyFont="1" applyBorder="1" applyAlignment="1">
      <alignment horizontal="right" vertical="top"/>
      <protection/>
    </xf>
    <xf numFmtId="181" fontId="15" fillId="0" borderId="0" xfId="56" applyNumberFormat="1" applyFont="1" applyBorder="1" applyAlignment="1">
      <alignment horizontal="right" vertical="top"/>
      <protection/>
    </xf>
    <xf numFmtId="181" fontId="15" fillId="0" borderId="0" xfId="56" applyNumberFormat="1" applyFont="1" applyBorder="1" applyAlignment="1">
      <alignment horizontal="right" vertical="top"/>
      <protection/>
    </xf>
    <xf numFmtId="3" fontId="7" fillId="0" borderId="0" xfId="0" applyNumberFormat="1" applyFont="1" applyBorder="1" applyAlignment="1">
      <alignment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 wrapText="1"/>
      <protection/>
    </xf>
    <xf numFmtId="186" fontId="6" fillId="0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6" fillId="0" borderId="1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41" fontId="18" fillId="0" borderId="17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5" fillId="0" borderId="0" xfId="0" applyFont="1" applyFill="1" applyBorder="1" applyAlignment="1">
      <alignment wrapText="1"/>
    </xf>
    <xf numFmtId="41" fontId="5" fillId="0" borderId="0" xfId="0" applyNumberFormat="1" applyFont="1" applyFill="1" applyAlignment="1">
      <alignment horizontal="center"/>
    </xf>
    <xf numFmtId="41" fontId="5" fillId="0" borderId="10" xfId="0" applyNumberFormat="1" applyFont="1" applyFill="1" applyBorder="1" applyAlignment="1">
      <alignment vertical="center" wrapText="1"/>
    </xf>
    <xf numFmtId="41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41" fontId="7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41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182" fontId="7" fillId="0" borderId="0" xfId="0" applyNumberFormat="1" applyFont="1" applyAlignment="1">
      <alignment/>
    </xf>
    <xf numFmtId="182" fontId="7" fillId="0" borderId="10" xfId="33" applyFont="1" applyFill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wrapText="1"/>
    </xf>
    <xf numFmtId="41" fontId="7" fillId="0" borderId="10" xfId="0" applyNumberFormat="1" applyFont="1" applyFill="1" applyBorder="1" applyAlignment="1">
      <alignment horizontal="center"/>
    </xf>
    <xf numFmtId="182" fontId="5" fillId="0" borderId="10" xfId="33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/>
      <protection/>
    </xf>
    <xf numFmtId="41" fontId="7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3" fontId="7" fillId="0" borderId="10" xfId="0" applyNumberFormat="1" applyFont="1" applyBorder="1" applyAlignment="1">
      <alignment horizontal="right" wrapText="1"/>
    </xf>
    <xf numFmtId="182" fontId="5" fillId="0" borderId="18" xfId="33" applyFont="1" applyFill="1" applyBorder="1" applyAlignment="1">
      <alignment horizontal="center"/>
    </xf>
    <xf numFmtId="3" fontId="5" fillId="0" borderId="19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3" fontId="5" fillId="0" borderId="10" xfId="0" applyNumberFormat="1" applyFont="1" applyBorder="1" applyAlignment="1">
      <alignment/>
    </xf>
    <xf numFmtId="41" fontId="5" fillId="0" borderId="20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/>
    </xf>
    <xf numFmtId="41" fontId="7" fillId="0" borderId="10" xfId="0" applyNumberFormat="1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wrapText="1"/>
    </xf>
    <xf numFmtId="0" fontId="18" fillId="0" borderId="22" xfId="0" applyFont="1" applyFill="1" applyBorder="1" applyAlignment="1">
      <alignment horizontal="center" wrapText="1"/>
    </xf>
    <xf numFmtId="0" fontId="20" fillId="0" borderId="23" xfId="0" applyFont="1" applyFill="1" applyBorder="1" applyAlignment="1">
      <alignment horizontal="center" vertical="top" wrapText="1"/>
    </xf>
    <xf numFmtId="41" fontId="19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41" fontId="19" fillId="0" borderId="0" xfId="0" applyNumberFormat="1" applyFont="1" applyAlignment="1">
      <alignment horizontal="center"/>
    </xf>
    <xf numFmtId="41" fontId="6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22" fillId="0" borderId="24" xfId="55" applyNumberFormat="1" applyFont="1" applyBorder="1" applyAlignment="1">
      <alignment horizontal="left" vertical="top" wrapText="1"/>
      <protection/>
    </xf>
    <xf numFmtId="169" fontId="22" fillId="0" borderId="0" xfId="55" applyNumberFormat="1" applyFont="1" applyBorder="1" applyAlignment="1">
      <alignment horizontal="right" vertical="top"/>
      <protection/>
    </xf>
    <xf numFmtId="0" fontId="22" fillId="0" borderId="25" xfId="55" applyNumberFormat="1" applyFont="1" applyBorder="1" applyAlignment="1">
      <alignment horizontal="left" vertical="top" wrapText="1"/>
      <protection/>
    </xf>
    <xf numFmtId="1" fontId="22" fillId="0" borderId="25" xfId="55" applyNumberFormat="1" applyFont="1" applyBorder="1" applyAlignment="1">
      <alignment horizontal="left" vertical="top" wrapText="1"/>
      <protection/>
    </xf>
    <xf numFmtId="169" fontId="12" fillId="0" borderId="0" xfId="57" applyNumberFormat="1" applyFont="1" applyBorder="1" applyAlignment="1">
      <alignment horizontal="right" vertical="top" wrapText="1"/>
      <protection/>
    </xf>
    <xf numFmtId="169" fontId="7" fillId="0" borderId="0" xfId="0" applyNumberFormat="1" applyFont="1" applyFill="1" applyAlignment="1">
      <alignment horizontal="center"/>
    </xf>
    <xf numFmtId="0" fontId="22" fillId="0" borderId="0" xfId="57" applyNumberFormat="1" applyFont="1" applyBorder="1" applyAlignment="1">
      <alignment horizontal="left" vertical="top" wrapText="1"/>
      <protection/>
    </xf>
    <xf numFmtId="169" fontId="21" fillId="0" borderId="0" xfId="55" applyNumberFormat="1" applyFont="1" applyBorder="1" applyAlignment="1">
      <alignment horizontal="right" vertical="top"/>
      <protection/>
    </xf>
    <xf numFmtId="182" fontId="5" fillId="0" borderId="23" xfId="33" applyFont="1" applyFill="1" applyBorder="1" applyAlignment="1">
      <alignment horizontal="right"/>
    </xf>
    <xf numFmtId="182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169" fontId="7" fillId="0" borderId="0" xfId="0" applyNumberFormat="1" applyFont="1" applyFill="1" applyBorder="1" applyAlignment="1">
      <alignment/>
    </xf>
    <xf numFmtId="0" fontId="22" fillId="0" borderId="0" xfId="55" applyNumberFormat="1" applyFont="1" applyBorder="1" applyAlignment="1">
      <alignment horizontal="left" vertical="top" wrapText="1"/>
      <protection/>
    </xf>
    <xf numFmtId="0" fontId="22" fillId="0" borderId="0" xfId="55" applyNumberFormat="1" applyFont="1" applyBorder="1" applyAlignment="1">
      <alignment horizontal="right" vertical="top"/>
      <protection/>
    </xf>
    <xf numFmtId="1" fontId="22" fillId="0" borderId="0" xfId="55" applyNumberFormat="1" applyFont="1" applyBorder="1" applyAlignment="1">
      <alignment horizontal="left" vertical="top" wrapText="1"/>
      <protection/>
    </xf>
    <xf numFmtId="169" fontId="7" fillId="0" borderId="0" xfId="0" applyNumberFormat="1" applyFont="1" applyFill="1" applyBorder="1" applyAlignment="1">
      <alignment horizontal="center"/>
    </xf>
    <xf numFmtId="0" fontId="22" fillId="0" borderId="0" xfId="55" applyNumberFormat="1" applyFont="1" applyBorder="1" applyAlignment="1">
      <alignment horizontal="left" vertical="top" wrapText="1"/>
      <protection/>
    </xf>
    <xf numFmtId="0" fontId="22" fillId="0" borderId="0" xfId="54" applyNumberFormat="1" applyFont="1" applyBorder="1">
      <alignment/>
      <protection/>
    </xf>
    <xf numFmtId="169" fontId="22" fillId="0" borderId="0" xfId="54" applyNumberFormat="1" applyFont="1" applyBorder="1">
      <alignment/>
      <protection/>
    </xf>
    <xf numFmtId="169" fontId="4" fillId="0" borderId="0" xfId="0" applyNumberFormat="1" applyFont="1" applyBorder="1" applyAlignment="1">
      <alignment/>
    </xf>
    <xf numFmtId="169" fontId="7" fillId="0" borderId="0" xfId="0" applyNumberFormat="1" applyFont="1" applyFill="1" applyAlignment="1">
      <alignment/>
    </xf>
    <xf numFmtId="0" fontId="6" fillId="0" borderId="10" xfId="0" applyFont="1" applyBorder="1" applyAlignment="1">
      <alignment vertical="top" wrapText="1"/>
    </xf>
    <xf numFmtId="182" fontId="6" fillId="0" borderId="10" xfId="33" applyFont="1" applyFill="1" applyBorder="1" applyAlignment="1">
      <alignment horizontal="right"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184" fontId="19" fillId="0" borderId="0" xfId="0" applyNumberFormat="1" applyFont="1" applyAlignment="1">
      <alignment horizontal="center"/>
    </xf>
    <xf numFmtId="0" fontId="15" fillId="0" borderId="24" xfId="54" applyNumberFormat="1" applyFont="1" applyBorder="1" applyAlignment="1">
      <alignment horizontal="left" vertical="top" wrapText="1"/>
      <protection/>
    </xf>
    <xf numFmtId="1" fontId="15" fillId="0" borderId="24" xfId="54" applyNumberFormat="1" applyFont="1" applyBorder="1" applyAlignment="1">
      <alignment horizontal="left" vertical="top" wrapText="1"/>
      <protection/>
    </xf>
    <xf numFmtId="169" fontId="15" fillId="0" borderId="0" xfId="54" applyNumberFormat="1" applyFont="1" applyBorder="1" applyAlignment="1">
      <alignment horizontal="right" vertical="top"/>
      <protection/>
    </xf>
    <xf numFmtId="0" fontId="15" fillId="0" borderId="0" xfId="55" applyNumberFormat="1" applyFont="1" applyBorder="1" applyAlignment="1">
      <alignment horizontal="left" vertical="top" wrapText="1"/>
      <protection/>
    </xf>
    <xf numFmtId="169" fontId="15" fillId="0" borderId="0" xfId="55" applyNumberFormat="1" applyFont="1" applyBorder="1" applyAlignment="1">
      <alignment horizontal="right" vertical="top" wrapText="1"/>
      <protection/>
    </xf>
    <xf numFmtId="169" fontId="16" fillId="0" borderId="0" xfId="54" applyNumberFormat="1" applyFont="1" applyBorder="1" applyAlignment="1">
      <alignment horizontal="right" vertical="top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9" fillId="0" borderId="26" xfId="0" applyFont="1" applyFill="1" applyBorder="1" applyAlignment="1">
      <alignment horizontal="left" vertical="top" wrapText="1"/>
    </xf>
    <xf numFmtId="0" fontId="9" fillId="0" borderId="27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6" fillId="0" borderId="28" xfId="0" applyFont="1" applyBorder="1" applyAlignment="1">
      <alignment horizontal="right"/>
    </xf>
    <xf numFmtId="182" fontId="5" fillId="0" borderId="18" xfId="33" applyFont="1" applyFill="1" applyBorder="1" applyAlignment="1">
      <alignment horizontal="center"/>
    </xf>
    <xf numFmtId="182" fontId="5" fillId="0" borderId="29" xfId="33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5" fillId="0" borderId="0" xfId="56" applyNumberFormat="1" applyFont="1" applyBorder="1" applyAlignment="1">
      <alignment horizontal="left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Debi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Обычный_отч о дох и расх" xfId="55"/>
    <cellStyle name="Обычный_отчет о СК" xfId="56"/>
    <cellStyle name="Обычный_Примечания к ОПУ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C48"/>
  <sheetViews>
    <sheetView tabSelected="1" view="pageBreakPreview" zoomScaleSheetLayoutView="100" zoomScalePageLayoutView="0" workbookViewId="0" topLeftCell="A24">
      <selection activeCell="B51" sqref="B51"/>
    </sheetView>
  </sheetViews>
  <sheetFormatPr defaultColWidth="9.00390625" defaultRowHeight="12.75"/>
  <cols>
    <col min="1" max="1" width="40.00390625" style="3" customWidth="1"/>
    <col min="2" max="2" width="33.875" style="3" customWidth="1"/>
    <col min="3" max="3" width="26.00390625" style="3" customWidth="1"/>
    <col min="4" max="16384" width="9.125" style="3" customWidth="1"/>
  </cols>
  <sheetData>
    <row r="7" spans="1:3" ht="12.75">
      <c r="A7" s="57" t="s">
        <v>112</v>
      </c>
      <c r="B7" s="57"/>
      <c r="C7" s="57"/>
    </row>
    <row r="8" spans="1:3" ht="12.75" customHeight="1">
      <c r="A8" s="57"/>
      <c r="B8" s="57"/>
      <c r="C8" s="57"/>
    </row>
    <row r="9" spans="1:3" ht="12.75">
      <c r="A9" s="57" t="s">
        <v>113</v>
      </c>
      <c r="B9" s="57"/>
      <c r="C9" s="57"/>
    </row>
    <row r="11" ht="12.75">
      <c r="A11" s="54"/>
    </row>
    <row r="12" ht="12.75">
      <c r="A12" s="50" t="s">
        <v>165</v>
      </c>
    </row>
    <row r="13" ht="12.75">
      <c r="A13" s="54"/>
    </row>
    <row r="14" ht="12.75">
      <c r="C14" s="16" t="s">
        <v>15</v>
      </c>
    </row>
    <row r="17" ht="12.75">
      <c r="C17" s="16" t="s">
        <v>16</v>
      </c>
    </row>
    <row r="20" spans="1:3" ht="12.75">
      <c r="A20" s="50" t="s">
        <v>63</v>
      </c>
      <c r="C20" s="16" t="s">
        <v>17</v>
      </c>
    </row>
    <row r="21" ht="12.75">
      <c r="A21" s="4" t="s">
        <v>75</v>
      </c>
    </row>
    <row r="23" spans="1:3" ht="137.25" customHeight="1">
      <c r="A23" s="13" t="s">
        <v>18</v>
      </c>
      <c r="B23" s="79" t="s">
        <v>164</v>
      </c>
      <c r="C23" s="16" t="s">
        <v>19</v>
      </c>
    </row>
    <row r="26" spans="1:3" ht="12.75">
      <c r="A26" s="50" t="s">
        <v>64</v>
      </c>
      <c r="C26" s="16" t="s">
        <v>20</v>
      </c>
    </row>
    <row r="29" spans="1:3" ht="12.75">
      <c r="A29" s="50" t="s">
        <v>21</v>
      </c>
      <c r="C29" s="16" t="s">
        <v>22</v>
      </c>
    </row>
    <row r="32" ht="12.75">
      <c r="A32" s="50" t="s">
        <v>94</v>
      </c>
    </row>
    <row r="35" spans="2:3" ht="12.75">
      <c r="B35" s="16" t="s">
        <v>23</v>
      </c>
      <c r="C35" s="3" t="s">
        <v>24</v>
      </c>
    </row>
    <row r="37" spans="2:3" ht="12.75">
      <c r="B37" s="16" t="s">
        <v>25</v>
      </c>
      <c r="C37" s="3" t="s">
        <v>24</v>
      </c>
    </row>
    <row r="39" spans="2:3" ht="12.75">
      <c r="B39" s="16" t="s">
        <v>26</v>
      </c>
      <c r="C39" s="3" t="s">
        <v>24</v>
      </c>
    </row>
    <row r="42" spans="2:3" ht="12.75">
      <c r="B42" s="16" t="s">
        <v>27</v>
      </c>
      <c r="C42" s="50"/>
    </row>
    <row r="45" spans="2:3" ht="12.75">
      <c r="B45" s="16"/>
      <c r="C45" s="56"/>
    </row>
    <row r="48" spans="1:3" ht="12.75">
      <c r="A48" s="50"/>
      <c r="B48" s="50"/>
      <c r="C48" s="50"/>
    </row>
  </sheetData>
  <sheetProtection/>
  <printOptions/>
  <pageMargins left="0.75" right="0.75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C67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58" sqref="A58:IV643"/>
    </sheetView>
  </sheetViews>
  <sheetFormatPr defaultColWidth="9.00390625" defaultRowHeight="12.75"/>
  <cols>
    <col min="1" max="1" width="67.00390625" style="32" customWidth="1"/>
    <col min="2" max="2" width="19.75390625" style="32" customWidth="1"/>
    <col min="3" max="3" width="19.75390625" style="51" customWidth="1"/>
    <col min="4" max="4" width="15.625" style="32" bestFit="1" customWidth="1"/>
    <col min="5" max="16384" width="9.125" style="32" customWidth="1"/>
  </cols>
  <sheetData>
    <row r="1" spans="1:3" ht="12.75">
      <c r="A1" s="160" t="s">
        <v>75</v>
      </c>
      <c r="B1" s="160"/>
      <c r="C1" s="160"/>
    </row>
    <row r="2" spans="1:3" ht="15.75" customHeight="1">
      <c r="A2" s="160" t="s">
        <v>101</v>
      </c>
      <c r="B2" s="160"/>
      <c r="C2" s="160"/>
    </row>
    <row r="3" spans="1:3" ht="15.75" customHeight="1">
      <c r="A3" s="160" t="s">
        <v>156</v>
      </c>
      <c r="B3" s="160"/>
      <c r="C3" s="160"/>
    </row>
    <row r="4" spans="1:3" ht="22.5" customHeight="1">
      <c r="A4" s="161" t="s">
        <v>77</v>
      </c>
      <c r="B4" s="161"/>
      <c r="C4" s="161"/>
    </row>
    <row r="5" spans="1:3" ht="47.25" customHeight="1">
      <c r="A5" s="35"/>
      <c r="B5" s="35"/>
      <c r="C5" s="36"/>
    </row>
    <row r="6" spans="1:3" ht="18.75" customHeight="1">
      <c r="A6" s="159"/>
      <c r="B6" s="73" t="s">
        <v>84</v>
      </c>
      <c r="C6" s="73" t="s">
        <v>84</v>
      </c>
    </row>
    <row r="7" spans="1:3" ht="14.25" customHeight="1">
      <c r="A7" s="159"/>
      <c r="B7" s="73" t="s">
        <v>86</v>
      </c>
      <c r="C7" s="73" t="s">
        <v>87</v>
      </c>
    </row>
    <row r="8" spans="1:3" ht="13.5" customHeight="1">
      <c r="A8" s="159"/>
      <c r="B8" s="73" t="s">
        <v>163</v>
      </c>
      <c r="C8" s="73" t="s">
        <v>143</v>
      </c>
    </row>
    <row r="9" spans="1:3" ht="12.75">
      <c r="A9" s="39" t="s">
        <v>0</v>
      </c>
      <c r="B9" s="39"/>
      <c r="C9" s="40"/>
    </row>
    <row r="10" spans="1:3" ht="12.75">
      <c r="A10" s="39" t="s">
        <v>1</v>
      </c>
      <c r="B10" s="41"/>
      <c r="C10" s="40"/>
    </row>
    <row r="11" spans="1:3" ht="12.75">
      <c r="A11" s="41" t="s">
        <v>90</v>
      </c>
      <c r="B11" s="34">
        <v>378758</v>
      </c>
      <c r="C11" s="34">
        <v>247754</v>
      </c>
    </row>
    <row r="12" spans="1:3" ht="27.75" customHeight="1">
      <c r="A12" s="151" t="s">
        <v>152</v>
      </c>
      <c r="B12" s="34">
        <v>0</v>
      </c>
      <c r="C12" s="34">
        <v>236608</v>
      </c>
    </row>
    <row r="13" spans="1:3" ht="18.75" customHeight="1">
      <c r="A13" s="151" t="s">
        <v>153</v>
      </c>
      <c r="B13" s="34">
        <v>0</v>
      </c>
      <c r="C13" s="34">
        <v>416913</v>
      </c>
    </row>
    <row r="14" spans="1:3" ht="12.75">
      <c r="A14" s="41" t="s">
        <v>96</v>
      </c>
      <c r="B14" s="34">
        <v>181787</v>
      </c>
      <c r="C14" s="34">
        <v>2950084</v>
      </c>
    </row>
    <row r="15" spans="1:3" ht="12.75">
      <c r="A15" s="41" t="s">
        <v>97</v>
      </c>
      <c r="B15" s="34">
        <v>217407</v>
      </c>
      <c r="C15" s="34">
        <v>137607</v>
      </c>
    </row>
    <row r="16" spans="1:3" ht="12.75">
      <c r="A16" s="41" t="s">
        <v>115</v>
      </c>
      <c r="B16" s="34">
        <v>1610</v>
      </c>
      <c r="C16" s="34">
        <v>1805</v>
      </c>
    </row>
    <row r="17" spans="1:3" ht="12.75">
      <c r="A17" s="41" t="s">
        <v>98</v>
      </c>
      <c r="B17" s="34">
        <v>2552</v>
      </c>
      <c r="C17" s="34">
        <v>10448</v>
      </c>
    </row>
    <row r="18" spans="1:3" ht="13.5">
      <c r="A18" s="42" t="s">
        <v>2</v>
      </c>
      <c r="B18" s="37">
        <f>SUM(B11:B17)</f>
        <v>782114</v>
      </c>
      <c r="C18" s="37">
        <f>SUM(C11:C17)</f>
        <v>4001219</v>
      </c>
    </row>
    <row r="19" spans="1:3" ht="12.75">
      <c r="A19" s="39" t="s">
        <v>3</v>
      </c>
      <c r="B19" s="34"/>
      <c r="C19" s="34"/>
    </row>
    <row r="20" spans="1:3" ht="12.75">
      <c r="A20" s="41" t="s">
        <v>146</v>
      </c>
      <c r="B20" s="34">
        <v>0</v>
      </c>
      <c r="C20" s="34">
        <v>1782436</v>
      </c>
    </row>
    <row r="21" spans="1:3" ht="12.75">
      <c r="A21" s="41" t="s">
        <v>4</v>
      </c>
      <c r="B21" s="34">
        <v>145934</v>
      </c>
      <c r="C21" s="34">
        <v>148761</v>
      </c>
    </row>
    <row r="22" spans="1:3" ht="12.75">
      <c r="A22" s="41" t="s">
        <v>5</v>
      </c>
      <c r="B22" s="34">
        <v>7777</v>
      </c>
      <c r="C22" s="34">
        <v>9145</v>
      </c>
    </row>
    <row r="23" spans="1:3" ht="13.5">
      <c r="A23" s="42" t="s">
        <v>6</v>
      </c>
      <c r="B23" s="37">
        <f>SUM(B20:B22)</f>
        <v>153711</v>
      </c>
      <c r="C23" s="37">
        <f>SUM(C20:C22)</f>
        <v>1940342</v>
      </c>
    </row>
    <row r="24" spans="1:3" ht="12.75">
      <c r="A24" s="39" t="s">
        <v>7</v>
      </c>
      <c r="B24" s="38">
        <f>B23+B18</f>
        <v>935825</v>
      </c>
      <c r="C24" s="38">
        <f>C23+C18</f>
        <v>5941561</v>
      </c>
    </row>
    <row r="25" spans="1:3" ht="12.75">
      <c r="A25" s="39" t="s">
        <v>8</v>
      </c>
      <c r="B25" s="34"/>
      <c r="C25" s="34"/>
    </row>
    <row r="26" spans="1:3" ht="12.75">
      <c r="A26" s="39" t="s">
        <v>9</v>
      </c>
      <c r="B26" s="34"/>
      <c r="C26" s="34"/>
    </row>
    <row r="27" spans="1:3" ht="12.75">
      <c r="A27" s="41" t="s">
        <v>92</v>
      </c>
      <c r="B27" s="34">
        <v>2</v>
      </c>
      <c r="C27" s="34">
        <v>8</v>
      </c>
    </row>
    <row r="28" spans="1:3" ht="16.5" customHeight="1">
      <c r="A28" s="43" t="s">
        <v>65</v>
      </c>
      <c r="B28" s="34">
        <v>3</v>
      </c>
      <c r="C28" s="34">
        <v>479</v>
      </c>
    </row>
    <row r="29" spans="1:3" ht="12.75">
      <c r="A29" s="43" t="s">
        <v>85</v>
      </c>
      <c r="B29" s="34">
        <v>2123</v>
      </c>
      <c r="C29" s="34">
        <v>4938</v>
      </c>
    </row>
    <row r="30" spans="1:3" ht="12.75">
      <c r="A30" s="41" t="s">
        <v>93</v>
      </c>
      <c r="B30" s="34">
        <v>0</v>
      </c>
      <c r="C30" s="34">
        <v>7</v>
      </c>
    </row>
    <row r="31" spans="1:3" ht="12.75">
      <c r="A31" s="41" t="s">
        <v>10</v>
      </c>
      <c r="B31" s="34">
        <v>9983</v>
      </c>
      <c r="C31" s="34">
        <v>18304</v>
      </c>
    </row>
    <row r="32" spans="1:3" ht="12.75">
      <c r="A32" s="41" t="s">
        <v>154</v>
      </c>
      <c r="B32" s="34">
        <v>116110</v>
      </c>
      <c r="C32" s="34">
        <v>364730</v>
      </c>
    </row>
    <row r="33" spans="1:3" ht="23.25" customHeight="1">
      <c r="A33" s="74" t="s">
        <v>155</v>
      </c>
      <c r="B33" s="34">
        <v>0</v>
      </c>
      <c r="C33" s="34">
        <v>416913</v>
      </c>
    </row>
    <row r="34" spans="1:3" ht="12.75">
      <c r="A34" s="41" t="s">
        <v>11</v>
      </c>
      <c r="B34" s="34">
        <v>85622</v>
      </c>
      <c r="C34" s="34">
        <v>291683</v>
      </c>
    </row>
    <row r="35" spans="1:3" ht="13.5">
      <c r="A35" s="42" t="s">
        <v>12</v>
      </c>
      <c r="B35" s="37">
        <f>SUM(B27:B34)</f>
        <v>213843</v>
      </c>
      <c r="C35" s="37">
        <f>SUM(C27:C34)</f>
        <v>1097062</v>
      </c>
    </row>
    <row r="36" spans="1:3" ht="12.75">
      <c r="A36" s="39" t="s">
        <v>147</v>
      </c>
      <c r="B36" s="37"/>
      <c r="C36" s="37"/>
    </row>
    <row r="37" spans="1:3" ht="12.75">
      <c r="A37" s="41" t="s">
        <v>148</v>
      </c>
      <c r="B37" s="34">
        <v>0</v>
      </c>
      <c r="C37" s="34">
        <v>3962516</v>
      </c>
    </row>
    <row r="38" spans="1:3" ht="13.5">
      <c r="A38" s="42" t="s">
        <v>149</v>
      </c>
      <c r="B38" s="37">
        <f>SUM(B37)</f>
        <v>0</v>
      </c>
      <c r="C38" s="37">
        <f>SUM(C37)</f>
        <v>3962516</v>
      </c>
    </row>
    <row r="39" spans="1:3" ht="12.75">
      <c r="A39" s="41"/>
      <c r="B39" s="34"/>
      <c r="C39" s="34"/>
    </row>
    <row r="40" spans="1:3" ht="12.75">
      <c r="A40" s="39" t="s">
        <v>13</v>
      </c>
      <c r="B40" s="34"/>
      <c r="C40" s="34"/>
    </row>
    <row r="41" spans="1:3" ht="12.75">
      <c r="A41" s="41" t="s">
        <v>78</v>
      </c>
      <c r="B41" s="34">
        <v>890573</v>
      </c>
      <c r="C41" s="34">
        <v>890573</v>
      </c>
    </row>
    <row r="42" spans="1:3" ht="12.75">
      <c r="A42" s="41" t="s">
        <v>74</v>
      </c>
      <c r="B42" s="34">
        <v>68132</v>
      </c>
      <c r="C42" s="34">
        <v>68132</v>
      </c>
    </row>
    <row r="43" spans="1:3" ht="12.75">
      <c r="A43" s="41" t="s">
        <v>95</v>
      </c>
      <c r="B43" s="34">
        <v>132651</v>
      </c>
      <c r="C43" s="34">
        <v>1104269</v>
      </c>
    </row>
    <row r="44" spans="1:3" ht="12.75">
      <c r="A44" s="41" t="s">
        <v>140</v>
      </c>
      <c r="B44" s="21">
        <f>B45+B46</f>
        <v>-369374</v>
      </c>
      <c r="C44" s="21">
        <f>C45+C46</f>
        <v>-1180991</v>
      </c>
    </row>
    <row r="45" spans="1:3" ht="12.75">
      <c r="A45" s="77" t="s">
        <v>127</v>
      </c>
      <c r="B45" s="21">
        <v>-446245</v>
      </c>
      <c r="C45" s="34">
        <v>1479164</v>
      </c>
    </row>
    <row r="46" spans="1:3" ht="12.75">
      <c r="A46" s="77" t="s">
        <v>128</v>
      </c>
      <c r="B46" s="21">
        <v>76871</v>
      </c>
      <c r="C46" s="21">
        <v>-2660155</v>
      </c>
    </row>
    <row r="47" spans="1:3" ht="13.5">
      <c r="A47" s="42" t="s">
        <v>14</v>
      </c>
      <c r="B47" s="20">
        <f>SUM(B41:B44)</f>
        <v>721982</v>
      </c>
      <c r="C47" s="38">
        <f>SUM(C41:C44)</f>
        <v>881983</v>
      </c>
    </row>
    <row r="48" spans="1:3" ht="12.75">
      <c r="A48" s="39" t="s">
        <v>7</v>
      </c>
      <c r="B48" s="37">
        <f>B35+B47+B38</f>
        <v>935825</v>
      </c>
      <c r="C48" s="37">
        <f>C35+C47+C38</f>
        <v>5941561</v>
      </c>
    </row>
    <row r="49" spans="1:3" ht="12.75">
      <c r="A49" s="44"/>
      <c r="B49" s="45"/>
      <c r="C49" s="45"/>
    </row>
    <row r="50" spans="1:3" ht="12.75">
      <c r="A50" s="44"/>
      <c r="B50" s="75"/>
      <c r="C50" s="75"/>
    </row>
    <row r="51" spans="1:3" ht="12.75">
      <c r="A51" s="44"/>
      <c r="B51" s="45"/>
      <c r="C51" s="45"/>
    </row>
    <row r="52" spans="1:3" ht="12.75">
      <c r="A52" s="44"/>
      <c r="B52" s="45"/>
      <c r="C52" s="45"/>
    </row>
    <row r="53" spans="1:3" ht="13.5">
      <c r="A53" s="47"/>
      <c r="B53" s="47"/>
      <c r="C53" s="46"/>
    </row>
    <row r="54" spans="1:3" ht="12.75">
      <c r="A54" s="44" t="s">
        <v>76</v>
      </c>
      <c r="B54" s="44"/>
      <c r="C54" s="44" t="s">
        <v>133</v>
      </c>
    </row>
    <row r="55" spans="1:3" ht="12.75">
      <c r="A55" s="44"/>
      <c r="B55" s="44"/>
      <c r="C55" s="49"/>
    </row>
    <row r="56" spans="1:3" ht="12.75">
      <c r="A56" s="44"/>
      <c r="B56" s="44"/>
      <c r="C56" s="49"/>
    </row>
    <row r="57" spans="1:3" ht="12.75">
      <c r="A57" s="44" t="s">
        <v>144</v>
      </c>
      <c r="B57" s="44"/>
      <c r="C57" s="44" t="s">
        <v>145</v>
      </c>
    </row>
    <row r="59" spans="1:3" ht="12.75">
      <c r="A59" s="52"/>
      <c r="B59" s="52"/>
      <c r="C59" s="53"/>
    </row>
    <row r="60" ht="12.75">
      <c r="A60" s="1"/>
    </row>
    <row r="62" ht="12.75">
      <c r="B62" s="55"/>
    </row>
    <row r="63" ht="12.75">
      <c r="B63" s="51"/>
    </row>
    <row r="64" ht="12.75">
      <c r="B64" s="55"/>
    </row>
    <row r="65" ht="12.75">
      <c r="B65" s="51"/>
    </row>
    <row r="66" ht="12.75">
      <c r="B66" s="55"/>
    </row>
    <row r="67" ht="12.75">
      <c r="B67" s="51"/>
    </row>
  </sheetData>
  <sheetProtection/>
  <mergeCells count="5">
    <mergeCell ref="A6:A8"/>
    <mergeCell ref="A1:C1"/>
    <mergeCell ref="A2:C2"/>
    <mergeCell ref="A3:C3"/>
    <mergeCell ref="A4:C4"/>
  </mergeCells>
  <printOptions/>
  <pageMargins left="0.43" right="0.65" top="0.4" bottom="0.24" header="0.21" footer="0.44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134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2" sqref="A32:IV1486"/>
    </sheetView>
  </sheetViews>
  <sheetFormatPr defaultColWidth="9.00390625" defaultRowHeight="12.75"/>
  <cols>
    <col min="1" max="1" width="34.75390625" style="84" customWidth="1"/>
    <col min="2" max="2" width="13.625" style="84" hidden="1" customWidth="1"/>
    <col min="3" max="3" width="17.875" style="96" customWidth="1"/>
    <col min="4" max="4" width="20.625" style="96" customWidth="1"/>
    <col min="5" max="5" width="23.75390625" style="96" customWidth="1"/>
    <col min="6" max="6" width="21.75390625" style="96" customWidth="1"/>
    <col min="7" max="16384" width="9.125" style="84" customWidth="1"/>
  </cols>
  <sheetData>
    <row r="1" spans="1:6" ht="12.75">
      <c r="A1" s="162" t="s">
        <v>75</v>
      </c>
      <c r="B1" s="162"/>
      <c r="C1" s="162"/>
      <c r="D1" s="162"/>
      <c r="E1" s="162"/>
      <c r="F1" s="162"/>
    </row>
    <row r="2" spans="1:6" ht="12.75">
      <c r="A2" s="162" t="s">
        <v>103</v>
      </c>
      <c r="B2" s="162"/>
      <c r="C2" s="162"/>
      <c r="D2" s="162"/>
      <c r="E2" s="162"/>
      <c r="F2" s="162"/>
    </row>
    <row r="3" spans="1:6" ht="12.75">
      <c r="A3" s="162" t="s">
        <v>158</v>
      </c>
      <c r="B3" s="162"/>
      <c r="C3" s="162"/>
      <c r="D3" s="162"/>
      <c r="E3" s="162"/>
      <c r="F3" s="162"/>
    </row>
    <row r="4" spans="1:6" ht="12.75">
      <c r="A4" s="85"/>
      <c r="B4" s="85"/>
      <c r="C4" s="108"/>
      <c r="D4" s="108"/>
      <c r="E4" s="108"/>
      <c r="F4" s="108" t="s">
        <v>77</v>
      </c>
    </row>
    <row r="5" spans="1:6" ht="12.75" customHeight="1">
      <c r="A5" s="86"/>
      <c r="B5" s="86"/>
      <c r="C5" s="78"/>
      <c r="D5" s="78"/>
      <c r="E5" s="78"/>
      <c r="F5" s="87"/>
    </row>
    <row r="6" spans="1:6" ht="66.75" customHeight="1">
      <c r="A6" s="88" t="s">
        <v>28</v>
      </c>
      <c r="B6" s="89" t="s">
        <v>29</v>
      </c>
      <c r="C6" s="89" t="s">
        <v>157</v>
      </c>
      <c r="D6" s="89" t="s">
        <v>124</v>
      </c>
      <c r="E6" s="89" t="s">
        <v>110</v>
      </c>
      <c r="F6" s="89" t="s">
        <v>111</v>
      </c>
    </row>
    <row r="7" spans="1:6" ht="25.5">
      <c r="A7" s="90" t="s">
        <v>30</v>
      </c>
      <c r="B7" s="91"/>
      <c r="C7" s="104">
        <v>19220</v>
      </c>
      <c r="D7" s="104">
        <v>288630</v>
      </c>
      <c r="E7" s="104">
        <v>7308</v>
      </c>
      <c r="F7" s="104">
        <v>28392</v>
      </c>
    </row>
    <row r="8" spans="1:6" ht="12.75">
      <c r="A8" s="90" t="s">
        <v>132</v>
      </c>
      <c r="B8" s="91"/>
      <c r="C8" s="104">
        <v>11910</v>
      </c>
      <c r="D8" s="104">
        <v>128650</v>
      </c>
      <c r="E8" s="104">
        <v>205829</v>
      </c>
      <c r="F8" s="104">
        <v>560006</v>
      </c>
    </row>
    <row r="9" spans="1:6" ht="25.5">
      <c r="A9" s="90" t="s">
        <v>125</v>
      </c>
      <c r="B9" s="91"/>
      <c r="C9" s="104">
        <v>3247</v>
      </c>
      <c r="D9" s="104">
        <v>10460</v>
      </c>
      <c r="E9" s="104">
        <v>294131</v>
      </c>
      <c r="F9" s="104">
        <v>431775</v>
      </c>
    </row>
    <row r="10" spans="1:6" ht="25.5">
      <c r="A10" s="90" t="s">
        <v>150</v>
      </c>
      <c r="B10" s="91"/>
      <c r="C10" s="101">
        <v>2600</v>
      </c>
      <c r="D10" s="101">
        <v>3007</v>
      </c>
      <c r="E10" s="101">
        <v>436</v>
      </c>
      <c r="F10" s="101">
        <v>589</v>
      </c>
    </row>
    <row r="11" spans="1:6" ht="12.75">
      <c r="A11" s="90" t="s">
        <v>61</v>
      </c>
      <c r="B11" s="91"/>
      <c r="C11" s="104">
        <v>10469</v>
      </c>
      <c r="D11" s="104">
        <v>38423</v>
      </c>
      <c r="E11" s="104">
        <v>12937</v>
      </c>
      <c r="F11" s="104">
        <v>38303</v>
      </c>
    </row>
    <row r="12" spans="1:6" s="83" customFormat="1" ht="12.75">
      <c r="A12" s="93" t="s">
        <v>117</v>
      </c>
      <c r="B12" s="94"/>
      <c r="C12" s="105">
        <f>SUM(C7:C11)</f>
        <v>47446</v>
      </c>
      <c r="D12" s="105">
        <f>SUM(D7:D11)</f>
        <v>469170</v>
      </c>
      <c r="E12" s="105">
        <f>SUM(E7:E11)</f>
        <v>520641</v>
      </c>
      <c r="F12" s="105">
        <f>SUM(F7:F11)</f>
        <v>1059065</v>
      </c>
    </row>
    <row r="13" spans="1:6" ht="12.75">
      <c r="A13" s="90" t="s">
        <v>135</v>
      </c>
      <c r="B13" s="91"/>
      <c r="C13" s="101">
        <v>-12384</v>
      </c>
      <c r="D13" s="101">
        <v>-101039</v>
      </c>
      <c r="E13" s="101">
        <v>-54368</v>
      </c>
      <c r="F13" s="101">
        <v>-412338</v>
      </c>
    </row>
    <row r="14" spans="1:6" ht="12.75">
      <c r="A14" s="90" t="s">
        <v>118</v>
      </c>
      <c r="B14" s="91"/>
      <c r="C14" s="101">
        <v>-379</v>
      </c>
      <c r="D14" s="101">
        <v>-531</v>
      </c>
      <c r="E14" s="101">
        <v>-4914</v>
      </c>
      <c r="F14" s="101">
        <v>-23240</v>
      </c>
    </row>
    <row r="15" spans="1:6" ht="12.75">
      <c r="A15" s="90" t="s">
        <v>119</v>
      </c>
      <c r="B15" s="91"/>
      <c r="C15" s="101">
        <v>-20917</v>
      </c>
      <c r="D15" s="101">
        <v>-202673</v>
      </c>
      <c r="E15" s="101">
        <v>-21573</v>
      </c>
      <c r="F15" s="101">
        <v>-49601</v>
      </c>
    </row>
    <row r="16" spans="1:6" ht="12.75">
      <c r="A16" s="90" t="s">
        <v>116</v>
      </c>
      <c r="B16" s="91"/>
      <c r="C16" s="101">
        <v>-22558</v>
      </c>
      <c r="D16" s="101">
        <v>-70832</v>
      </c>
      <c r="E16" s="101">
        <v>-23859</v>
      </c>
      <c r="F16" s="101">
        <v>-72207</v>
      </c>
    </row>
    <row r="17" spans="1:6" ht="12.75">
      <c r="A17" s="90" t="s">
        <v>120</v>
      </c>
      <c r="B17" s="91"/>
      <c r="C17" s="101">
        <v>-1496</v>
      </c>
      <c r="D17" s="101">
        <v>-4408</v>
      </c>
      <c r="E17" s="101">
        <v>-1412</v>
      </c>
      <c r="F17" s="101">
        <v>-4178</v>
      </c>
    </row>
    <row r="18" spans="1:6" ht="12.75">
      <c r="A18" s="90" t="s">
        <v>126</v>
      </c>
      <c r="B18" s="91"/>
      <c r="C18" s="101">
        <v>-18</v>
      </c>
      <c r="D18" s="101">
        <v>-18</v>
      </c>
      <c r="E18" s="101">
        <v>0</v>
      </c>
      <c r="F18" s="101">
        <v>0</v>
      </c>
    </row>
    <row r="19" spans="1:6" ht="12.75">
      <c r="A19" s="90" t="s">
        <v>62</v>
      </c>
      <c r="B19" s="91"/>
      <c r="C19" s="101">
        <v>-9078</v>
      </c>
      <c r="D19" s="101">
        <v>-25376</v>
      </c>
      <c r="E19" s="101">
        <v>-7400</v>
      </c>
      <c r="F19" s="101">
        <v>-22552</v>
      </c>
    </row>
    <row r="20" spans="1:6" s="83" customFormat="1" ht="12.75">
      <c r="A20" s="93" t="s">
        <v>121</v>
      </c>
      <c r="B20" s="94"/>
      <c r="C20" s="105">
        <f>SUM(C13:C19)</f>
        <v>-66830</v>
      </c>
      <c r="D20" s="105">
        <f>SUM(D13:D19)</f>
        <v>-404877</v>
      </c>
      <c r="E20" s="105">
        <f>SUM(E13:E19)</f>
        <v>-113526</v>
      </c>
      <c r="F20" s="105">
        <f>SUM(F13:F19)</f>
        <v>-584116</v>
      </c>
    </row>
    <row r="21" spans="1:6" s="83" customFormat="1" ht="12.75">
      <c r="A21" s="93" t="s">
        <v>122</v>
      </c>
      <c r="B21" s="94"/>
      <c r="C21" s="105">
        <f>C12+C20</f>
        <v>-19384</v>
      </c>
      <c r="D21" s="105">
        <f>D12+D20</f>
        <v>64293</v>
      </c>
      <c r="E21" s="105">
        <f>E12+E20</f>
        <v>407115</v>
      </c>
      <c r="F21" s="105">
        <f>F12+F20</f>
        <v>474949</v>
      </c>
    </row>
    <row r="22" spans="1:6" ht="25.5">
      <c r="A22" s="90" t="s">
        <v>130</v>
      </c>
      <c r="B22" s="91"/>
      <c r="C22" s="21">
        <v>1387</v>
      </c>
      <c r="D22" s="21">
        <v>-12578</v>
      </c>
      <c r="E22" s="21">
        <v>3539</v>
      </c>
      <c r="F22" s="21">
        <v>-16686</v>
      </c>
    </row>
    <row r="23" spans="1:6" s="83" customFormat="1" ht="25.5">
      <c r="A23" s="93" t="s">
        <v>123</v>
      </c>
      <c r="B23" s="94"/>
      <c r="C23" s="105">
        <f>C21-C22</f>
        <v>-20771</v>
      </c>
      <c r="D23" s="105">
        <f>D21-D22</f>
        <v>76871</v>
      </c>
      <c r="E23" s="105">
        <f>E21-E22</f>
        <v>403576</v>
      </c>
      <c r="F23" s="105">
        <f>F21-F22</f>
        <v>491635</v>
      </c>
    </row>
    <row r="24" spans="1:6" ht="12.75">
      <c r="A24" s="90" t="s">
        <v>136</v>
      </c>
      <c r="B24" s="90"/>
      <c r="C24" s="92">
        <v>0</v>
      </c>
      <c r="D24" s="92">
        <v>0</v>
      </c>
      <c r="E24" s="22">
        <v>0</v>
      </c>
      <c r="F24" s="22">
        <v>1</v>
      </c>
    </row>
    <row r="25" spans="1:6" s="83" customFormat="1" ht="12.75">
      <c r="A25" s="93" t="s">
        <v>129</v>
      </c>
      <c r="B25" s="94"/>
      <c r="C25" s="105">
        <f>C23-C24</f>
        <v>-20771</v>
      </c>
      <c r="D25" s="105">
        <f>D23-D24</f>
        <v>76871</v>
      </c>
      <c r="E25" s="105">
        <f>E23-E24</f>
        <v>403576</v>
      </c>
      <c r="F25" s="105">
        <f>F23-F24</f>
        <v>491634</v>
      </c>
    </row>
    <row r="26" spans="1:6" ht="12.75">
      <c r="A26" s="48"/>
      <c r="B26" s="48"/>
      <c r="C26" s="106"/>
      <c r="D26" s="95"/>
      <c r="E26" s="95"/>
      <c r="F26" s="60"/>
    </row>
    <row r="27" spans="1:6" ht="12.75">
      <c r="A27" s="48"/>
      <c r="B27" s="48"/>
      <c r="C27" s="106"/>
      <c r="D27" s="95"/>
      <c r="E27" s="95"/>
      <c r="F27" s="60"/>
    </row>
    <row r="28" spans="1:6" s="83" customFormat="1" ht="12.75">
      <c r="A28" s="44" t="s">
        <v>76</v>
      </c>
      <c r="B28" s="44"/>
      <c r="C28" s="58"/>
      <c r="D28" s="58"/>
      <c r="E28" s="58"/>
      <c r="F28" s="44" t="s">
        <v>133</v>
      </c>
    </row>
    <row r="29" spans="1:6" s="83" customFormat="1" ht="12.75">
      <c r="A29" s="44"/>
      <c r="B29" s="44"/>
      <c r="C29" s="58"/>
      <c r="D29" s="58"/>
      <c r="E29" s="58"/>
      <c r="F29" s="58"/>
    </row>
    <row r="30" spans="1:6" s="83" customFormat="1" ht="12.75">
      <c r="A30" s="44"/>
      <c r="B30" s="44"/>
      <c r="C30" s="58"/>
      <c r="D30" s="58"/>
      <c r="E30" s="58"/>
      <c r="F30" s="58"/>
    </row>
    <row r="31" spans="1:6" s="83" customFormat="1" ht="12.75">
      <c r="A31" s="44" t="s">
        <v>144</v>
      </c>
      <c r="B31" s="44"/>
      <c r="C31" s="58"/>
      <c r="D31" s="58"/>
      <c r="E31" s="58"/>
      <c r="F31" s="44" t="s">
        <v>145</v>
      </c>
    </row>
    <row r="32" spans="3:6" s="83" customFormat="1" ht="12.75">
      <c r="C32" s="82"/>
      <c r="D32" s="82"/>
      <c r="E32" s="82"/>
      <c r="F32" s="87"/>
    </row>
    <row r="33" ht="12.75">
      <c r="F33" s="97"/>
    </row>
    <row r="34" spans="1:3" ht="12.75">
      <c r="A34" s="128"/>
      <c r="B34" s="129"/>
      <c r="C34" s="127"/>
    </row>
    <row r="35" spans="1:3" ht="12.75">
      <c r="A35" s="128"/>
      <c r="B35" s="129"/>
      <c r="C35" s="127"/>
    </row>
    <row r="36" spans="1:3" ht="12.75">
      <c r="A36" s="128"/>
      <c r="B36" s="129"/>
      <c r="C36" s="60"/>
    </row>
    <row r="37" spans="1:3" ht="12.75">
      <c r="A37" s="128"/>
      <c r="B37" s="129"/>
      <c r="C37" s="127"/>
    </row>
    <row r="38" spans="1:3" ht="12.75">
      <c r="A38" s="130"/>
      <c r="B38" s="129"/>
      <c r="C38" s="127"/>
    </row>
    <row r="39" spans="1:3" ht="12.75">
      <c r="A39" s="130"/>
      <c r="B39" s="129"/>
      <c r="C39" s="127"/>
    </row>
    <row r="40" spans="1:2" ht="12.75">
      <c r="A40" s="131"/>
      <c r="B40" s="129"/>
    </row>
    <row r="41" spans="1:4" ht="12.75">
      <c r="A41" s="131"/>
      <c r="B41" s="129"/>
      <c r="C41" s="129"/>
      <c r="D41" s="133"/>
    </row>
    <row r="42" spans="1:4" ht="12.75">
      <c r="A42" s="130"/>
      <c r="B42" s="129"/>
      <c r="D42" s="133"/>
    </row>
    <row r="43" spans="1:2" ht="12.75">
      <c r="A43" s="130"/>
      <c r="B43" s="129"/>
    </row>
    <row r="44" spans="1:2" ht="12.75">
      <c r="A44" s="131"/>
      <c r="B44" s="135"/>
    </row>
    <row r="45" spans="1:2" ht="12.75">
      <c r="A45" s="130"/>
      <c r="B45" s="129"/>
    </row>
    <row r="46" spans="1:4" ht="12.75">
      <c r="A46" s="128"/>
      <c r="B46" s="129"/>
      <c r="C46" s="129"/>
      <c r="D46" s="133"/>
    </row>
    <row r="47" spans="1:4" ht="12.75">
      <c r="A47" s="128"/>
      <c r="B47" s="129"/>
      <c r="D47" s="133"/>
    </row>
    <row r="48" spans="1:2" ht="12.75">
      <c r="A48" s="130"/>
      <c r="B48" s="129"/>
    </row>
    <row r="49" spans="1:2" ht="12.75">
      <c r="A49" s="130"/>
      <c r="B49" s="129"/>
    </row>
    <row r="50" spans="1:2" ht="12.75">
      <c r="A50" s="130"/>
      <c r="B50" s="129"/>
    </row>
    <row r="51" spans="1:5" ht="12.75">
      <c r="A51" s="130"/>
      <c r="B51" s="129"/>
      <c r="C51" s="84"/>
      <c r="D51" s="133"/>
      <c r="E51" s="133"/>
    </row>
    <row r="52" spans="1:2" ht="12.75">
      <c r="A52" s="130"/>
      <c r="B52" s="129"/>
    </row>
    <row r="53" spans="1:2" ht="12.75">
      <c r="A53" s="130"/>
      <c r="B53" s="135"/>
    </row>
    <row r="54" spans="1:2" ht="12.75">
      <c r="A54" s="130"/>
      <c r="B54" s="135"/>
    </row>
    <row r="55" ht="12.75">
      <c r="A55" s="130"/>
    </row>
    <row r="56" spans="1:2" ht="12.75">
      <c r="A56" s="134"/>
      <c r="B56" s="132"/>
    </row>
    <row r="57" spans="1:2" ht="12.75">
      <c r="A57" s="134"/>
      <c r="B57" s="132"/>
    </row>
    <row r="58" spans="1:2" ht="12.75">
      <c r="A58" s="134"/>
      <c r="B58" s="132"/>
    </row>
    <row r="59" spans="1:2" ht="12.75">
      <c r="A59" s="134"/>
      <c r="B59" s="132"/>
    </row>
    <row r="60" ht="12.75">
      <c r="B60" s="148"/>
    </row>
    <row r="62" spans="3:6" s="98" customFormat="1" ht="12.75">
      <c r="C62" s="127"/>
      <c r="D62" s="127"/>
      <c r="E62" s="127"/>
      <c r="F62" s="127"/>
    </row>
    <row r="63" spans="1:6" s="98" customFormat="1" ht="12.75">
      <c r="A63" s="140"/>
      <c r="B63" s="141"/>
      <c r="C63" s="129"/>
      <c r="D63" s="138"/>
      <c r="E63" s="127"/>
      <c r="F63" s="127"/>
    </row>
    <row r="64" spans="1:6" s="98" customFormat="1" ht="12.75">
      <c r="A64" s="140"/>
      <c r="B64" s="141"/>
      <c r="C64" s="129"/>
      <c r="D64" s="138"/>
      <c r="E64" s="127"/>
      <c r="F64" s="127"/>
    </row>
    <row r="65" spans="1:6" s="98" customFormat="1" ht="12.75">
      <c r="A65" s="140"/>
      <c r="B65" s="141"/>
      <c r="C65" s="129"/>
      <c r="D65" s="138"/>
      <c r="E65" s="127"/>
      <c r="F65" s="127"/>
    </row>
    <row r="66" spans="1:6" s="98" customFormat="1" ht="12.75">
      <c r="A66" s="140"/>
      <c r="B66" s="141"/>
      <c r="C66" s="129"/>
      <c r="D66" s="138"/>
      <c r="E66" s="127"/>
      <c r="F66" s="127"/>
    </row>
    <row r="67" spans="1:6" s="98" customFormat="1" ht="12.75">
      <c r="A67" s="142"/>
      <c r="B67" s="141"/>
      <c r="C67" s="129"/>
      <c r="D67" s="138"/>
      <c r="E67" s="127"/>
      <c r="F67" s="127"/>
    </row>
    <row r="68" spans="1:6" s="98" customFormat="1" ht="12.75">
      <c r="A68" s="140"/>
      <c r="B68" s="141"/>
      <c r="C68" s="129"/>
      <c r="D68" s="138"/>
      <c r="E68" s="127"/>
      <c r="F68" s="127"/>
    </row>
    <row r="69" spans="1:6" s="98" customFormat="1" ht="12.75">
      <c r="A69" s="140"/>
      <c r="B69" s="141"/>
      <c r="C69" s="129"/>
      <c r="D69" s="138"/>
      <c r="E69" s="127"/>
      <c r="F69" s="127"/>
    </row>
    <row r="70" spans="1:6" s="98" customFormat="1" ht="12.75">
      <c r="A70" s="142"/>
      <c r="B70" s="141"/>
      <c r="C70" s="129"/>
      <c r="D70" s="138"/>
      <c r="E70" s="127"/>
      <c r="F70" s="127"/>
    </row>
    <row r="71" spans="1:6" s="98" customFormat="1" ht="12.75">
      <c r="A71" s="142"/>
      <c r="B71" s="141"/>
      <c r="C71" s="129"/>
      <c r="D71" s="138"/>
      <c r="E71" s="143"/>
      <c r="F71" s="127"/>
    </row>
    <row r="72" spans="1:6" s="98" customFormat="1" ht="12.75">
      <c r="A72" s="140"/>
      <c r="B72" s="141"/>
      <c r="C72" s="129"/>
      <c r="D72" s="138"/>
      <c r="E72" s="127"/>
      <c r="F72" s="127"/>
    </row>
    <row r="73" spans="1:6" s="98" customFormat="1" ht="12.75">
      <c r="A73" s="142"/>
      <c r="B73" s="129"/>
      <c r="C73" s="138"/>
      <c r="D73" s="127"/>
      <c r="E73" s="127"/>
      <c r="F73" s="127"/>
    </row>
    <row r="74" spans="1:6" s="98" customFormat="1" ht="12.75">
      <c r="A74" s="140"/>
      <c r="B74" s="129"/>
      <c r="C74" s="138"/>
      <c r="D74" s="127"/>
      <c r="E74" s="127"/>
      <c r="F74" s="127"/>
    </row>
    <row r="75" spans="1:6" s="98" customFormat="1" ht="12.75">
      <c r="A75" s="142"/>
      <c r="B75" s="129"/>
      <c r="C75" s="138"/>
      <c r="D75" s="127"/>
      <c r="E75" s="143"/>
      <c r="F75" s="127"/>
    </row>
    <row r="76" spans="1:6" s="98" customFormat="1" ht="12.75">
      <c r="A76" s="140"/>
      <c r="B76" s="129"/>
      <c r="C76" s="138"/>
      <c r="D76" s="127"/>
      <c r="E76" s="127"/>
      <c r="F76" s="127"/>
    </row>
    <row r="77" spans="1:6" s="98" customFormat="1" ht="12.75">
      <c r="A77" s="140"/>
      <c r="B77" s="129"/>
      <c r="C77" s="138"/>
      <c r="D77" s="127"/>
      <c r="E77" s="127"/>
      <c r="F77" s="127"/>
    </row>
    <row r="78" spans="1:6" s="98" customFormat="1" ht="12.75">
      <c r="A78" s="140"/>
      <c r="B78" s="129"/>
      <c r="C78" s="138"/>
      <c r="D78" s="127"/>
      <c r="E78" s="127"/>
      <c r="F78" s="127"/>
    </row>
    <row r="79" spans="1:6" s="98" customFormat="1" ht="12.75">
      <c r="A79" s="140"/>
      <c r="B79" s="129"/>
      <c r="C79" s="138"/>
      <c r="D79" s="143"/>
      <c r="E79" s="127"/>
      <c r="F79" s="127"/>
    </row>
    <row r="80" spans="1:6" s="98" customFormat="1" ht="12.75">
      <c r="A80" s="140"/>
      <c r="B80" s="129"/>
      <c r="C80" s="138"/>
      <c r="D80" s="127"/>
      <c r="E80" s="127"/>
      <c r="F80" s="127"/>
    </row>
    <row r="81" spans="1:6" s="98" customFormat="1" ht="12.75">
      <c r="A81" s="140"/>
      <c r="B81" s="129"/>
      <c r="C81" s="138"/>
      <c r="D81" s="127"/>
      <c r="E81" s="127"/>
      <c r="F81" s="127"/>
    </row>
    <row r="82" spans="1:6" s="98" customFormat="1" ht="12.75">
      <c r="A82" s="140"/>
      <c r="B82" s="129"/>
      <c r="C82" s="138"/>
      <c r="D82" s="127"/>
      <c r="E82" s="127"/>
      <c r="F82" s="127"/>
    </row>
    <row r="83" spans="2:6" s="98" customFormat="1" ht="12.75">
      <c r="B83" s="139"/>
      <c r="C83" s="138"/>
      <c r="D83" s="127"/>
      <c r="E83" s="127"/>
      <c r="F83" s="127"/>
    </row>
    <row r="84" spans="2:6" s="98" customFormat="1" ht="12.75">
      <c r="B84" s="139"/>
      <c r="C84" s="138"/>
      <c r="D84" s="127"/>
      <c r="E84" s="127"/>
      <c r="F84" s="127"/>
    </row>
    <row r="85" spans="1:6" s="98" customFormat="1" ht="12.75">
      <c r="A85" s="144"/>
      <c r="B85" s="129"/>
      <c r="C85" s="138"/>
      <c r="D85" s="127"/>
      <c r="E85" s="127"/>
      <c r="F85" s="127"/>
    </row>
    <row r="86" spans="1:6" s="98" customFormat="1" ht="12.75">
      <c r="A86" s="144"/>
      <c r="B86" s="129"/>
      <c r="C86" s="138"/>
      <c r="D86" s="127"/>
      <c r="E86" s="127"/>
      <c r="F86" s="127"/>
    </row>
    <row r="87" spans="1:6" s="98" customFormat="1" ht="12.75">
      <c r="A87" s="144"/>
      <c r="B87" s="129"/>
      <c r="C87" s="138"/>
      <c r="D87" s="127"/>
      <c r="E87" s="127"/>
      <c r="F87" s="127"/>
    </row>
    <row r="88" spans="1:6" s="98" customFormat="1" ht="12.75">
      <c r="A88" s="144"/>
      <c r="B88" s="129"/>
      <c r="C88" s="138"/>
      <c r="D88" s="127"/>
      <c r="E88" s="127"/>
      <c r="F88" s="127"/>
    </row>
    <row r="89" spans="2:6" s="98" customFormat="1" ht="12.75">
      <c r="B89" s="129"/>
      <c r="C89" s="138"/>
      <c r="D89" s="127"/>
      <c r="E89" s="127"/>
      <c r="F89" s="127"/>
    </row>
    <row r="90" spans="2:6" s="98" customFormat="1" ht="12.75">
      <c r="B90" s="129"/>
      <c r="C90" s="138"/>
      <c r="D90" s="127"/>
      <c r="E90" s="127"/>
      <c r="F90" s="127"/>
    </row>
    <row r="91" spans="1:6" s="98" customFormat="1" ht="12.75">
      <c r="A91" s="145"/>
      <c r="B91" s="146"/>
      <c r="C91" s="146"/>
      <c r="D91" s="127"/>
      <c r="E91" s="127"/>
      <c r="F91" s="127"/>
    </row>
    <row r="92" spans="1:6" s="98" customFormat="1" ht="12.75">
      <c r="A92" s="145"/>
      <c r="B92" s="146"/>
      <c r="C92" s="146"/>
      <c r="D92" s="127"/>
      <c r="E92" s="127"/>
      <c r="F92" s="127"/>
    </row>
    <row r="93" spans="1:6" s="98" customFormat="1" ht="12.75">
      <c r="A93" s="145"/>
      <c r="B93" s="146"/>
      <c r="C93" s="146"/>
      <c r="D93" s="127"/>
      <c r="E93" s="127"/>
      <c r="F93" s="127"/>
    </row>
    <row r="94" spans="1:6" s="98" customFormat="1" ht="12.75">
      <c r="A94" s="145"/>
      <c r="B94" s="146"/>
      <c r="C94" s="146"/>
      <c r="D94" s="127"/>
      <c r="E94" s="127"/>
      <c r="F94" s="127"/>
    </row>
    <row r="95" spans="1:6" s="98" customFormat="1" ht="12.75">
      <c r="A95" s="145"/>
      <c r="B95" s="146"/>
      <c r="C95" s="146"/>
      <c r="D95" s="127"/>
      <c r="E95" s="127"/>
      <c r="F95" s="127"/>
    </row>
    <row r="96" spans="1:6" s="98" customFormat="1" ht="12.75">
      <c r="A96" s="76"/>
      <c r="B96" s="147"/>
      <c r="C96" s="147"/>
      <c r="D96" s="127"/>
      <c r="E96" s="127"/>
      <c r="F96" s="127"/>
    </row>
    <row r="97" spans="3:6" s="98" customFormat="1" ht="12.75">
      <c r="C97" s="138"/>
      <c r="D97" s="127"/>
      <c r="E97" s="127"/>
      <c r="F97" s="127"/>
    </row>
    <row r="98" spans="1:6" s="98" customFormat="1" ht="12.75">
      <c r="A98" s="153"/>
      <c r="B98" s="155"/>
      <c r="C98" s="138"/>
      <c r="D98" s="127"/>
      <c r="E98" s="127"/>
      <c r="F98" s="127"/>
    </row>
    <row r="99" spans="1:6" s="98" customFormat="1" ht="12.75">
      <c r="A99" s="153"/>
      <c r="B99" s="155"/>
      <c r="C99" s="138"/>
      <c r="D99" s="127"/>
      <c r="E99" s="127"/>
      <c r="F99" s="127"/>
    </row>
    <row r="100" spans="1:6" s="98" customFormat="1" ht="12.75">
      <c r="A100" s="153"/>
      <c r="B100" s="155"/>
      <c r="C100" s="138"/>
      <c r="D100" s="127"/>
      <c r="E100" s="127"/>
      <c r="F100" s="127"/>
    </row>
    <row r="101" spans="1:6" s="98" customFormat="1" ht="12.75">
      <c r="A101" s="153"/>
      <c r="B101" s="155"/>
      <c r="C101" s="138"/>
      <c r="D101" s="127"/>
      <c r="E101" s="127"/>
      <c r="F101" s="127"/>
    </row>
    <row r="102" spans="1:6" s="98" customFormat="1" ht="12.75">
      <c r="A102" s="154"/>
      <c r="B102" s="155"/>
      <c r="C102" s="138"/>
      <c r="D102" s="127"/>
      <c r="E102" s="127"/>
      <c r="F102" s="127"/>
    </row>
    <row r="103" spans="1:6" s="98" customFormat="1" ht="12.75">
      <c r="A103" s="153"/>
      <c r="B103" s="155"/>
      <c r="C103" s="138"/>
      <c r="D103" s="127"/>
      <c r="E103" s="127"/>
      <c r="F103" s="127"/>
    </row>
    <row r="104" spans="1:6" s="98" customFormat="1" ht="12.75">
      <c r="A104" s="153"/>
      <c r="B104" s="155"/>
      <c r="C104" s="138"/>
      <c r="D104" s="127"/>
      <c r="E104" s="127"/>
      <c r="F104" s="127"/>
    </row>
    <row r="105" spans="1:6" s="98" customFormat="1" ht="12.75">
      <c r="A105" s="154"/>
      <c r="B105" s="155"/>
      <c r="C105" s="138"/>
      <c r="D105" s="127"/>
      <c r="E105" s="127"/>
      <c r="F105" s="127"/>
    </row>
    <row r="106" spans="1:6" s="98" customFormat="1" ht="12.75">
      <c r="A106" s="154"/>
      <c r="B106" s="155"/>
      <c r="C106" s="138"/>
      <c r="D106" s="127"/>
      <c r="E106" s="127"/>
      <c r="F106" s="127"/>
    </row>
    <row r="107" spans="1:6" s="98" customFormat="1" ht="12.75">
      <c r="A107" s="153"/>
      <c r="B107" s="155"/>
      <c r="C107" s="138"/>
      <c r="D107" s="143"/>
      <c r="E107" s="127"/>
      <c r="F107" s="127"/>
    </row>
    <row r="108" spans="1:6" s="98" customFormat="1" ht="12.75">
      <c r="A108" s="153"/>
      <c r="B108" s="155"/>
      <c r="C108" s="138"/>
      <c r="D108" s="127"/>
      <c r="E108" s="127"/>
      <c r="F108" s="127"/>
    </row>
    <row r="109" spans="1:6" s="98" customFormat="1" ht="12.75">
      <c r="A109" s="153"/>
      <c r="B109" s="155"/>
      <c r="C109" s="138"/>
      <c r="D109" s="127"/>
      <c r="E109" s="127"/>
      <c r="F109" s="127"/>
    </row>
    <row r="110" spans="1:6" s="98" customFormat="1" ht="12.75">
      <c r="A110" s="153"/>
      <c r="B110" s="155"/>
      <c r="C110" s="138"/>
      <c r="D110" s="127"/>
      <c r="E110" s="127"/>
      <c r="F110" s="127"/>
    </row>
    <row r="111" spans="1:6" s="98" customFormat="1" ht="12.75">
      <c r="A111" s="154"/>
      <c r="B111" s="155"/>
      <c r="C111" s="138"/>
      <c r="D111" s="127"/>
      <c r="E111" s="127"/>
      <c r="F111" s="127"/>
    </row>
    <row r="112" spans="1:6" s="98" customFormat="1" ht="12.75">
      <c r="A112" s="153"/>
      <c r="B112" s="155"/>
      <c r="C112" s="138"/>
      <c r="D112" s="143"/>
      <c r="E112" s="127"/>
      <c r="F112" s="127"/>
    </row>
    <row r="113" spans="1:6" s="98" customFormat="1" ht="12.75">
      <c r="A113" s="153"/>
      <c r="B113" s="155"/>
      <c r="C113" s="138"/>
      <c r="D113" s="127"/>
      <c r="E113" s="127"/>
      <c r="F113" s="127"/>
    </row>
    <row r="114" spans="1:6" s="98" customFormat="1" ht="12.75">
      <c r="A114" s="153"/>
      <c r="B114" s="158"/>
      <c r="C114" s="138"/>
      <c r="D114" s="127"/>
      <c r="E114" s="127"/>
      <c r="F114" s="127"/>
    </row>
    <row r="115" spans="1:6" s="98" customFormat="1" ht="12.75">
      <c r="A115" s="153"/>
      <c r="B115" s="158"/>
      <c r="C115" s="138"/>
      <c r="D115" s="127"/>
      <c r="E115" s="127"/>
      <c r="F115" s="127"/>
    </row>
    <row r="116" spans="1:6" s="98" customFormat="1" ht="12.75">
      <c r="A116" s="153"/>
      <c r="B116" s="155"/>
      <c r="C116" s="157"/>
      <c r="D116" s="143"/>
      <c r="E116" s="127"/>
      <c r="F116" s="127"/>
    </row>
    <row r="117" spans="1:6" s="98" customFormat="1" ht="12.75">
      <c r="A117" s="153"/>
      <c r="B117" s="158"/>
      <c r="C117" s="138"/>
      <c r="D117" s="127"/>
      <c r="E117" s="127"/>
      <c r="F117" s="127"/>
    </row>
    <row r="118" spans="1:6" s="98" customFormat="1" ht="12.75">
      <c r="A118" s="153"/>
      <c r="B118" s="155"/>
      <c r="C118" s="138"/>
      <c r="D118" s="127"/>
      <c r="E118" s="127"/>
      <c r="F118" s="127"/>
    </row>
    <row r="119" spans="1:6" s="98" customFormat="1" ht="12.75">
      <c r="A119" s="153"/>
      <c r="B119" s="155"/>
      <c r="C119" s="138"/>
      <c r="D119" s="127"/>
      <c r="E119" s="127"/>
      <c r="F119" s="127"/>
    </row>
    <row r="120" spans="3:6" s="98" customFormat="1" ht="12.75">
      <c r="C120" s="127"/>
      <c r="D120" s="127"/>
      <c r="E120" s="127"/>
      <c r="F120" s="127"/>
    </row>
    <row r="121" spans="1:6" s="98" customFormat="1" ht="12.75">
      <c r="A121" s="156"/>
      <c r="B121" s="157"/>
      <c r="C121" s="127"/>
      <c r="D121" s="127"/>
      <c r="E121" s="127"/>
      <c r="F121" s="127"/>
    </row>
    <row r="122" spans="1:6" s="98" customFormat="1" ht="12.75">
      <c r="A122" s="156"/>
      <c r="B122" s="157"/>
      <c r="C122" s="127"/>
      <c r="D122" s="127"/>
      <c r="E122" s="127"/>
      <c r="F122" s="127"/>
    </row>
    <row r="123" spans="1:6" s="98" customFormat="1" ht="12.75">
      <c r="A123" s="156"/>
      <c r="B123" s="157"/>
      <c r="C123" s="127"/>
      <c r="D123" s="127"/>
      <c r="E123" s="127"/>
      <c r="F123" s="127"/>
    </row>
    <row r="124" spans="1:6" s="98" customFormat="1" ht="12.75">
      <c r="A124" s="156"/>
      <c r="B124" s="157"/>
      <c r="C124" s="127"/>
      <c r="D124" s="127"/>
      <c r="E124" s="127"/>
      <c r="F124" s="127"/>
    </row>
    <row r="125" spans="2:6" s="98" customFormat="1" ht="12.75">
      <c r="B125" s="139"/>
      <c r="C125" s="127"/>
      <c r="D125" s="127"/>
      <c r="E125" s="127"/>
      <c r="F125" s="127"/>
    </row>
    <row r="126" spans="1:6" s="98" customFormat="1" ht="12.75">
      <c r="A126" s="156"/>
      <c r="B126" s="157"/>
      <c r="C126" s="127"/>
      <c r="D126" s="127"/>
      <c r="E126" s="127"/>
      <c r="F126" s="127"/>
    </row>
    <row r="127" spans="1:6" s="98" customFormat="1" ht="12.75">
      <c r="A127" s="156"/>
      <c r="B127" s="157"/>
      <c r="C127" s="127"/>
      <c r="D127" s="127"/>
      <c r="E127" s="127"/>
      <c r="F127" s="127"/>
    </row>
    <row r="128" spans="1:6" s="98" customFormat="1" ht="12.75">
      <c r="A128" s="156"/>
      <c r="B128" s="157"/>
      <c r="C128" s="127"/>
      <c r="D128" s="127"/>
      <c r="E128" s="127"/>
      <c r="F128" s="127"/>
    </row>
    <row r="129" spans="1:6" s="98" customFormat="1" ht="12.75">
      <c r="A129" s="156"/>
      <c r="B129" s="157"/>
      <c r="C129" s="127"/>
      <c r="D129" s="127"/>
      <c r="E129" s="127"/>
      <c r="F129" s="127"/>
    </row>
    <row r="130" spans="1:6" s="98" customFormat="1" ht="12.75">
      <c r="A130" s="156"/>
      <c r="B130" s="157"/>
      <c r="C130" s="127"/>
      <c r="D130" s="127"/>
      <c r="E130" s="127"/>
      <c r="F130" s="127"/>
    </row>
    <row r="131" spans="2:6" s="98" customFormat="1" ht="12.75">
      <c r="B131" s="139"/>
      <c r="C131" s="127"/>
      <c r="D131" s="127"/>
      <c r="E131" s="127"/>
      <c r="F131" s="127"/>
    </row>
    <row r="132" spans="3:6" s="98" customFormat="1" ht="12.75">
      <c r="C132" s="127"/>
      <c r="D132" s="127"/>
      <c r="E132" s="127"/>
      <c r="F132" s="127"/>
    </row>
    <row r="133" spans="3:6" s="98" customFormat="1" ht="12.75">
      <c r="C133" s="127"/>
      <c r="D133" s="127"/>
      <c r="E133" s="127"/>
      <c r="F133" s="127"/>
    </row>
    <row r="134" spans="3:6" s="98" customFormat="1" ht="12.75">
      <c r="C134" s="127"/>
      <c r="D134" s="127"/>
      <c r="E134" s="127"/>
      <c r="F134" s="127"/>
    </row>
  </sheetData>
  <sheetProtection/>
  <mergeCells count="3">
    <mergeCell ref="A1:F1"/>
    <mergeCell ref="A2:F2"/>
    <mergeCell ref="A3:F3"/>
  </mergeCells>
  <printOptions/>
  <pageMargins left="0.29" right="0.1968503937007874" top="0.17" bottom="0" header="0.29" footer="0.25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C81"/>
  <sheetViews>
    <sheetView view="pageBreakPreview" zoomScaleSheetLayoutView="100" zoomScalePageLayoutView="0" workbookViewId="0" topLeftCell="A1">
      <pane xSplit="1" ySplit="8" topLeftCell="B5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1" sqref="D1:CT16384"/>
    </sheetView>
  </sheetViews>
  <sheetFormatPr defaultColWidth="9.00390625" defaultRowHeight="12.75"/>
  <cols>
    <col min="1" max="1" width="61.25390625" style="3" customWidth="1"/>
    <col min="2" max="2" width="18.375" style="96" customWidth="1"/>
    <col min="3" max="3" width="18.375" style="124" customWidth="1"/>
    <col min="4" max="16384" width="9.125" style="3" customWidth="1"/>
  </cols>
  <sheetData>
    <row r="1" spans="1:3" ht="12.75">
      <c r="A1" s="162" t="s">
        <v>75</v>
      </c>
      <c r="B1" s="162"/>
      <c r="C1" s="162"/>
    </row>
    <row r="2" spans="1:3" ht="12.75">
      <c r="A2" s="162" t="s">
        <v>100</v>
      </c>
      <c r="B2" s="162"/>
      <c r="C2" s="162"/>
    </row>
    <row r="3" spans="1:3" ht="12.75">
      <c r="A3" s="162" t="str">
        <f>'отч о дох и расх'!A3</f>
        <v>ЗА ПЕРИОД, ЗАКОНЧИВШИЙСЯ  30 СЕНТЯБРЯ  2013 ГОДА </v>
      </c>
      <c r="B3" s="162"/>
      <c r="C3" s="162"/>
    </row>
    <row r="4" spans="1:3" ht="13.5" thickBot="1">
      <c r="A4" s="167" t="s">
        <v>77</v>
      </c>
      <c r="B4" s="167"/>
      <c r="C4" s="167"/>
    </row>
    <row r="5" spans="1:3" ht="12.75">
      <c r="A5" s="23"/>
      <c r="B5" s="120"/>
      <c r="C5" s="121"/>
    </row>
    <row r="6" spans="1:3" ht="12.75">
      <c r="A6" s="24" t="s">
        <v>31</v>
      </c>
      <c r="B6" s="99" t="s">
        <v>88</v>
      </c>
      <c r="C6" s="99" t="s">
        <v>88</v>
      </c>
    </row>
    <row r="7" spans="1:3" ht="42.75" customHeight="1" thickBot="1">
      <c r="A7" s="25" t="s">
        <v>32</v>
      </c>
      <c r="B7" s="26" t="s">
        <v>159</v>
      </c>
      <c r="C7" s="26" t="s">
        <v>160</v>
      </c>
    </row>
    <row r="8" spans="1:3" ht="13.5">
      <c r="A8" s="116"/>
      <c r="B8" s="114"/>
      <c r="C8" s="80"/>
    </row>
    <row r="9" spans="1:3" ht="12.75">
      <c r="A9" s="115" t="s">
        <v>33</v>
      </c>
      <c r="B9" s="119">
        <f>SUM(B10:B15)</f>
        <v>735422</v>
      </c>
      <c r="C9" s="119">
        <f>SUM(C10:C15)</f>
        <v>64365319</v>
      </c>
    </row>
    <row r="10" spans="1:3" ht="12.75">
      <c r="A10" s="27" t="s">
        <v>34</v>
      </c>
      <c r="B10" s="117"/>
      <c r="C10" s="117"/>
    </row>
    <row r="11" spans="1:3" ht="12.75">
      <c r="A11" s="27" t="s">
        <v>82</v>
      </c>
      <c r="B11" s="118">
        <v>289454</v>
      </c>
      <c r="C11" s="118">
        <v>63596</v>
      </c>
    </row>
    <row r="12" spans="1:3" ht="12.75">
      <c r="A12" s="28" t="s">
        <v>73</v>
      </c>
      <c r="B12" s="118">
        <v>4746</v>
      </c>
      <c r="C12" s="118">
        <v>2130</v>
      </c>
    </row>
    <row r="13" spans="1:3" ht="12.75">
      <c r="A13" s="28" t="s">
        <v>131</v>
      </c>
      <c r="B13" s="118">
        <v>0</v>
      </c>
      <c r="C13" s="118">
        <v>63045454</v>
      </c>
    </row>
    <row r="14" spans="1:3" ht="12.75">
      <c r="A14" s="28" t="s">
        <v>108</v>
      </c>
      <c r="B14" s="118">
        <v>0</v>
      </c>
      <c r="C14" s="118">
        <v>0</v>
      </c>
    </row>
    <row r="15" spans="1:3" ht="12.75">
      <c r="A15" s="27" t="s">
        <v>83</v>
      </c>
      <c r="B15" s="118">
        <v>441222</v>
      </c>
      <c r="C15" s="118">
        <v>1254139</v>
      </c>
    </row>
    <row r="16" spans="1:3" ht="12.75">
      <c r="A16" s="29" t="s">
        <v>36</v>
      </c>
      <c r="B16" s="119">
        <f>B18+B34+B35+B36+B37+B38+B39+B40+B41+B42</f>
        <v>688333</v>
      </c>
      <c r="C16" s="119">
        <f>C18+C34+C35+C36+C37+C38+C39+C40+C41+C42</f>
        <v>64231004</v>
      </c>
    </row>
    <row r="17" spans="1:3" ht="12.75">
      <c r="A17" s="27" t="s">
        <v>34</v>
      </c>
      <c r="B17" s="118"/>
      <c r="C17" s="118"/>
    </row>
    <row r="18" spans="1:3" s="32" customFormat="1" ht="12.75">
      <c r="A18" s="27" t="s">
        <v>37</v>
      </c>
      <c r="B18" s="118">
        <f>SUM(B19:B33)</f>
        <v>74717</v>
      </c>
      <c r="C18" s="118">
        <f>SUM(C19:C33)</f>
        <v>61140</v>
      </c>
    </row>
    <row r="19" spans="1:3" ht="12.75">
      <c r="A19" s="30" t="s">
        <v>38</v>
      </c>
      <c r="B19" s="126">
        <v>8627</v>
      </c>
      <c r="C19" s="118">
        <v>8172</v>
      </c>
    </row>
    <row r="20" spans="1:3" ht="12.75">
      <c r="A20" s="30" t="s">
        <v>39</v>
      </c>
      <c r="B20" s="126">
        <v>2335</v>
      </c>
      <c r="C20" s="118">
        <v>248</v>
      </c>
    </row>
    <row r="21" spans="1:3" ht="12.75">
      <c r="A21" s="30" t="s">
        <v>40</v>
      </c>
      <c r="B21" s="126">
        <v>2110</v>
      </c>
      <c r="C21" s="118">
        <v>1819</v>
      </c>
    </row>
    <row r="22" spans="1:3" ht="12.75">
      <c r="A22" s="30" t="s">
        <v>41</v>
      </c>
      <c r="B22" s="126">
        <v>1684</v>
      </c>
      <c r="C22" s="118">
        <v>13265</v>
      </c>
    </row>
    <row r="23" spans="1:3" ht="12.75">
      <c r="A23" s="30" t="s">
        <v>42</v>
      </c>
      <c r="B23" s="126">
        <v>108</v>
      </c>
      <c r="C23" s="118">
        <v>1410</v>
      </c>
    </row>
    <row r="24" spans="1:3" ht="12.75">
      <c r="A24" s="30" t="s">
        <v>43</v>
      </c>
      <c r="B24" s="126">
        <v>19321</v>
      </c>
      <c r="C24" s="118">
        <v>2846</v>
      </c>
    </row>
    <row r="25" spans="1:3" ht="12.75">
      <c r="A25" s="30" t="s">
        <v>139</v>
      </c>
      <c r="B25" s="126">
        <v>1800</v>
      </c>
      <c r="C25" s="118">
        <v>2219</v>
      </c>
    </row>
    <row r="26" spans="1:3" ht="12.75">
      <c r="A26" s="30" t="s">
        <v>69</v>
      </c>
      <c r="B26" s="126">
        <v>4038</v>
      </c>
      <c r="C26" s="118">
        <v>667</v>
      </c>
    </row>
    <row r="27" spans="1:3" ht="12.75">
      <c r="A27" s="30" t="s">
        <v>70</v>
      </c>
      <c r="B27" s="126">
        <v>23133</v>
      </c>
      <c r="C27" s="118">
        <v>21768</v>
      </c>
    </row>
    <row r="28" spans="1:3" ht="12.75">
      <c r="A28" s="30" t="s">
        <v>44</v>
      </c>
      <c r="B28" s="126">
        <v>634</v>
      </c>
      <c r="C28" s="118">
        <v>803</v>
      </c>
    </row>
    <row r="29" spans="1:3" ht="12.75">
      <c r="A29" s="30" t="s">
        <v>45</v>
      </c>
      <c r="B29" s="126">
        <v>2811</v>
      </c>
      <c r="C29" s="118">
        <v>2473</v>
      </c>
    </row>
    <row r="30" spans="1:3" ht="12.75">
      <c r="A30" s="30" t="s">
        <v>138</v>
      </c>
      <c r="B30" s="126">
        <v>233</v>
      </c>
      <c r="C30" s="118">
        <v>282</v>
      </c>
    </row>
    <row r="31" spans="1:3" ht="12.75">
      <c r="A31" s="30" t="s">
        <v>89</v>
      </c>
      <c r="B31" s="126">
        <v>5934</v>
      </c>
      <c r="C31" s="118">
        <v>3965</v>
      </c>
    </row>
    <row r="32" spans="1:3" ht="12.75">
      <c r="A32" s="30" t="s">
        <v>107</v>
      </c>
      <c r="B32" s="126">
        <v>115</v>
      </c>
      <c r="C32" s="118">
        <v>43</v>
      </c>
    </row>
    <row r="33" spans="1:3" ht="12.75">
      <c r="A33" s="30" t="s">
        <v>46</v>
      </c>
      <c r="B33" s="126">
        <v>1834</v>
      </c>
      <c r="C33" s="118">
        <v>1160</v>
      </c>
    </row>
    <row r="34" spans="1:3" ht="12.75" hidden="1">
      <c r="A34" s="27" t="s">
        <v>47</v>
      </c>
      <c r="B34" s="118">
        <v>0</v>
      </c>
      <c r="C34" s="118">
        <v>0</v>
      </c>
    </row>
    <row r="35" spans="1:3" ht="12.75">
      <c r="A35" s="27" t="s">
        <v>48</v>
      </c>
      <c r="B35" s="118">
        <v>54778</v>
      </c>
      <c r="C35" s="118">
        <v>55872</v>
      </c>
    </row>
    <row r="36" spans="1:3" ht="12.75">
      <c r="A36" s="27" t="s">
        <v>66</v>
      </c>
      <c r="B36" s="118">
        <v>11978</v>
      </c>
      <c r="C36" s="118">
        <v>12222</v>
      </c>
    </row>
    <row r="37" spans="1:3" ht="12.75">
      <c r="A37" s="27" t="s">
        <v>67</v>
      </c>
      <c r="B37" s="118">
        <v>6493</v>
      </c>
      <c r="C37" s="118">
        <v>6557</v>
      </c>
    </row>
    <row r="38" spans="1:3" ht="12.75">
      <c r="A38" s="27" t="s">
        <v>68</v>
      </c>
      <c r="B38" s="118">
        <v>446</v>
      </c>
      <c r="C38" s="118">
        <v>223</v>
      </c>
    </row>
    <row r="39" spans="1:3" ht="12.75">
      <c r="A39" s="27" t="s">
        <v>71</v>
      </c>
      <c r="B39" s="118">
        <v>2340</v>
      </c>
      <c r="C39" s="118">
        <v>2652</v>
      </c>
    </row>
    <row r="40" spans="1:3" ht="12.75">
      <c r="A40" s="27" t="s">
        <v>134</v>
      </c>
      <c r="B40" s="118">
        <v>11648</v>
      </c>
      <c r="C40" s="118">
        <v>62838508</v>
      </c>
    </row>
    <row r="41" spans="1:3" ht="12.75">
      <c r="A41" s="27" t="s">
        <v>108</v>
      </c>
      <c r="B41" s="118">
        <v>150415</v>
      </c>
      <c r="C41" s="118">
        <v>453</v>
      </c>
    </row>
    <row r="42" spans="1:3" ht="12.75">
      <c r="A42" s="27" t="s">
        <v>72</v>
      </c>
      <c r="B42" s="118">
        <v>375518</v>
      </c>
      <c r="C42" s="118">
        <v>1253377</v>
      </c>
    </row>
    <row r="43" spans="1:3" s="32" customFormat="1" ht="25.5">
      <c r="A43" s="29" t="s">
        <v>49</v>
      </c>
      <c r="B43" s="105">
        <f>B9-B16</f>
        <v>47089</v>
      </c>
      <c r="C43" s="105">
        <f>C9-C16</f>
        <v>134315</v>
      </c>
    </row>
    <row r="44" spans="1:3" ht="13.5">
      <c r="A44" s="163" t="s">
        <v>50</v>
      </c>
      <c r="B44" s="164"/>
      <c r="C44" s="122"/>
    </row>
    <row r="45" spans="1:3" ht="12.75">
      <c r="A45" s="29" t="s">
        <v>33</v>
      </c>
      <c r="B45" s="119">
        <f>SUM(B46:B49)</f>
        <v>1700135</v>
      </c>
      <c r="C45" s="119">
        <f>SUM(C46:C49)</f>
        <v>2819952</v>
      </c>
    </row>
    <row r="46" spans="1:3" ht="12.75">
      <c r="A46" s="27" t="s">
        <v>34</v>
      </c>
      <c r="B46" s="118"/>
      <c r="C46" s="118"/>
    </row>
    <row r="47" spans="1:3" ht="12.75">
      <c r="A47" s="27" t="s">
        <v>109</v>
      </c>
      <c r="B47" s="118">
        <v>0</v>
      </c>
      <c r="C47" s="118">
        <v>0</v>
      </c>
    </row>
    <row r="48" spans="1:3" ht="12.75">
      <c r="A48" s="27" t="s">
        <v>51</v>
      </c>
      <c r="B48" s="118">
        <v>572304</v>
      </c>
      <c r="C48" s="118">
        <v>2551661</v>
      </c>
    </row>
    <row r="49" spans="1:3" ht="12.75">
      <c r="A49" s="27" t="s">
        <v>35</v>
      </c>
      <c r="B49" s="118">
        <v>1127831</v>
      </c>
      <c r="C49" s="118">
        <v>268291</v>
      </c>
    </row>
    <row r="50" spans="1:3" ht="12.75">
      <c r="A50" s="29" t="s">
        <v>36</v>
      </c>
      <c r="B50" s="119">
        <f>SUM(B51:B55)</f>
        <v>439959</v>
      </c>
      <c r="C50" s="119">
        <f>SUM(C51:C55)</f>
        <v>2413920</v>
      </c>
    </row>
    <row r="51" spans="1:3" ht="12.75">
      <c r="A51" s="27" t="s">
        <v>34</v>
      </c>
      <c r="B51" s="118"/>
      <c r="C51" s="118"/>
    </row>
    <row r="52" spans="1:3" ht="12.75">
      <c r="A52" s="27" t="s">
        <v>52</v>
      </c>
      <c r="B52" s="118">
        <v>50</v>
      </c>
      <c r="C52" s="118">
        <v>314</v>
      </c>
    </row>
    <row r="53" spans="1:3" ht="12.75">
      <c r="A53" s="27" t="s">
        <v>105</v>
      </c>
      <c r="B53" s="118">
        <v>23</v>
      </c>
      <c r="C53" s="118">
        <v>467</v>
      </c>
    </row>
    <row r="54" spans="1:3" ht="12.75">
      <c r="A54" s="27" t="s">
        <v>53</v>
      </c>
      <c r="B54" s="118">
        <v>439886</v>
      </c>
      <c r="C54" s="118">
        <v>2263139</v>
      </c>
    </row>
    <row r="55" spans="1:3" ht="12.75">
      <c r="A55" s="27" t="s">
        <v>114</v>
      </c>
      <c r="B55" s="118">
        <v>0</v>
      </c>
      <c r="C55" s="118">
        <v>150000</v>
      </c>
    </row>
    <row r="56" spans="1:3" s="32" customFormat="1" ht="12.75">
      <c r="A56" s="29" t="s">
        <v>54</v>
      </c>
      <c r="B56" s="105">
        <f>B45-B50</f>
        <v>1260176</v>
      </c>
      <c r="C56" s="105">
        <f>C45-C50</f>
        <v>406032</v>
      </c>
    </row>
    <row r="57" spans="1:3" ht="12.75">
      <c r="A57" s="27" t="s">
        <v>55</v>
      </c>
      <c r="B57" s="118"/>
      <c r="C57" s="118"/>
    </row>
    <row r="58" spans="1:3" ht="13.5">
      <c r="A58" s="165" t="s">
        <v>56</v>
      </c>
      <c r="B58" s="166">
        <v>0</v>
      </c>
      <c r="C58" s="122"/>
    </row>
    <row r="59" spans="1:3" ht="12.75">
      <c r="A59" s="29" t="s">
        <v>33</v>
      </c>
      <c r="B59" s="2">
        <f>SUM(B60:B61)</f>
        <v>200140</v>
      </c>
      <c r="C59" s="2">
        <f>SUM(C60:C61)</f>
        <v>122173</v>
      </c>
    </row>
    <row r="60" spans="1:3" ht="12.75">
      <c r="A60" s="27" t="s">
        <v>34</v>
      </c>
      <c r="B60" s="118"/>
      <c r="C60" s="118"/>
    </row>
    <row r="61" spans="1:3" ht="12.75">
      <c r="A61" s="27" t="s">
        <v>35</v>
      </c>
      <c r="B61" s="118">
        <v>200140</v>
      </c>
      <c r="C61" s="118">
        <v>122173</v>
      </c>
    </row>
    <row r="62" spans="1:3" ht="12.75">
      <c r="A62" s="29" t="s">
        <v>36</v>
      </c>
      <c r="B62" s="119">
        <f>SUM(B64:B65)</f>
        <v>1319559</v>
      </c>
      <c r="C62" s="119">
        <f>SUM(C64:C65)</f>
        <v>404776</v>
      </c>
    </row>
    <row r="63" spans="1:3" ht="12.75">
      <c r="A63" s="27" t="s">
        <v>34</v>
      </c>
      <c r="B63" s="118"/>
      <c r="C63" s="118"/>
    </row>
    <row r="64" spans="1:3" ht="12.75">
      <c r="A64" s="27" t="s">
        <v>104</v>
      </c>
      <c r="B64" s="118">
        <v>0</v>
      </c>
      <c r="C64" s="118">
        <v>325053</v>
      </c>
    </row>
    <row r="65" spans="1:3" ht="12.75">
      <c r="A65" s="27" t="s">
        <v>91</v>
      </c>
      <c r="B65" s="118">
        <v>1319559</v>
      </c>
      <c r="C65" s="118">
        <v>79723</v>
      </c>
    </row>
    <row r="66" spans="1:3" s="32" customFormat="1" ht="25.5">
      <c r="A66" s="29" t="s">
        <v>57</v>
      </c>
      <c r="B66" s="105">
        <f>B59-B62</f>
        <v>-1119419</v>
      </c>
      <c r="C66" s="105">
        <f>C59-C62</f>
        <v>-282603</v>
      </c>
    </row>
    <row r="67" spans="1:3" ht="12.75">
      <c r="A67" s="29" t="s">
        <v>99</v>
      </c>
      <c r="B67" s="110">
        <v>-56842</v>
      </c>
      <c r="C67" s="110">
        <v>-7331</v>
      </c>
    </row>
    <row r="68" spans="1:3" ht="12.75">
      <c r="A68" s="165" t="s">
        <v>58</v>
      </c>
      <c r="B68" s="168">
        <f>B43+B56+B66+B67</f>
        <v>131004</v>
      </c>
      <c r="C68" s="168">
        <f>C43+C56+C66+C67</f>
        <v>250413</v>
      </c>
    </row>
    <row r="69" spans="1:3" ht="12.75">
      <c r="A69" s="165"/>
      <c r="B69" s="169"/>
      <c r="C69" s="169"/>
    </row>
    <row r="70" spans="1:3" ht="12.75">
      <c r="A70" s="27" t="s">
        <v>59</v>
      </c>
      <c r="B70" s="2">
        <f>баланс!C11</f>
        <v>247754</v>
      </c>
      <c r="C70" s="2">
        <v>1316165</v>
      </c>
    </row>
    <row r="71" spans="1:3" ht="13.5" thickBot="1">
      <c r="A71" s="31" t="s">
        <v>60</v>
      </c>
      <c r="B71" s="26">
        <f>B68+B70</f>
        <v>378758</v>
      </c>
      <c r="C71" s="26">
        <f>C68+C70</f>
        <v>1566578</v>
      </c>
    </row>
    <row r="72" spans="1:3" ht="12.75">
      <c r="A72" s="32"/>
      <c r="B72" s="107"/>
      <c r="C72" s="123"/>
    </row>
    <row r="73" spans="1:3" ht="12.75">
      <c r="A73" s="32"/>
      <c r="B73" s="107"/>
      <c r="C73" s="123"/>
    </row>
    <row r="74" spans="1:3" ht="12.75">
      <c r="A74" s="44" t="s">
        <v>76</v>
      </c>
      <c r="B74" s="49"/>
      <c r="C74" s="49" t="s">
        <v>133</v>
      </c>
    </row>
    <row r="75" spans="1:3" ht="12.75">
      <c r="A75" s="44"/>
      <c r="B75" s="58"/>
      <c r="C75" s="58"/>
    </row>
    <row r="76" spans="1:3" ht="12.75">
      <c r="A76" s="44"/>
      <c r="B76" s="58"/>
      <c r="C76" s="58"/>
    </row>
    <row r="77" spans="1:3" ht="12.75">
      <c r="A77" s="44" t="s">
        <v>144</v>
      </c>
      <c r="B77" s="49"/>
      <c r="C77" s="49" t="s">
        <v>145</v>
      </c>
    </row>
    <row r="79" spans="2:3" ht="12.75">
      <c r="B79" s="107"/>
      <c r="C79" s="152"/>
    </row>
    <row r="80" ht="12.75">
      <c r="B80" s="107"/>
    </row>
    <row r="81" spans="2:3" ht="12.75">
      <c r="B81" s="107"/>
      <c r="C81" s="125"/>
    </row>
  </sheetData>
  <sheetProtection/>
  <mergeCells count="9">
    <mergeCell ref="A68:A69"/>
    <mergeCell ref="B68:B69"/>
    <mergeCell ref="C68:C69"/>
    <mergeCell ref="A1:C1"/>
    <mergeCell ref="A2:C2"/>
    <mergeCell ref="A44:B44"/>
    <mergeCell ref="A58:B58"/>
    <mergeCell ref="A3:C3"/>
    <mergeCell ref="A4:C4"/>
  </mergeCells>
  <printOptions/>
  <pageMargins left="0.2755905511811024" right="0.31496062992125984" top="0" bottom="0" header="0.15748031496062992" footer="0.1968503937007874"/>
  <pageSetup fitToHeight="2" horizontalDpi="600" verticalDpi="600" orientation="portrait" paperSize="9" scale="58" r:id="rId1"/>
  <rowBreaks count="1" manualBreakCount="1">
    <brk id="71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L165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6" sqref="A26:IV219"/>
    </sheetView>
  </sheetViews>
  <sheetFormatPr defaultColWidth="9.00390625" defaultRowHeight="12.75"/>
  <cols>
    <col min="1" max="1" width="21.625" style="3" customWidth="1"/>
    <col min="2" max="4" width="14.75390625" style="3" customWidth="1"/>
    <col min="5" max="5" width="17.25390625" style="3" customWidth="1"/>
    <col min="6" max="6" width="14.75390625" style="3" customWidth="1"/>
    <col min="7" max="7" width="12.75390625" style="3" customWidth="1"/>
    <col min="8" max="16384" width="9.125" style="3" customWidth="1"/>
  </cols>
  <sheetData>
    <row r="1" spans="1:6" ht="12.75">
      <c r="A1" s="160" t="s">
        <v>75</v>
      </c>
      <c r="B1" s="160"/>
      <c r="C1" s="160"/>
      <c r="D1" s="160"/>
      <c r="E1" s="160"/>
      <c r="F1" s="160"/>
    </row>
    <row r="2" spans="1:6" ht="12.75">
      <c r="A2" s="160" t="s">
        <v>102</v>
      </c>
      <c r="B2" s="160"/>
      <c r="C2" s="160"/>
      <c r="D2" s="160"/>
      <c r="E2" s="160"/>
      <c r="F2" s="160"/>
    </row>
    <row r="3" spans="1:6" ht="12.75">
      <c r="A3" s="160" t="str">
        <f>баланс!A3</f>
        <v>ПО СОСТОЯНИЮ НА 01 ОКТЯБРЯ 2013 ГОДА </v>
      </c>
      <c r="B3" s="160"/>
      <c r="C3" s="160"/>
      <c r="D3" s="160"/>
      <c r="E3" s="160"/>
      <c r="F3" s="160"/>
    </row>
    <row r="4" spans="1:6" ht="12.75">
      <c r="A4" s="171" t="s">
        <v>77</v>
      </c>
      <c r="B4" s="171"/>
      <c r="C4" s="171"/>
      <c r="D4" s="171"/>
      <c r="E4" s="171"/>
      <c r="F4" s="171"/>
    </row>
    <row r="5" ht="13.5" thickBot="1"/>
    <row r="6" spans="1:6" ht="76.5">
      <c r="A6" s="102"/>
      <c r="B6" s="5" t="s">
        <v>78</v>
      </c>
      <c r="C6" s="5" t="s">
        <v>74</v>
      </c>
      <c r="D6" s="5" t="s">
        <v>95</v>
      </c>
      <c r="E6" s="5" t="s">
        <v>79</v>
      </c>
      <c r="F6" s="6" t="s">
        <v>80</v>
      </c>
    </row>
    <row r="7" spans="1:6" ht="38.25">
      <c r="A7" s="7" t="s">
        <v>141</v>
      </c>
      <c r="B7" s="113">
        <v>890573</v>
      </c>
      <c r="C7" s="22">
        <v>0</v>
      </c>
      <c r="D7" s="113">
        <v>676525</v>
      </c>
      <c r="E7" s="113">
        <v>1804217</v>
      </c>
      <c r="F7" s="111">
        <f>SUM(B7:E7)</f>
        <v>3371315</v>
      </c>
    </row>
    <row r="8" spans="1:7" ht="14.25" customHeight="1">
      <c r="A8" s="112" t="s">
        <v>137</v>
      </c>
      <c r="B8" s="20"/>
      <c r="C8" s="20"/>
      <c r="D8" s="20"/>
      <c r="E8" s="101">
        <v>-325053</v>
      </c>
      <c r="F8" s="136">
        <f>E8</f>
        <v>-325053</v>
      </c>
      <c r="G8" s="33"/>
    </row>
    <row r="9" spans="1:7" ht="12.75">
      <c r="A9" s="81" t="s">
        <v>81</v>
      </c>
      <c r="B9" s="20">
        <v>0</v>
      </c>
      <c r="C9" s="20">
        <v>0</v>
      </c>
      <c r="D9" s="20">
        <v>0</v>
      </c>
      <c r="E9" s="109">
        <f>'отч о дох и расх'!F25</f>
        <v>491634</v>
      </c>
      <c r="F9" s="111">
        <f>E9</f>
        <v>491634</v>
      </c>
      <c r="G9" s="33"/>
    </row>
    <row r="10" spans="1:7" ht="25.5">
      <c r="A10" s="81" t="s">
        <v>106</v>
      </c>
      <c r="B10" s="20">
        <v>0</v>
      </c>
      <c r="C10" s="109">
        <v>68132</v>
      </c>
      <c r="D10" s="20">
        <v>0</v>
      </c>
      <c r="E10" s="20">
        <v>0</v>
      </c>
      <c r="F10" s="20">
        <f aca="true" t="shared" si="0" ref="F10:F15">SUM(B10:E10)</f>
        <v>68132</v>
      </c>
      <c r="G10" s="33"/>
    </row>
    <row r="11" spans="1:7" ht="38.25">
      <c r="A11" s="81" t="s">
        <v>161</v>
      </c>
      <c r="B11" s="8">
        <f>SUM(B7:B10)</f>
        <v>890573</v>
      </c>
      <c r="C11" s="8">
        <f>SUM(C7:C10)</f>
        <v>68132</v>
      </c>
      <c r="D11" s="8">
        <f>SUM(D7:D10)</f>
        <v>676525</v>
      </c>
      <c r="E11" s="8">
        <f>SUM(E7:E10)</f>
        <v>1970798</v>
      </c>
      <c r="F11" s="111">
        <f t="shared" si="0"/>
        <v>3606028</v>
      </c>
      <c r="G11" s="33"/>
    </row>
    <row r="12" spans="1:7" ht="38.25">
      <c r="A12" s="81" t="s">
        <v>142</v>
      </c>
      <c r="B12" s="8">
        <f>баланс!C41</f>
        <v>890573</v>
      </c>
      <c r="C12" s="8">
        <f>баланс!C42</f>
        <v>68132</v>
      </c>
      <c r="D12" s="8">
        <f>баланс!C43</f>
        <v>1104269</v>
      </c>
      <c r="E12" s="136">
        <f>баланс!C44</f>
        <v>-1180991</v>
      </c>
      <c r="F12" s="20">
        <f t="shared" si="0"/>
        <v>881983</v>
      </c>
      <c r="G12" s="33"/>
    </row>
    <row r="13" spans="1:6" ht="12.75">
      <c r="A13" s="112" t="s">
        <v>81</v>
      </c>
      <c r="B13" s="20">
        <v>0</v>
      </c>
      <c r="C13" s="20">
        <v>0</v>
      </c>
      <c r="D13" s="20">
        <v>0</v>
      </c>
      <c r="E13" s="109">
        <f>'отч о дох и расх'!D25</f>
        <v>76871</v>
      </c>
      <c r="F13" s="22">
        <f t="shared" si="0"/>
        <v>76871</v>
      </c>
    </row>
    <row r="14" spans="1:6" ht="25.5">
      <c r="A14" s="149" t="s">
        <v>151</v>
      </c>
      <c r="B14" s="20"/>
      <c r="C14" s="20"/>
      <c r="D14" s="150">
        <f>-295093-676525</f>
        <v>-971618</v>
      </c>
      <c r="E14" s="150">
        <f>82127+1675-25581+676525</f>
        <v>734746</v>
      </c>
      <c r="F14" s="22">
        <f t="shared" si="0"/>
        <v>-236872</v>
      </c>
    </row>
    <row r="15" spans="1:6" ht="25.5" hidden="1">
      <c r="A15" s="112" t="s">
        <v>106</v>
      </c>
      <c r="B15" s="20">
        <v>0</v>
      </c>
      <c r="C15" s="20">
        <v>0</v>
      </c>
      <c r="D15" s="20"/>
      <c r="E15" s="20">
        <v>0</v>
      </c>
      <c r="F15" s="22">
        <f t="shared" si="0"/>
        <v>0</v>
      </c>
    </row>
    <row r="16" spans="1:7" ht="38.25">
      <c r="A16" s="112" t="s">
        <v>162</v>
      </c>
      <c r="B16" s="103">
        <f>SUM(B12:B15)</f>
        <v>890573</v>
      </c>
      <c r="C16" s="103">
        <f>SUM(C12:C15)</f>
        <v>68132</v>
      </c>
      <c r="D16" s="103">
        <f>SUM(D12:D15)</f>
        <v>132651</v>
      </c>
      <c r="E16" s="20">
        <f>SUM(E12:E15)</f>
        <v>-369374</v>
      </c>
      <c r="F16" s="20">
        <f>SUM(F12:F15)</f>
        <v>721982</v>
      </c>
      <c r="G16" s="33"/>
    </row>
    <row r="17" spans="1:6" ht="12.75">
      <c r="A17" s="9"/>
      <c r="B17" s="10"/>
      <c r="C17" s="11"/>
      <c r="D17" s="11"/>
      <c r="E17" s="10"/>
      <c r="F17" s="10"/>
    </row>
    <row r="18" spans="1:6" ht="12.75">
      <c r="A18" s="12"/>
      <c r="B18" s="10"/>
      <c r="C18" s="11"/>
      <c r="D18" s="11"/>
      <c r="E18" s="10"/>
      <c r="F18" s="10"/>
    </row>
    <row r="19" spans="1:6" ht="12.75">
      <c r="A19" s="12"/>
      <c r="B19" s="10"/>
      <c r="C19" s="11"/>
      <c r="D19" s="11"/>
      <c r="E19" s="10"/>
      <c r="F19" s="10"/>
    </row>
    <row r="23" spans="1:6" ht="12.75">
      <c r="A23" s="4" t="s">
        <v>76</v>
      </c>
      <c r="B23" s="14"/>
      <c r="D23" s="14"/>
      <c r="E23" s="15"/>
      <c r="F23" s="44" t="s">
        <v>133</v>
      </c>
    </row>
    <row r="24" spans="1:6" ht="12.75">
      <c r="A24" s="13"/>
      <c r="B24" s="14"/>
      <c r="D24" s="14"/>
      <c r="E24" s="15"/>
      <c r="F24" s="13"/>
    </row>
    <row r="25" spans="1:6" ht="12.75">
      <c r="A25" s="44" t="s">
        <v>144</v>
      </c>
      <c r="B25" s="14"/>
      <c r="D25" s="16"/>
      <c r="E25" s="15"/>
      <c r="F25" s="44" t="s">
        <v>145</v>
      </c>
    </row>
    <row r="26" ht="12.75">
      <c r="E26" s="15"/>
    </row>
    <row r="27" spans="2:6" ht="12.75">
      <c r="B27" s="33"/>
      <c r="C27" s="33"/>
      <c r="D27" s="33"/>
      <c r="E27" s="33"/>
      <c r="F27" s="100"/>
    </row>
    <row r="28" ht="12.75">
      <c r="F28" s="15"/>
    </row>
    <row r="29" spans="3:12" ht="12.75">
      <c r="C29" s="59"/>
      <c r="D29" s="59"/>
      <c r="E29" s="137"/>
      <c r="F29" s="59"/>
      <c r="G29" s="59"/>
      <c r="H29" s="59"/>
      <c r="I29" s="59"/>
      <c r="J29" s="59"/>
      <c r="K29" s="59"/>
      <c r="L29" s="59"/>
    </row>
    <row r="30" spans="3:12" ht="12.75">
      <c r="C30" s="59"/>
      <c r="D30" s="59"/>
      <c r="E30" s="59"/>
      <c r="F30" s="59"/>
      <c r="G30" s="59"/>
      <c r="H30" s="59"/>
      <c r="I30" s="59"/>
      <c r="J30" s="59"/>
      <c r="K30" s="59"/>
      <c r="L30" s="59"/>
    </row>
    <row r="31" spans="1:12" ht="12.75">
      <c r="A31" s="15"/>
      <c r="C31" s="59"/>
      <c r="D31" s="59"/>
      <c r="E31" s="59"/>
      <c r="F31" s="59"/>
      <c r="G31" s="59"/>
      <c r="H31" s="59"/>
      <c r="I31" s="59"/>
      <c r="J31" s="59"/>
      <c r="K31" s="59"/>
      <c r="L31" s="59"/>
    </row>
    <row r="32" spans="3:12" ht="12.75">
      <c r="C32" s="59"/>
      <c r="D32" s="59"/>
      <c r="E32" s="61"/>
      <c r="F32" s="63"/>
      <c r="G32" s="59"/>
      <c r="H32" s="59"/>
      <c r="I32" s="59"/>
      <c r="J32" s="59"/>
      <c r="K32" s="59"/>
      <c r="L32" s="59"/>
    </row>
    <row r="33" spans="3:12" ht="15">
      <c r="C33" s="59"/>
      <c r="D33" s="59"/>
      <c r="E33" s="64"/>
      <c r="F33" s="62"/>
      <c r="G33" s="59"/>
      <c r="H33" s="59"/>
      <c r="I33" s="59"/>
      <c r="J33" s="59"/>
      <c r="K33" s="59"/>
      <c r="L33" s="59"/>
    </row>
    <row r="34" spans="3:12" ht="12.75">
      <c r="C34" s="59"/>
      <c r="D34" s="59"/>
      <c r="E34" s="65"/>
      <c r="F34" s="62"/>
      <c r="G34" s="59"/>
      <c r="H34" s="59"/>
      <c r="I34" s="59"/>
      <c r="J34" s="59"/>
      <c r="K34" s="59"/>
      <c r="L34" s="59"/>
    </row>
    <row r="35" spans="1:12" ht="12.75">
      <c r="A35" s="15"/>
      <c r="C35" s="59"/>
      <c r="D35" s="59"/>
      <c r="E35" s="172"/>
      <c r="F35" s="172"/>
      <c r="G35" s="59"/>
      <c r="H35" s="59"/>
      <c r="I35" s="59"/>
      <c r="J35" s="59"/>
      <c r="K35" s="59"/>
      <c r="L35" s="59"/>
    </row>
    <row r="36" spans="3:12" ht="12.75">
      <c r="C36" s="59"/>
      <c r="D36" s="59"/>
      <c r="E36" s="172"/>
      <c r="F36" s="172"/>
      <c r="G36" s="59"/>
      <c r="H36" s="59"/>
      <c r="I36" s="59"/>
      <c r="J36" s="59"/>
      <c r="K36" s="59"/>
      <c r="L36" s="59"/>
    </row>
    <row r="37" spans="3:12" ht="12.75">
      <c r="C37" s="59"/>
      <c r="D37" s="59"/>
      <c r="E37" s="62"/>
      <c r="F37" s="62"/>
      <c r="G37" s="59"/>
      <c r="H37" s="59"/>
      <c r="I37" s="59"/>
      <c r="J37" s="59"/>
      <c r="K37" s="59"/>
      <c r="L37" s="59"/>
    </row>
    <row r="38" spans="3:12" ht="12.75">
      <c r="C38" s="59"/>
      <c r="D38" s="59"/>
      <c r="E38" s="66"/>
      <c r="F38" s="66"/>
      <c r="G38" s="59"/>
      <c r="H38" s="59"/>
      <c r="I38" s="59"/>
      <c r="J38" s="59"/>
      <c r="K38" s="59"/>
      <c r="L38" s="59"/>
    </row>
    <row r="39" spans="3:12" ht="12.75">
      <c r="C39" s="59"/>
      <c r="D39" s="59"/>
      <c r="E39" s="66"/>
      <c r="F39" s="66"/>
      <c r="G39" s="59"/>
      <c r="H39" s="59"/>
      <c r="I39" s="59"/>
      <c r="J39" s="59"/>
      <c r="K39" s="59"/>
      <c r="L39" s="59"/>
    </row>
    <row r="40" spans="3:12" ht="12.75">
      <c r="C40" s="59"/>
      <c r="D40" s="59"/>
      <c r="E40" s="62"/>
      <c r="F40" s="67"/>
      <c r="G40" s="59"/>
      <c r="H40" s="59"/>
      <c r="I40" s="59"/>
      <c r="J40" s="59"/>
      <c r="K40" s="59"/>
      <c r="L40" s="59"/>
    </row>
    <row r="41" spans="1:12" ht="12.75">
      <c r="A41" s="17"/>
      <c r="C41" s="59"/>
      <c r="D41" s="59"/>
      <c r="E41" s="68"/>
      <c r="F41" s="70"/>
      <c r="G41" s="59"/>
      <c r="H41" s="59"/>
      <c r="I41" s="59"/>
      <c r="J41" s="59"/>
      <c r="K41" s="59"/>
      <c r="L41" s="59"/>
    </row>
    <row r="42" spans="3:12" ht="12.75">
      <c r="C42" s="59"/>
      <c r="D42" s="59"/>
      <c r="E42" s="68"/>
      <c r="F42" s="70"/>
      <c r="G42" s="59"/>
      <c r="H42" s="59"/>
      <c r="I42" s="59"/>
      <c r="J42" s="59"/>
      <c r="K42" s="59"/>
      <c r="L42" s="59"/>
    </row>
    <row r="43" spans="3:12" ht="12.75">
      <c r="C43" s="59"/>
      <c r="D43" s="59"/>
      <c r="E43" s="68"/>
      <c r="F43" s="70"/>
      <c r="G43" s="59"/>
      <c r="H43" s="59"/>
      <c r="I43" s="59"/>
      <c r="J43" s="59"/>
      <c r="K43" s="59"/>
      <c r="L43" s="59"/>
    </row>
    <row r="44" spans="3:12" ht="12.75">
      <c r="C44" s="59"/>
      <c r="D44" s="59"/>
      <c r="E44" s="68"/>
      <c r="F44" s="70"/>
      <c r="G44" s="59"/>
      <c r="H44" s="59"/>
      <c r="I44" s="59"/>
      <c r="J44" s="59"/>
      <c r="K44" s="59"/>
      <c r="L44" s="59"/>
    </row>
    <row r="45" spans="3:12" ht="12.75">
      <c r="C45" s="59"/>
      <c r="D45" s="59"/>
      <c r="E45" s="68"/>
      <c r="F45" s="69"/>
      <c r="G45" s="59"/>
      <c r="H45" s="59"/>
      <c r="I45" s="59"/>
      <c r="J45" s="59"/>
      <c r="K45" s="59"/>
      <c r="L45" s="59"/>
    </row>
    <row r="46" spans="3:12" ht="12.75">
      <c r="C46" s="59"/>
      <c r="D46" s="59"/>
      <c r="E46" s="68"/>
      <c r="F46" s="70"/>
      <c r="G46" s="59"/>
      <c r="H46" s="59"/>
      <c r="I46" s="59"/>
      <c r="J46" s="59"/>
      <c r="K46" s="59"/>
      <c r="L46" s="59"/>
    </row>
    <row r="47" spans="3:12" ht="12.75">
      <c r="C47" s="59"/>
      <c r="D47" s="59"/>
      <c r="E47" s="68"/>
      <c r="F47" s="70"/>
      <c r="G47" s="59"/>
      <c r="H47" s="59"/>
      <c r="I47" s="59"/>
      <c r="J47" s="59"/>
      <c r="K47" s="59"/>
      <c r="L47" s="59"/>
    </row>
    <row r="48" spans="3:12" ht="12.75">
      <c r="C48" s="59"/>
      <c r="D48" s="59"/>
      <c r="E48" s="68"/>
      <c r="F48" s="70"/>
      <c r="G48" s="59"/>
      <c r="H48" s="59"/>
      <c r="I48" s="59"/>
      <c r="J48" s="59"/>
      <c r="K48" s="59"/>
      <c r="L48" s="59"/>
    </row>
    <row r="49" spans="3:12" ht="12.75">
      <c r="C49" s="59"/>
      <c r="D49" s="59"/>
      <c r="E49" s="68"/>
      <c r="F49" s="70"/>
      <c r="G49" s="59"/>
      <c r="H49" s="59"/>
      <c r="I49" s="59"/>
      <c r="J49" s="59"/>
      <c r="K49" s="59"/>
      <c r="L49" s="59"/>
    </row>
    <row r="50" spans="3:12" ht="12.75">
      <c r="C50" s="59"/>
      <c r="D50" s="59"/>
      <c r="E50" s="68"/>
      <c r="F50" s="70"/>
      <c r="G50" s="59"/>
      <c r="H50" s="59"/>
      <c r="I50" s="59"/>
      <c r="J50" s="59"/>
      <c r="K50" s="59"/>
      <c r="L50" s="59"/>
    </row>
    <row r="51" spans="3:12" ht="12.75">
      <c r="C51" s="59"/>
      <c r="D51" s="59"/>
      <c r="E51" s="62"/>
      <c r="F51" s="71"/>
      <c r="G51" s="59"/>
      <c r="H51" s="59"/>
      <c r="I51" s="59"/>
      <c r="J51" s="59"/>
      <c r="K51" s="59"/>
      <c r="L51" s="59"/>
    </row>
    <row r="52" spans="3:12" ht="12.75">
      <c r="C52" s="59"/>
      <c r="D52" s="59"/>
      <c r="E52" s="62"/>
      <c r="F52" s="71"/>
      <c r="G52" s="59"/>
      <c r="H52" s="59"/>
      <c r="I52" s="59"/>
      <c r="J52" s="59"/>
      <c r="K52" s="59"/>
      <c r="L52" s="59"/>
    </row>
    <row r="53" spans="3:12" ht="12.75">
      <c r="C53" s="59"/>
      <c r="D53" s="59"/>
      <c r="E53" s="62"/>
      <c r="F53" s="62"/>
      <c r="G53" s="59"/>
      <c r="H53" s="59"/>
      <c r="I53" s="59"/>
      <c r="J53" s="59"/>
      <c r="K53" s="59"/>
      <c r="L53" s="59"/>
    </row>
    <row r="54" spans="3:12" ht="12.75">
      <c r="C54" s="59"/>
      <c r="D54" s="59"/>
      <c r="E54" s="59"/>
      <c r="F54" s="59"/>
      <c r="G54" s="59"/>
      <c r="H54" s="59"/>
      <c r="I54" s="59"/>
      <c r="J54" s="59"/>
      <c r="K54" s="59"/>
      <c r="L54" s="59"/>
    </row>
    <row r="55" spans="1:12" ht="12.75">
      <c r="A55" s="17"/>
      <c r="C55" s="59"/>
      <c r="D55" s="59"/>
      <c r="E55" s="59"/>
      <c r="F55" s="59"/>
      <c r="G55" s="59"/>
      <c r="H55" s="59"/>
      <c r="I55" s="59"/>
      <c r="J55" s="59"/>
      <c r="K55" s="59"/>
      <c r="L55" s="59"/>
    </row>
    <row r="56" spans="3:12" ht="12.75">
      <c r="C56" s="59"/>
      <c r="D56" s="59"/>
      <c r="E56" s="59"/>
      <c r="F56" s="59"/>
      <c r="G56" s="59"/>
      <c r="H56" s="59"/>
      <c r="I56" s="59"/>
      <c r="J56" s="59"/>
      <c r="K56" s="59"/>
      <c r="L56" s="59"/>
    </row>
    <row r="57" spans="3:12" ht="12.75">
      <c r="C57" s="59"/>
      <c r="D57" s="59"/>
      <c r="E57" s="59"/>
      <c r="F57" s="59"/>
      <c r="G57" s="59"/>
      <c r="H57" s="59"/>
      <c r="I57" s="59"/>
      <c r="J57" s="59"/>
      <c r="K57" s="59"/>
      <c r="L57" s="59"/>
    </row>
    <row r="58" spans="3:12" ht="12.75">
      <c r="C58" s="59"/>
      <c r="D58" s="59"/>
      <c r="E58" s="59"/>
      <c r="F58" s="59"/>
      <c r="G58" s="59"/>
      <c r="H58" s="59"/>
      <c r="I58" s="59"/>
      <c r="J58" s="59"/>
      <c r="K58" s="59"/>
      <c r="L58" s="59"/>
    </row>
    <row r="59" spans="3:12" ht="12.75">
      <c r="C59" s="59"/>
      <c r="D59" s="59"/>
      <c r="E59" s="59"/>
      <c r="F59" s="59"/>
      <c r="G59" s="59"/>
      <c r="H59" s="59"/>
      <c r="I59" s="59"/>
      <c r="J59" s="59"/>
      <c r="K59" s="59"/>
      <c r="L59" s="59"/>
    </row>
    <row r="60" spans="3:12" ht="12.75">
      <c r="C60" s="59"/>
      <c r="D60" s="59"/>
      <c r="E60" s="59"/>
      <c r="F60" s="59"/>
      <c r="G60" s="59"/>
      <c r="H60" s="59"/>
      <c r="I60" s="59"/>
      <c r="J60" s="59"/>
      <c r="K60" s="59"/>
      <c r="L60" s="59"/>
    </row>
    <row r="61" spans="3:12" ht="12.75">
      <c r="C61" s="59"/>
      <c r="D61" s="59"/>
      <c r="E61" s="59"/>
      <c r="F61" s="59"/>
      <c r="G61" s="59"/>
      <c r="H61" s="59"/>
      <c r="I61" s="59"/>
      <c r="J61" s="59"/>
      <c r="K61" s="59"/>
      <c r="L61" s="59"/>
    </row>
    <row r="62" spans="1:12" ht="12.75">
      <c r="A62" s="18"/>
      <c r="C62" s="59"/>
      <c r="D62" s="59"/>
      <c r="E62" s="59"/>
      <c r="F62" s="59"/>
      <c r="G62" s="59"/>
      <c r="H62" s="59"/>
      <c r="I62" s="59"/>
      <c r="J62" s="59"/>
      <c r="K62" s="59"/>
      <c r="L62" s="59"/>
    </row>
    <row r="63" spans="3:12" ht="12.75">
      <c r="C63" s="59"/>
      <c r="D63" s="59"/>
      <c r="E63" s="59"/>
      <c r="F63" s="59"/>
      <c r="G63" s="59"/>
      <c r="H63" s="59"/>
      <c r="I63" s="59"/>
      <c r="J63" s="59"/>
      <c r="K63" s="59"/>
      <c r="L63" s="59"/>
    </row>
    <row r="64" spans="3:12" ht="12.75">
      <c r="C64" s="59"/>
      <c r="D64" s="59"/>
      <c r="E64" s="59"/>
      <c r="F64" s="59"/>
      <c r="G64" s="59"/>
      <c r="H64" s="59"/>
      <c r="I64" s="59"/>
      <c r="J64" s="59"/>
      <c r="K64" s="59"/>
      <c r="L64" s="59"/>
    </row>
    <row r="65" spans="3:12" ht="12.75">
      <c r="C65" s="59"/>
      <c r="D65" s="59"/>
      <c r="E65" s="59"/>
      <c r="F65" s="59"/>
      <c r="G65" s="59"/>
      <c r="H65" s="59"/>
      <c r="I65" s="59"/>
      <c r="J65" s="59"/>
      <c r="K65" s="59"/>
      <c r="L65" s="59"/>
    </row>
    <row r="66" spans="3:12" ht="12.75">
      <c r="C66" s="59"/>
      <c r="D66" s="59"/>
      <c r="E66" s="59"/>
      <c r="F66" s="59"/>
      <c r="G66" s="59"/>
      <c r="H66" s="59"/>
      <c r="I66" s="59"/>
      <c r="J66" s="59"/>
      <c r="K66" s="59"/>
      <c r="L66" s="59"/>
    </row>
    <row r="67" spans="3:12" ht="12.75">
      <c r="C67" s="59"/>
      <c r="D67" s="59"/>
      <c r="E67" s="59"/>
      <c r="F67" s="59"/>
      <c r="G67" s="59"/>
      <c r="H67" s="59"/>
      <c r="I67" s="59"/>
      <c r="J67" s="59"/>
      <c r="K67" s="59"/>
      <c r="L67" s="59"/>
    </row>
    <row r="68" spans="3:12" ht="12.75">
      <c r="C68" s="59"/>
      <c r="D68" s="59"/>
      <c r="E68" s="59"/>
      <c r="F68" s="59"/>
      <c r="G68" s="59"/>
      <c r="H68" s="59"/>
      <c r="I68" s="59"/>
      <c r="J68" s="59"/>
      <c r="K68" s="59"/>
      <c r="L68" s="59"/>
    </row>
    <row r="69" spans="3:12" ht="12.75">
      <c r="C69" s="59"/>
      <c r="D69" s="59"/>
      <c r="E69" s="59"/>
      <c r="F69" s="59"/>
      <c r="G69" s="59"/>
      <c r="H69" s="59"/>
      <c r="I69" s="59"/>
      <c r="J69" s="59"/>
      <c r="K69" s="59"/>
      <c r="L69" s="59"/>
    </row>
    <row r="70" spans="3:12" ht="12.75">
      <c r="C70" s="59"/>
      <c r="D70" s="59"/>
      <c r="E70" s="59"/>
      <c r="F70" s="59"/>
      <c r="G70" s="59"/>
      <c r="H70" s="59"/>
      <c r="I70" s="59"/>
      <c r="J70" s="59"/>
      <c r="K70" s="59"/>
      <c r="L70" s="59"/>
    </row>
    <row r="71" spans="3:12" ht="12.75">
      <c r="C71" s="59"/>
      <c r="D71" s="59"/>
      <c r="E71" s="59"/>
      <c r="F71" s="59"/>
      <c r="G71" s="59"/>
      <c r="H71" s="59"/>
      <c r="I71" s="59"/>
      <c r="J71" s="59"/>
      <c r="K71" s="59"/>
      <c r="L71" s="59"/>
    </row>
    <row r="72" spans="3:12" ht="12.75">
      <c r="C72" s="59"/>
      <c r="D72" s="59"/>
      <c r="E72" s="59"/>
      <c r="F72" s="59"/>
      <c r="G72" s="59"/>
      <c r="H72" s="59"/>
      <c r="I72" s="59"/>
      <c r="J72" s="59"/>
      <c r="K72" s="59"/>
      <c r="L72" s="59"/>
    </row>
    <row r="73" spans="3:12" ht="12.75">
      <c r="C73" s="59"/>
      <c r="D73" s="59"/>
      <c r="E73" s="59"/>
      <c r="F73" s="59"/>
      <c r="G73" s="59"/>
      <c r="H73" s="59"/>
      <c r="I73" s="59"/>
      <c r="J73" s="59"/>
      <c r="K73" s="59"/>
      <c r="L73" s="59"/>
    </row>
    <row r="74" spans="3:12" ht="12.75">
      <c r="C74" s="59"/>
      <c r="D74" s="59"/>
      <c r="E74" s="59"/>
      <c r="F74" s="59"/>
      <c r="G74" s="59"/>
      <c r="H74" s="59"/>
      <c r="I74" s="59"/>
      <c r="J74" s="59"/>
      <c r="K74" s="59"/>
      <c r="L74" s="59"/>
    </row>
    <row r="75" spans="3:12" ht="12.75">
      <c r="C75" s="59"/>
      <c r="D75" s="59"/>
      <c r="E75" s="59"/>
      <c r="F75" s="59"/>
      <c r="G75" s="59"/>
      <c r="H75" s="59"/>
      <c r="I75" s="59"/>
      <c r="J75" s="59"/>
      <c r="K75" s="59"/>
      <c r="L75" s="59"/>
    </row>
    <row r="76" spans="3:12" ht="12.75">
      <c r="C76" s="59"/>
      <c r="D76" s="59"/>
      <c r="E76" s="59"/>
      <c r="F76" s="59"/>
      <c r="G76" s="59"/>
      <c r="H76" s="59"/>
      <c r="I76" s="59"/>
      <c r="J76" s="59"/>
      <c r="K76" s="59"/>
      <c r="L76" s="59"/>
    </row>
    <row r="77" spans="3:12" ht="12.75">
      <c r="C77" s="59"/>
      <c r="D77" s="59"/>
      <c r="E77" s="59"/>
      <c r="F77" s="59"/>
      <c r="G77" s="59"/>
      <c r="H77" s="59"/>
      <c r="I77" s="59"/>
      <c r="J77" s="59"/>
      <c r="K77" s="59"/>
      <c r="L77" s="59"/>
    </row>
    <row r="78" spans="3:12" ht="12.75">
      <c r="C78" s="59"/>
      <c r="D78" s="59"/>
      <c r="E78" s="59"/>
      <c r="F78" s="59"/>
      <c r="G78" s="59"/>
      <c r="H78" s="59"/>
      <c r="I78" s="59"/>
      <c r="J78" s="59"/>
      <c r="K78" s="59"/>
      <c r="L78" s="59"/>
    </row>
    <row r="79" spans="3:12" ht="12.75">
      <c r="C79" s="59"/>
      <c r="D79" s="59"/>
      <c r="E79" s="59"/>
      <c r="F79" s="59"/>
      <c r="G79" s="59"/>
      <c r="H79" s="59"/>
      <c r="I79" s="59"/>
      <c r="J79" s="59"/>
      <c r="K79" s="59"/>
      <c r="L79" s="59"/>
    </row>
    <row r="80" spans="3:12" ht="12.75">
      <c r="C80" s="59"/>
      <c r="D80" s="59"/>
      <c r="E80" s="59"/>
      <c r="F80" s="59"/>
      <c r="G80" s="59"/>
      <c r="H80" s="59"/>
      <c r="I80" s="59"/>
      <c r="J80" s="59"/>
      <c r="K80" s="59"/>
      <c r="L80" s="59"/>
    </row>
    <row r="81" spans="3:12" ht="12.75">
      <c r="C81" s="59"/>
      <c r="D81" s="59"/>
      <c r="E81" s="59"/>
      <c r="F81" s="59"/>
      <c r="G81" s="59"/>
      <c r="H81" s="59"/>
      <c r="I81" s="59"/>
      <c r="J81" s="59"/>
      <c r="K81" s="59"/>
      <c r="L81" s="59"/>
    </row>
    <row r="82" spans="3:12" ht="12.75">
      <c r="C82" s="59"/>
      <c r="D82" s="59"/>
      <c r="E82" s="59"/>
      <c r="F82" s="59"/>
      <c r="G82" s="59"/>
      <c r="H82" s="59"/>
      <c r="I82" s="59"/>
      <c r="J82" s="59"/>
      <c r="K82" s="59"/>
      <c r="L82" s="59"/>
    </row>
    <row r="83" spans="3:12" ht="12.75">
      <c r="C83" s="59"/>
      <c r="D83" s="59"/>
      <c r="E83" s="59"/>
      <c r="F83" s="59"/>
      <c r="G83" s="59"/>
      <c r="H83" s="59"/>
      <c r="I83" s="59"/>
      <c r="J83" s="59"/>
      <c r="K83" s="59"/>
      <c r="L83" s="59"/>
    </row>
    <row r="84" spans="3:12" ht="12.75">
      <c r="C84" s="59"/>
      <c r="D84" s="59"/>
      <c r="E84" s="59"/>
      <c r="F84" s="59"/>
      <c r="G84" s="59"/>
      <c r="H84" s="59"/>
      <c r="I84" s="59"/>
      <c r="J84" s="59"/>
      <c r="K84" s="59"/>
      <c r="L84" s="59"/>
    </row>
    <row r="85" spans="3:12" ht="12.75">
      <c r="C85" s="59"/>
      <c r="D85" s="59"/>
      <c r="E85" s="59"/>
      <c r="F85" s="59"/>
      <c r="G85" s="59"/>
      <c r="H85" s="59"/>
      <c r="I85" s="59"/>
      <c r="J85" s="59"/>
      <c r="K85" s="59"/>
      <c r="L85" s="59"/>
    </row>
    <row r="86" spans="3:12" ht="12.75">
      <c r="C86" s="59"/>
      <c r="D86" s="59"/>
      <c r="E86" s="59"/>
      <c r="F86" s="59"/>
      <c r="G86" s="59"/>
      <c r="H86" s="59"/>
      <c r="I86" s="59"/>
      <c r="J86" s="59"/>
      <c r="K86" s="59"/>
      <c r="L86" s="59"/>
    </row>
    <row r="87" spans="3:12" ht="12.75">
      <c r="C87" s="59"/>
      <c r="D87" s="59"/>
      <c r="E87" s="59"/>
      <c r="F87" s="59"/>
      <c r="G87" s="59"/>
      <c r="H87" s="59"/>
      <c r="I87" s="59"/>
      <c r="J87" s="59"/>
      <c r="K87" s="59"/>
      <c r="L87" s="59"/>
    </row>
    <row r="88" spans="1:12" ht="12.75">
      <c r="A88" s="170"/>
      <c r="B88" s="170"/>
      <c r="C88" s="59"/>
      <c r="D88" s="59"/>
      <c r="E88" s="59"/>
      <c r="F88" s="59"/>
      <c r="G88" s="59"/>
      <c r="H88" s="59"/>
      <c r="I88" s="59"/>
      <c r="J88" s="59"/>
      <c r="K88" s="59"/>
      <c r="L88" s="59"/>
    </row>
    <row r="89" spans="3:12" ht="12.75">
      <c r="C89" s="59"/>
      <c r="D89" s="59"/>
      <c r="E89" s="59"/>
      <c r="F89" s="59"/>
      <c r="G89" s="59"/>
      <c r="H89" s="59"/>
      <c r="I89" s="59"/>
      <c r="J89" s="59"/>
      <c r="K89" s="59"/>
      <c r="L89" s="59"/>
    </row>
    <row r="90" spans="3:12" ht="12.75">
      <c r="C90" s="72"/>
      <c r="D90" s="59"/>
      <c r="E90" s="59"/>
      <c r="F90" s="59"/>
      <c r="G90" s="59"/>
      <c r="H90" s="59"/>
      <c r="I90" s="59"/>
      <c r="J90" s="59"/>
      <c r="K90" s="59"/>
      <c r="L90" s="59"/>
    </row>
    <row r="91" spans="3:12" ht="12.75">
      <c r="C91" s="59"/>
      <c r="D91" s="59"/>
      <c r="E91" s="59"/>
      <c r="F91" s="59"/>
      <c r="G91" s="59"/>
      <c r="H91" s="59"/>
      <c r="I91" s="59"/>
      <c r="J91" s="59"/>
      <c r="K91" s="59"/>
      <c r="L91" s="59"/>
    </row>
    <row r="92" spans="3:12" ht="12.75">
      <c r="C92" s="59"/>
      <c r="D92" s="59"/>
      <c r="E92" s="59"/>
      <c r="F92" s="59"/>
      <c r="G92" s="59"/>
      <c r="H92" s="59"/>
      <c r="I92" s="59"/>
      <c r="J92" s="59"/>
      <c r="K92" s="59"/>
      <c r="L92" s="59"/>
    </row>
    <row r="93" spans="2:12" ht="12.75">
      <c r="B93" s="15"/>
      <c r="C93" s="59"/>
      <c r="D93" s="59"/>
      <c r="E93" s="59"/>
      <c r="F93" s="59"/>
      <c r="G93" s="59"/>
      <c r="H93" s="59"/>
      <c r="I93" s="59"/>
      <c r="J93" s="59"/>
      <c r="K93" s="59"/>
      <c r="L93" s="59"/>
    </row>
    <row r="94" spans="1:12" ht="12.75">
      <c r="A94" s="18"/>
      <c r="B94" s="19"/>
      <c r="C94" s="59"/>
      <c r="D94" s="59"/>
      <c r="E94" s="59"/>
      <c r="F94" s="59"/>
      <c r="G94" s="59"/>
      <c r="H94" s="59"/>
      <c r="I94" s="59"/>
      <c r="J94" s="59"/>
      <c r="K94" s="59"/>
      <c r="L94" s="59"/>
    </row>
    <row r="95" spans="2:12" ht="12.75">
      <c r="B95" s="15"/>
      <c r="C95" s="59"/>
      <c r="D95" s="59"/>
      <c r="E95" s="59"/>
      <c r="F95" s="59"/>
      <c r="G95" s="59"/>
      <c r="H95" s="59"/>
      <c r="I95" s="59"/>
      <c r="J95" s="59"/>
      <c r="K95" s="59"/>
      <c r="L95" s="59"/>
    </row>
    <row r="96" spans="2:12" ht="12.75">
      <c r="B96" s="15"/>
      <c r="C96" s="59"/>
      <c r="D96" s="59"/>
      <c r="E96" s="59"/>
      <c r="F96" s="59"/>
      <c r="G96" s="59"/>
      <c r="H96" s="59"/>
      <c r="I96" s="59"/>
      <c r="J96" s="59"/>
      <c r="K96" s="59"/>
      <c r="L96" s="59"/>
    </row>
    <row r="97" spans="2:12" ht="12.75">
      <c r="B97" s="15"/>
      <c r="C97" s="59"/>
      <c r="D97" s="59"/>
      <c r="E97" s="59"/>
      <c r="F97" s="59"/>
      <c r="G97" s="59"/>
      <c r="H97" s="59"/>
      <c r="I97" s="59"/>
      <c r="J97" s="59"/>
      <c r="K97" s="59"/>
      <c r="L97" s="59"/>
    </row>
    <row r="98" spans="2:12" ht="12.75">
      <c r="B98" s="15"/>
      <c r="C98" s="59"/>
      <c r="D98" s="59"/>
      <c r="E98" s="59"/>
      <c r="F98" s="59"/>
      <c r="G98" s="59"/>
      <c r="H98" s="59"/>
      <c r="I98" s="59"/>
      <c r="J98" s="59"/>
      <c r="K98" s="59"/>
      <c r="L98" s="59"/>
    </row>
    <row r="99" spans="2:12" ht="12.75">
      <c r="B99" s="15"/>
      <c r="C99" s="59"/>
      <c r="D99" s="59"/>
      <c r="E99" s="59"/>
      <c r="F99" s="59"/>
      <c r="G99" s="59"/>
      <c r="H99" s="59"/>
      <c r="I99" s="59"/>
      <c r="J99" s="59"/>
      <c r="K99" s="59"/>
      <c r="L99" s="59"/>
    </row>
    <row r="100" spans="2:12" ht="12.75">
      <c r="B100" s="15"/>
      <c r="C100" s="59"/>
      <c r="D100" s="59"/>
      <c r="E100" s="59"/>
      <c r="F100" s="59"/>
      <c r="G100" s="59"/>
      <c r="H100" s="59"/>
      <c r="I100" s="59"/>
      <c r="J100" s="59"/>
      <c r="K100" s="59"/>
      <c r="L100" s="59"/>
    </row>
    <row r="101" spans="2:12" ht="12.75">
      <c r="B101" s="15"/>
      <c r="C101" s="59"/>
      <c r="D101" s="59"/>
      <c r="E101" s="59"/>
      <c r="F101" s="59"/>
      <c r="G101" s="59"/>
      <c r="H101" s="59"/>
      <c r="I101" s="59"/>
      <c r="J101" s="59"/>
      <c r="K101" s="59"/>
      <c r="L101" s="59"/>
    </row>
    <row r="102" spans="2:12" ht="12.75">
      <c r="B102" s="15"/>
      <c r="C102" s="59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2:12" ht="12.75">
      <c r="B103" s="15"/>
      <c r="C103" s="59"/>
      <c r="D103" s="59"/>
      <c r="E103" s="59"/>
      <c r="F103" s="59"/>
      <c r="G103" s="59"/>
      <c r="H103" s="59"/>
      <c r="I103" s="59"/>
      <c r="J103" s="59"/>
      <c r="K103" s="59"/>
      <c r="L103" s="59"/>
    </row>
    <row r="104" spans="3:12" ht="12.75">
      <c r="C104" s="59"/>
      <c r="D104" s="59"/>
      <c r="E104" s="59"/>
      <c r="F104" s="59"/>
      <c r="G104" s="59"/>
      <c r="H104" s="59"/>
      <c r="I104" s="59"/>
      <c r="J104" s="59"/>
      <c r="K104" s="59"/>
      <c r="L104" s="59"/>
    </row>
    <row r="105" spans="3:12" ht="12.75">
      <c r="C105" s="59"/>
      <c r="D105" s="59"/>
      <c r="E105" s="59"/>
      <c r="F105" s="59"/>
      <c r="G105" s="59"/>
      <c r="H105" s="59"/>
      <c r="I105" s="59"/>
      <c r="J105" s="59"/>
      <c r="K105" s="59"/>
      <c r="L105" s="59"/>
    </row>
    <row r="106" spans="3:12" ht="12.75">
      <c r="C106" s="59"/>
      <c r="D106" s="59"/>
      <c r="E106" s="59"/>
      <c r="F106" s="59"/>
      <c r="G106" s="59"/>
      <c r="H106" s="59"/>
      <c r="I106" s="59"/>
      <c r="J106" s="59"/>
      <c r="K106" s="59"/>
      <c r="L106" s="59"/>
    </row>
    <row r="107" spans="3:12" ht="12.75">
      <c r="C107" s="59"/>
      <c r="D107" s="59"/>
      <c r="E107" s="59"/>
      <c r="F107" s="59"/>
      <c r="G107" s="59"/>
      <c r="H107" s="59"/>
      <c r="I107" s="59"/>
      <c r="J107" s="59"/>
      <c r="K107" s="59"/>
      <c r="L107" s="59"/>
    </row>
    <row r="108" spans="3:12" ht="12.75">
      <c r="C108" s="59"/>
      <c r="D108" s="59"/>
      <c r="E108" s="59"/>
      <c r="F108" s="59"/>
      <c r="G108" s="59"/>
      <c r="H108" s="59"/>
      <c r="I108" s="59"/>
      <c r="J108" s="59"/>
      <c r="K108" s="59"/>
      <c r="L108" s="59"/>
    </row>
    <row r="109" spans="3:12" ht="12.75">
      <c r="C109" s="59"/>
      <c r="D109" s="59"/>
      <c r="E109" s="59"/>
      <c r="F109" s="59"/>
      <c r="G109" s="59"/>
      <c r="H109" s="59"/>
      <c r="I109" s="59"/>
      <c r="J109" s="59"/>
      <c r="K109" s="59"/>
      <c r="L109" s="59"/>
    </row>
    <row r="110" spans="3:12" ht="12.75">
      <c r="C110" s="59"/>
      <c r="D110" s="59"/>
      <c r="E110" s="59"/>
      <c r="F110" s="59"/>
      <c r="G110" s="59"/>
      <c r="H110" s="59"/>
      <c r="I110" s="59"/>
      <c r="J110" s="59"/>
      <c r="K110" s="59"/>
      <c r="L110" s="59"/>
    </row>
    <row r="111" spans="3:12" ht="12.75">
      <c r="C111" s="59"/>
      <c r="D111" s="59"/>
      <c r="E111" s="59"/>
      <c r="F111" s="59"/>
      <c r="G111" s="59"/>
      <c r="H111" s="59"/>
      <c r="I111" s="59"/>
      <c r="J111" s="59"/>
      <c r="K111" s="59"/>
      <c r="L111" s="59"/>
    </row>
    <row r="112" spans="3:12" ht="12.75">
      <c r="C112" s="59"/>
      <c r="D112" s="59"/>
      <c r="E112" s="59"/>
      <c r="F112" s="59"/>
      <c r="G112" s="59"/>
      <c r="H112" s="59"/>
      <c r="I112" s="59"/>
      <c r="J112" s="59"/>
      <c r="K112" s="59"/>
      <c r="L112" s="59"/>
    </row>
    <row r="113" spans="3:12" ht="12.75">
      <c r="C113" s="59"/>
      <c r="D113" s="59"/>
      <c r="E113" s="59"/>
      <c r="F113" s="59"/>
      <c r="G113" s="59"/>
      <c r="H113" s="59"/>
      <c r="I113" s="59"/>
      <c r="J113" s="59"/>
      <c r="K113" s="59"/>
      <c r="L113" s="59"/>
    </row>
    <row r="114" spans="3:12" ht="12.75">
      <c r="C114" s="59"/>
      <c r="D114" s="59"/>
      <c r="E114" s="59"/>
      <c r="F114" s="59"/>
      <c r="G114" s="59"/>
      <c r="H114" s="59"/>
      <c r="I114" s="59"/>
      <c r="J114" s="59"/>
      <c r="K114" s="59"/>
      <c r="L114" s="59"/>
    </row>
    <row r="115" spans="3:12" ht="12.75">
      <c r="C115" s="59"/>
      <c r="D115" s="59"/>
      <c r="E115" s="59"/>
      <c r="F115" s="59"/>
      <c r="G115" s="59"/>
      <c r="H115" s="59"/>
      <c r="I115" s="59"/>
      <c r="J115" s="59"/>
      <c r="K115" s="59"/>
      <c r="L115" s="59"/>
    </row>
    <row r="116" spans="3:12" ht="12.75">
      <c r="C116" s="59"/>
      <c r="D116" s="59"/>
      <c r="E116" s="59"/>
      <c r="F116" s="59"/>
      <c r="G116" s="59"/>
      <c r="H116" s="59"/>
      <c r="I116" s="59"/>
      <c r="J116" s="59"/>
      <c r="K116" s="59"/>
      <c r="L116" s="59"/>
    </row>
    <row r="117" spans="3:12" ht="12.75">
      <c r="C117" s="59"/>
      <c r="D117" s="59"/>
      <c r="E117" s="59"/>
      <c r="F117" s="59"/>
      <c r="G117" s="59"/>
      <c r="H117" s="59"/>
      <c r="I117" s="59"/>
      <c r="J117" s="59"/>
      <c r="K117" s="59"/>
      <c r="L117" s="59"/>
    </row>
    <row r="118" spans="3:12" ht="12.75">
      <c r="C118" s="59"/>
      <c r="D118" s="59"/>
      <c r="E118" s="59"/>
      <c r="F118" s="59"/>
      <c r="G118" s="59"/>
      <c r="H118" s="59"/>
      <c r="I118" s="59"/>
      <c r="J118" s="59"/>
      <c r="K118" s="59"/>
      <c r="L118" s="59"/>
    </row>
    <row r="119" spans="3:12" ht="12.75">
      <c r="C119" s="59"/>
      <c r="D119" s="59"/>
      <c r="E119" s="59"/>
      <c r="F119" s="59"/>
      <c r="G119" s="59"/>
      <c r="H119" s="59"/>
      <c r="I119" s="59"/>
      <c r="J119" s="59"/>
      <c r="K119" s="59"/>
      <c r="L119" s="59"/>
    </row>
    <row r="120" spans="3:12" ht="12.75">
      <c r="C120" s="59"/>
      <c r="D120" s="59"/>
      <c r="E120" s="59"/>
      <c r="F120" s="59"/>
      <c r="G120" s="59"/>
      <c r="H120" s="59"/>
      <c r="I120" s="59"/>
      <c r="J120" s="59"/>
      <c r="K120" s="59"/>
      <c r="L120" s="59"/>
    </row>
    <row r="121" spans="3:12" ht="12.75">
      <c r="C121" s="59"/>
      <c r="D121" s="59"/>
      <c r="E121" s="59"/>
      <c r="F121" s="59"/>
      <c r="G121" s="59"/>
      <c r="H121" s="59"/>
      <c r="I121" s="59"/>
      <c r="J121" s="59"/>
      <c r="K121" s="59"/>
      <c r="L121" s="59"/>
    </row>
    <row r="122" spans="3:12" ht="12.75">
      <c r="C122" s="59"/>
      <c r="D122" s="59"/>
      <c r="E122" s="59"/>
      <c r="F122" s="59"/>
      <c r="G122" s="59"/>
      <c r="H122" s="59"/>
      <c r="I122" s="59"/>
      <c r="J122" s="59"/>
      <c r="K122" s="59"/>
      <c r="L122" s="59"/>
    </row>
    <row r="123" spans="1:12" ht="12.75">
      <c r="A123" s="170"/>
      <c r="B123" s="170"/>
      <c r="C123" s="59"/>
      <c r="D123" s="59"/>
      <c r="E123" s="59"/>
      <c r="F123" s="59"/>
      <c r="G123" s="59"/>
      <c r="H123" s="59"/>
      <c r="I123" s="59"/>
      <c r="J123" s="59"/>
      <c r="K123" s="59"/>
      <c r="L123" s="59"/>
    </row>
    <row r="124" spans="3:12" ht="12.75">
      <c r="C124" s="59"/>
      <c r="D124" s="59"/>
      <c r="E124" s="59"/>
      <c r="F124" s="59"/>
      <c r="G124" s="59"/>
      <c r="H124" s="59"/>
      <c r="I124" s="59"/>
      <c r="J124" s="59"/>
      <c r="K124" s="59"/>
      <c r="L124" s="59"/>
    </row>
    <row r="125" spans="3:12" ht="12.75">
      <c r="C125" s="59"/>
      <c r="D125" s="59"/>
      <c r="E125" s="59"/>
      <c r="F125" s="59"/>
      <c r="G125" s="59"/>
      <c r="H125" s="59"/>
      <c r="I125" s="59"/>
      <c r="J125" s="59"/>
      <c r="K125" s="59"/>
      <c r="L125" s="59"/>
    </row>
    <row r="126" spans="3:12" ht="12.75">
      <c r="C126" s="59"/>
      <c r="D126" s="59"/>
      <c r="E126" s="59"/>
      <c r="F126" s="59"/>
      <c r="G126" s="59"/>
      <c r="H126" s="59"/>
      <c r="I126" s="59"/>
      <c r="J126" s="59"/>
      <c r="K126" s="59"/>
      <c r="L126" s="59"/>
    </row>
    <row r="127" spans="1:12" ht="12.75">
      <c r="A127" s="18"/>
      <c r="B127" s="15"/>
      <c r="C127" s="59"/>
      <c r="D127" s="59"/>
      <c r="E127" s="59"/>
      <c r="F127" s="59"/>
      <c r="G127" s="59"/>
      <c r="H127" s="59"/>
      <c r="I127" s="59"/>
      <c r="J127" s="59"/>
      <c r="K127" s="59"/>
      <c r="L127" s="59"/>
    </row>
    <row r="128" spans="1:12" ht="12.75">
      <c r="A128" s="18"/>
      <c r="B128" s="15"/>
      <c r="C128" s="59"/>
      <c r="D128" s="59"/>
      <c r="E128" s="59"/>
      <c r="F128" s="59"/>
      <c r="G128" s="59"/>
      <c r="H128" s="59"/>
      <c r="I128" s="59"/>
      <c r="J128" s="59"/>
      <c r="K128" s="59"/>
      <c r="L128" s="59"/>
    </row>
    <row r="129" spans="1:12" ht="12.75">
      <c r="A129" s="18"/>
      <c r="B129" s="15"/>
      <c r="C129" s="59"/>
      <c r="D129" s="59"/>
      <c r="E129" s="59"/>
      <c r="F129" s="59"/>
      <c r="G129" s="59"/>
      <c r="H129" s="59"/>
      <c r="I129" s="59"/>
      <c r="J129" s="59"/>
      <c r="K129" s="59"/>
      <c r="L129" s="59"/>
    </row>
    <row r="130" spans="1:12" ht="12.75">
      <c r="A130" s="18"/>
      <c r="B130" s="15"/>
      <c r="C130" s="59"/>
      <c r="D130" s="59"/>
      <c r="E130" s="59"/>
      <c r="F130" s="59"/>
      <c r="G130" s="59"/>
      <c r="H130" s="59"/>
      <c r="I130" s="59"/>
      <c r="J130" s="59"/>
      <c r="K130" s="59"/>
      <c r="L130" s="59"/>
    </row>
    <row r="131" spans="1:12" ht="12.75">
      <c r="A131" s="18"/>
      <c r="B131" s="15"/>
      <c r="C131" s="59"/>
      <c r="D131" s="59"/>
      <c r="E131" s="59"/>
      <c r="F131" s="59"/>
      <c r="G131" s="59"/>
      <c r="H131" s="59"/>
      <c r="I131" s="59"/>
      <c r="J131" s="59"/>
      <c r="K131" s="59"/>
      <c r="L131" s="59"/>
    </row>
    <row r="132" spans="1:12" ht="12.75">
      <c r="A132" s="18"/>
      <c r="B132" s="15"/>
      <c r="C132" s="59"/>
      <c r="D132" s="59"/>
      <c r="E132" s="59"/>
      <c r="F132" s="59"/>
      <c r="G132" s="59"/>
      <c r="H132" s="59"/>
      <c r="I132" s="59"/>
      <c r="J132" s="59"/>
      <c r="K132" s="59"/>
      <c r="L132" s="59"/>
    </row>
    <row r="133" spans="1:12" ht="12.75">
      <c r="A133" s="18"/>
      <c r="B133" s="15"/>
      <c r="C133" s="59"/>
      <c r="D133" s="59"/>
      <c r="E133" s="59"/>
      <c r="F133" s="59"/>
      <c r="G133" s="59"/>
      <c r="H133" s="59"/>
      <c r="I133" s="59"/>
      <c r="J133" s="59"/>
      <c r="K133" s="59"/>
      <c r="L133" s="59"/>
    </row>
    <row r="134" spans="2:12" ht="12.75">
      <c r="B134" s="15"/>
      <c r="C134" s="59"/>
      <c r="D134" s="59"/>
      <c r="E134" s="59"/>
      <c r="F134" s="59"/>
      <c r="G134" s="59"/>
      <c r="H134" s="59"/>
      <c r="I134" s="59"/>
      <c r="J134" s="59"/>
      <c r="K134" s="59"/>
      <c r="L134" s="59"/>
    </row>
    <row r="135" spans="2:12" ht="12.75">
      <c r="B135" s="15"/>
      <c r="C135" s="59"/>
      <c r="D135" s="59"/>
      <c r="E135" s="59"/>
      <c r="F135" s="59"/>
      <c r="G135" s="59"/>
      <c r="H135" s="59"/>
      <c r="I135" s="59"/>
      <c r="J135" s="59"/>
      <c r="K135" s="59"/>
      <c r="L135" s="59"/>
    </row>
    <row r="136" spans="3:12" ht="12.75">
      <c r="C136" s="59"/>
      <c r="D136" s="59"/>
      <c r="E136" s="59"/>
      <c r="F136" s="59"/>
      <c r="G136" s="59"/>
      <c r="H136" s="59"/>
      <c r="I136" s="59"/>
      <c r="J136" s="59"/>
      <c r="K136" s="59"/>
      <c r="L136" s="59"/>
    </row>
    <row r="137" spans="3:12" ht="12.75">
      <c r="C137" s="59"/>
      <c r="D137" s="59"/>
      <c r="E137" s="59"/>
      <c r="F137" s="59"/>
      <c r="G137" s="59"/>
      <c r="H137" s="59"/>
      <c r="I137" s="59"/>
      <c r="J137" s="59"/>
      <c r="K137" s="59"/>
      <c r="L137" s="59"/>
    </row>
    <row r="138" spans="3:12" ht="12.75">
      <c r="C138" s="59"/>
      <c r="D138" s="59"/>
      <c r="E138" s="59"/>
      <c r="F138" s="59"/>
      <c r="G138" s="59"/>
      <c r="H138" s="59"/>
      <c r="I138" s="59"/>
      <c r="J138" s="59"/>
      <c r="K138" s="59"/>
      <c r="L138" s="59"/>
    </row>
    <row r="139" spans="3:12" ht="12.75">
      <c r="C139" s="59"/>
      <c r="D139" s="59"/>
      <c r="E139" s="59"/>
      <c r="F139" s="59"/>
      <c r="G139" s="59"/>
      <c r="H139" s="59"/>
      <c r="I139" s="59"/>
      <c r="J139" s="59"/>
      <c r="K139" s="59"/>
      <c r="L139" s="59"/>
    </row>
    <row r="140" spans="3:12" ht="12.75">
      <c r="C140" s="59"/>
      <c r="D140" s="59"/>
      <c r="E140" s="59"/>
      <c r="F140" s="59"/>
      <c r="G140" s="59"/>
      <c r="H140" s="59"/>
      <c r="I140" s="59"/>
      <c r="J140" s="59"/>
      <c r="K140" s="59"/>
      <c r="L140" s="59"/>
    </row>
    <row r="141" spans="2:12" ht="12.75">
      <c r="B141" s="15"/>
      <c r="C141" s="59"/>
      <c r="D141" s="59"/>
      <c r="E141" s="59"/>
      <c r="F141" s="59"/>
      <c r="G141" s="59"/>
      <c r="H141" s="59"/>
      <c r="I141" s="59"/>
      <c r="J141" s="59"/>
      <c r="K141" s="59"/>
      <c r="L141" s="59"/>
    </row>
    <row r="142" spans="1:12" ht="12.75">
      <c r="A142" s="18"/>
      <c r="B142" s="15"/>
      <c r="C142" s="59"/>
      <c r="D142" s="59"/>
      <c r="E142" s="59"/>
      <c r="F142" s="59"/>
      <c r="G142" s="59"/>
      <c r="H142" s="59"/>
      <c r="I142" s="59"/>
      <c r="J142" s="59"/>
      <c r="K142" s="59"/>
      <c r="L142" s="59"/>
    </row>
    <row r="143" spans="1:12" ht="12.75">
      <c r="A143" s="18"/>
      <c r="B143" s="15"/>
      <c r="C143" s="59"/>
      <c r="D143" s="59"/>
      <c r="E143" s="59"/>
      <c r="F143" s="59"/>
      <c r="G143" s="59"/>
      <c r="H143" s="59"/>
      <c r="I143" s="59"/>
      <c r="J143" s="59"/>
      <c r="K143" s="59"/>
      <c r="L143" s="59"/>
    </row>
    <row r="144" spans="1:12" ht="12.75">
      <c r="A144" s="18"/>
      <c r="B144" s="15"/>
      <c r="C144" s="59"/>
      <c r="D144" s="59"/>
      <c r="E144" s="59"/>
      <c r="F144" s="59"/>
      <c r="G144" s="59"/>
      <c r="H144" s="59"/>
      <c r="I144" s="59"/>
      <c r="J144" s="59"/>
      <c r="K144" s="59"/>
      <c r="L144" s="59"/>
    </row>
    <row r="145" spans="1:12" ht="12.75">
      <c r="A145" s="18"/>
      <c r="B145" s="15"/>
      <c r="C145" s="59"/>
      <c r="D145" s="59"/>
      <c r="E145" s="59"/>
      <c r="F145" s="59"/>
      <c r="G145" s="59"/>
      <c r="H145" s="59"/>
      <c r="I145" s="59"/>
      <c r="J145" s="59"/>
      <c r="K145" s="59"/>
      <c r="L145" s="59"/>
    </row>
    <row r="146" spans="1:12" ht="12.75">
      <c r="A146" s="18"/>
      <c r="B146" s="15"/>
      <c r="C146" s="59"/>
      <c r="D146" s="59"/>
      <c r="E146" s="59"/>
      <c r="F146" s="59"/>
      <c r="G146" s="59"/>
      <c r="H146" s="59"/>
      <c r="I146" s="59"/>
      <c r="J146" s="59"/>
      <c r="K146" s="59"/>
      <c r="L146" s="59"/>
    </row>
    <row r="147" spans="2:12" ht="12.75">
      <c r="B147" s="15"/>
      <c r="C147" s="59"/>
      <c r="D147" s="59"/>
      <c r="E147" s="59"/>
      <c r="F147" s="59"/>
      <c r="G147" s="59"/>
      <c r="H147" s="59"/>
      <c r="I147" s="59"/>
      <c r="J147" s="59"/>
      <c r="K147" s="59"/>
      <c r="L147" s="59"/>
    </row>
    <row r="148" spans="2:12" ht="12.75">
      <c r="B148" s="15"/>
      <c r="C148" s="59"/>
      <c r="D148" s="59"/>
      <c r="E148" s="59"/>
      <c r="F148" s="59"/>
      <c r="G148" s="59"/>
      <c r="H148" s="59"/>
      <c r="I148" s="59"/>
      <c r="J148" s="59"/>
      <c r="K148" s="59"/>
      <c r="L148" s="59"/>
    </row>
    <row r="149" spans="2:12" ht="12.75">
      <c r="B149" s="15"/>
      <c r="C149" s="59"/>
      <c r="D149" s="59"/>
      <c r="E149" s="59"/>
      <c r="F149" s="59"/>
      <c r="G149" s="59"/>
      <c r="H149" s="59"/>
      <c r="I149" s="59"/>
      <c r="J149" s="59"/>
      <c r="K149" s="59"/>
      <c r="L149" s="59"/>
    </row>
    <row r="150" spans="3:12" ht="12.75">
      <c r="C150" s="59"/>
      <c r="D150" s="59"/>
      <c r="E150" s="59"/>
      <c r="F150" s="59"/>
      <c r="G150" s="59"/>
      <c r="H150" s="59"/>
      <c r="I150" s="59"/>
      <c r="J150" s="59"/>
      <c r="K150" s="59"/>
      <c r="L150" s="59"/>
    </row>
    <row r="151" spans="3:12" ht="12.75">
      <c r="C151" s="59"/>
      <c r="D151" s="59"/>
      <c r="E151" s="59"/>
      <c r="F151" s="59"/>
      <c r="G151" s="59"/>
      <c r="H151" s="59"/>
      <c r="I151" s="59"/>
      <c r="J151" s="59"/>
      <c r="K151" s="59"/>
      <c r="L151" s="59"/>
    </row>
    <row r="152" spans="3:12" ht="12.75">
      <c r="C152" s="59"/>
      <c r="D152" s="59"/>
      <c r="E152" s="59"/>
      <c r="F152" s="59"/>
      <c r="G152" s="59"/>
      <c r="H152" s="59"/>
      <c r="I152" s="59"/>
      <c r="J152" s="59"/>
      <c r="K152" s="59"/>
      <c r="L152" s="59"/>
    </row>
    <row r="153" spans="3:12" ht="12.75">
      <c r="C153" s="59"/>
      <c r="D153" s="59"/>
      <c r="E153" s="59"/>
      <c r="F153" s="59"/>
      <c r="G153" s="59"/>
      <c r="H153" s="59"/>
      <c r="I153" s="59"/>
      <c r="J153" s="59"/>
      <c r="K153" s="59"/>
      <c r="L153" s="59"/>
    </row>
    <row r="154" spans="3:12" ht="12.75">
      <c r="C154" s="59"/>
      <c r="D154" s="59"/>
      <c r="E154" s="59"/>
      <c r="F154" s="59"/>
      <c r="G154" s="59"/>
      <c r="H154" s="59"/>
      <c r="I154" s="59"/>
      <c r="J154" s="59"/>
      <c r="K154" s="59"/>
      <c r="L154" s="59"/>
    </row>
    <row r="155" spans="3:12" ht="12.75">
      <c r="C155" s="59"/>
      <c r="D155" s="59"/>
      <c r="E155" s="59"/>
      <c r="F155" s="59"/>
      <c r="G155" s="59"/>
      <c r="H155" s="59"/>
      <c r="I155" s="59"/>
      <c r="J155" s="59"/>
      <c r="K155" s="59"/>
      <c r="L155" s="59"/>
    </row>
    <row r="156" spans="3:12" ht="12.75">
      <c r="C156" s="59"/>
      <c r="D156" s="59"/>
      <c r="E156" s="59"/>
      <c r="F156" s="59"/>
      <c r="G156" s="59"/>
      <c r="H156" s="59"/>
      <c r="I156" s="59"/>
      <c r="J156" s="59"/>
      <c r="K156" s="59"/>
      <c r="L156" s="59"/>
    </row>
    <row r="157" spans="3:12" ht="12.75">
      <c r="C157" s="59"/>
      <c r="D157" s="59"/>
      <c r="E157" s="59"/>
      <c r="F157" s="59"/>
      <c r="G157" s="59"/>
      <c r="H157" s="59"/>
      <c r="I157" s="59"/>
      <c r="J157" s="59"/>
      <c r="K157" s="59"/>
      <c r="L157" s="59"/>
    </row>
    <row r="158" spans="3:12" ht="12.75">
      <c r="C158" s="59"/>
      <c r="D158" s="59"/>
      <c r="E158" s="59"/>
      <c r="F158" s="59"/>
      <c r="G158" s="59"/>
      <c r="H158" s="59"/>
      <c r="I158" s="59"/>
      <c r="J158" s="59"/>
      <c r="K158" s="59"/>
      <c r="L158" s="59"/>
    </row>
    <row r="159" spans="3:12" ht="12.75">
      <c r="C159" s="59"/>
      <c r="D159" s="59"/>
      <c r="E159" s="59"/>
      <c r="F159" s="59"/>
      <c r="G159" s="59"/>
      <c r="H159" s="59"/>
      <c r="I159" s="59"/>
      <c r="J159" s="59"/>
      <c r="K159" s="59"/>
      <c r="L159" s="59"/>
    </row>
    <row r="160" spans="3:12" ht="12.75">
      <c r="C160" s="59"/>
      <c r="D160" s="59"/>
      <c r="E160" s="59"/>
      <c r="F160" s="59"/>
      <c r="G160" s="59"/>
      <c r="H160" s="59"/>
      <c r="I160" s="59"/>
      <c r="J160" s="59"/>
      <c r="K160" s="59"/>
      <c r="L160" s="59"/>
    </row>
    <row r="161" spans="3:12" ht="12.75">
      <c r="C161" s="59"/>
      <c r="D161" s="59"/>
      <c r="E161" s="59"/>
      <c r="F161" s="59"/>
      <c r="G161" s="59"/>
      <c r="H161" s="59"/>
      <c r="I161" s="59"/>
      <c r="J161" s="59"/>
      <c r="K161" s="59"/>
      <c r="L161" s="59"/>
    </row>
    <row r="162" spans="3:12" ht="12.75">
      <c r="C162" s="59"/>
      <c r="D162" s="59"/>
      <c r="E162" s="59"/>
      <c r="F162" s="59"/>
      <c r="G162" s="59"/>
      <c r="H162" s="59"/>
      <c r="I162" s="59"/>
      <c r="J162" s="59"/>
      <c r="K162" s="59"/>
      <c r="L162" s="59"/>
    </row>
    <row r="163" spans="3:12" ht="12.75">
      <c r="C163" s="59"/>
      <c r="D163" s="59"/>
      <c r="E163" s="59"/>
      <c r="F163" s="59"/>
      <c r="G163" s="59"/>
      <c r="H163" s="59"/>
      <c r="I163" s="59"/>
      <c r="J163" s="59"/>
      <c r="K163" s="59"/>
      <c r="L163" s="59"/>
    </row>
    <row r="164" spans="3:12" ht="12.75">
      <c r="C164" s="59"/>
      <c r="D164" s="59"/>
      <c r="E164" s="59"/>
      <c r="F164" s="59"/>
      <c r="G164" s="59"/>
      <c r="H164" s="59"/>
      <c r="I164" s="59"/>
      <c r="J164" s="59"/>
      <c r="K164" s="59"/>
      <c r="L164" s="59"/>
    </row>
    <row r="165" spans="3:12" ht="12.75">
      <c r="C165" s="59"/>
      <c r="D165" s="59"/>
      <c r="E165" s="59"/>
      <c r="F165" s="59"/>
      <c r="G165" s="59"/>
      <c r="H165" s="59"/>
      <c r="I165" s="59"/>
      <c r="J165" s="59"/>
      <c r="K165" s="59"/>
      <c r="L165" s="59"/>
    </row>
  </sheetData>
  <sheetProtection/>
  <mergeCells count="8">
    <mergeCell ref="A123:B123"/>
    <mergeCell ref="A1:F1"/>
    <mergeCell ref="A3:F3"/>
    <mergeCell ref="A2:F2"/>
    <mergeCell ref="A4:F4"/>
    <mergeCell ref="A88:B88"/>
    <mergeCell ref="E35:F35"/>
    <mergeCell ref="E36:F36"/>
  </mergeCells>
  <printOptions/>
  <pageMargins left="0.29" right="0.34" top="0.49" bottom="0.39" header="0.29" footer="0.2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Aigul.Tatibaeva</cp:lastModifiedBy>
  <cp:lastPrinted>2013-11-12T04:49:11Z</cp:lastPrinted>
  <dcterms:created xsi:type="dcterms:W3CDTF">2007-01-06T07:18:16Z</dcterms:created>
  <dcterms:modified xsi:type="dcterms:W3CDTF">2013-11-20T05:03:08Z</dcterms:modified>
  <cp:category/>
  <cp:version/>
  <cp:contentType/>
  <cp:contentStatus/>
</cp:coreProperties>
</file>