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681" activeTab="2"/>
  </bookViews>
  <sheets>
    <sheet name="Баланс" sheetId="1" r:id="rId1"/>
    <sheet name="СД" sheetId="2" r:id="rId2"/>
    <sheet name="ДДС" sheetId="3" r:id="rId3"/>
    <sheet name="СК" sheetId="4" r:id="rId4"/>
  </sheets>
  <definedNames/>
  <calcPr fullCalcOnLoad="1"/>
</workbook>
</file>

<file path=xl/sharedStrings.xml><?xml version="1.0" encoding="utf-8"?>
<sst xmlns="http://schemas.openxmlformats.org/spreadsheetml/2006/main" count="551" uniqueCount="245">
  <si>
    <t>Отчет составлен в соответствии с требованиями к содержанию и раскрытию информации МСФО  для предприятий МСБ</t>
  </si>
  <si>
    <t>АО "Иртыш-Полиметалл"</t>
  </si>
  <si>
    <t>Наименование</t>
  </si>
  <si>
    <t>Вид деятельности</t>
  </si>
  <si>
    <t>Среднегодовая численность работников</t>
  </si>
  <si>
    <t>Юридический адрес, Бизнес идентификационный
номер,Индивидуальный идентификационный номер</t>
  </si>
  <si>
    <t>,,,,,,,,,, БИН: 080840007169</t>
  </si>
  <si>
    <t>Отчет о финансовом положении (бухгалтерский баланс)</t>
  </si>
  <si>
    <t>тысяч тенге</t>
  </si>
  <si>
    <t>Показатели</t>
  </si>
  <si>
    <t>Код строки</t>
  </si>
  <si>
    <t>На конец 
отчетного периода</t>
  </si>
  <si>
    <t>На начало 
отчетного периода</t>
  </si>
  <si>
    <t>I. Краткосрочные активы</t>
  </si>
  <si>
    <t>Денежные средства и эквиваленты денежных средств</t>
  </si>
  <si>
    <t>Краткосрочные финансовые инвестиции</t>
  </si>
  <si>
    <t>-</t>
  </si>
  <si>
    <t>Запасы</t>
  </si>
  <si>
    <t>Текущие налоговые активы</t>
  </si>
  <si>
    <t>Прочие краткосрочные активы</t>
  </si>
  <si>
    <t>II. Долгосрочные активы</t>
  </si>
  <si>
    <t>Основные средства</t>
  </si>
  <si>
    <t>Биологические активы</t>
  </si>
  <si>
    <t>Разведочные и оценочные активы</t>
  </si>
  <si>
    <t>Нематериальные активы</t>
  </si>
  <si>
    <t>Отложенные налоговые активы</t>
  </si>
  <si>
    <t>Прочие долгосрочные активы</t>
  </si>
  <si>
    <t>III. Краткосрочные обязательства</t>
  </si>
  <si>
    <t>Краткосрочные финансовые обязательства</t>
  </si>
  <si>
    <t>Краткосрочные оценочные обязательства</t>
  </si>
  <si>
    <t>Прочие краткосрочные обязательства</t>
  </si>
  <si>
    <t>IV. Долгосрочные обязательства</t>
  </si>
  <si>
    <t>Прочие долгосрочные обязательства</t>
  </si>
  <si>
    <t>V. Капитал</t>
  </si>
  <si>
    <t>Уставный капитал</t>
  </si>
  <si>
    <t>Выкупленные собственные долевые инструменты</t>
  </si>
  <si>
    <t>Эмиссионный доход</t>
  </si>
  <si>
    <t>Резервы</t>
  </si>
  <si>
    <t>Нераспределенная прибыль (непокрытый убыток)</t>
  </si>
  <si>
    <t>Руководитель</t>
  </si>
  <si>
    <t>Нугманова Эльмира Турумжановна</t>
  </si>
  <si>
    <t>(фамилия, имя, отчество)</t>
  </si>
  <si>
    <t>(подпись)</t>
  </si>
  <si>
    <t>Главный бухгалтер</t>
  </si>
  <si>
    <t>М П</t>
  </si>
  <si>
    <t>Отчет составлен в соответствии с требованиями к содержанию и раскрытию информации МСФО для предприятий МСБ</t>
  </si>
  <si>
    <t>ОТЧЕТ О СОВОКУПНОМ ДОХОДЕ</t>
  </si>
  <si>
    <t>За отчетный период</t>
  </si>
  <si>
    <t>За предыдущий период</t>
  </si>
  <si>
    <t>Себестоимость реализованной продукции и оказанных услуг</t>
  </si>
  <si>
    <t>Валовая прибыль (стр. 010 - стр. 020)</t>
  </si>
  <si>
    <t>Прочие доходы</t>
  </si>
  <si>
    <t>Административные расходы</t>
  </si>
  <si>
    <t>Расходы на финансирование</t>
  </si>
  <si>
    <t>Прочие расходы</t>
  </si>
  <si>
    <t>Доля меньшинства</t>
  </si>
  <si>
    <t>Общий совокупный доход</t>
  </si>
  <si>
    <t>ОТЧЕТ О ДВИЖЕНИИ ДЕНЕЖНЫХ СРЕДСТВ</t>
  </si>
  <si>
    <t>I. Движение денежных средств от операционной деятельности</t>
  </si>
  <si>
    <t>1. Поступление денежных средств, всего</t>
  </si>
  <si>
    <t>в том числе:</t>
  </si>
  <si>
    <t>реализация товаров</t>
  </si>
  <si>
    <t>предоставление услуг</t>
  </si>
  <si>
    <t>авансы полученные</t>
  </si>
  <si>
    <t>дивиденды</t>
  </si>
  <si>
    <t>прочие поступления</t>
  </si>
  <si>
    <t>2. Выбытие денежных средств, всего</t>
  </si>
  <si>
    <t>платежи поставщикам за товары и услуги</t>
  </si>
  <si>
    <t>авансы выданные</t>
  </si>
  <si>
    <t>выплаты по заработной плате</t>
  </si>
  <si>
    <t>выплата вознаграждения по займам</t>
  </si>
  <si>
    <t>корпоративный подоходный налог</t>
  </si>
  <si>
    <t>другие платежи в бюджет</t>
  </si>
  <si>
    <t>прочие выплаты</t>
  </si>
  <si>
    <t>3. Чистая сумма денежных средств от операционной деятельности (стр. 010 - стр. 020)</t>
  </si>
  <si>
    <t>II. Движение денежных средств от инвестиционной деятельности</t>
  </si>
  <si>
    <t>реализация основных средств</t>
  </si>
  <si>
    <t>реализация нематериальных активов</t>
  </si>
  <si>
    <t>реализация других долгосрочных активов</t>
  </si>
  <si>
    <t>реализация финансовых активов</t>
  </si>
  <si>
    <t>погашение займов, предоставленных другим организациям</t>
  </si>
  <si>
    <t xml:space="preserve">фьючерсные и форвардные контракты, опционы и свопы </t>
  </si>
  <si>
    <t>приобретение основных средств</t>
  </si>
  <si>
    <t>приобретение нематериальных активов</t>
  </si>
  <si>
    <t>приобретение других долгосрочных активов</t>
  </si>
  <si>
    <t>приобретение финансовых активов</t>
  </si>
  <si>
    <t>предоставление займов другим организациям</t>
  </si>
  <si>
    <t>фьючерсные и форвардные контракты, опционы и свопы</t>
  </si>
  <si>
    <t>3. Чистая сумма денежных средств от инвестиционной деятельности (стр. 040 - стр. 050)</t>
  </si>
  <si>
    <t>III. Движение денежных средств от финансовой деятельности</t>
  </si>
  <si>
    <t>эмиссия акций и других ценных бумаг</t>
  </si>
  <si>
    <t>получение займов</t>
  </si>
  <si>
    <t>получение вознаграждения по финансируемой аренде</t>
  </si>
  <si>
    <t>погашение займов</t>
  </si>
  <si>
    <t>приобретение собственных акций</t>
  </si>
  <si>
    <t>выплата дивидендов</t>
  </si>
  <si>
    <t>прочие</t>
  </si>
  <si>
    <t>3. Чистая сумма денежных средств от финансовой деятельности (стр. 070 - стр. 080)</t>
  </si>
  <si>
    <t>Итого:            Увеличение +/- уменьшение денежных средств (стр. 030 +/- стр. 060 +/- стр. 090)</t>
  </si>
  <si>
    <t>Денежные средства и их эквиваленты на начало отчетного периода</t>
  </si>
  <si>
    <t>Денежные средства и их эквиваленты на конец отчетного периода</t>
  </si>
  <si>
    <t>ОТЧЕТ ОБ ИЗМЕНЕНИЯХ В КАПИТАЛЕ</t>
  </si>
  <si>
    <t>Показатель</t>
  </si>
  <si>
    <t>Код
строки</t>
  </si>
  <si>
    <t>Капитал материнской организации</t>
  </si>
  <si>
    <t>Итого капитал</t>
  </si>
  <si>
    <t>Резервный капитал</t>
  </si>
  <si>
    <t>Нераспределенная прибыль</t>
  </si>
  <si>
    <t>Всего</t>
  </si>
  <si>
    <t>Изменения в учетной политике</t>
  </si>
  <si>
    <t>Пересчитанное сальдо   (стр.010+/-стр. 020)</t>
  </si>
  <si>
    <t>Прибыль/убыток от переоценки активов</t>
  </si>
  <si>
    <t>Хеджирование денежных потоков</t>
  </si>
  <si>
    <t>Курсовые разницы от зарубежной деятельности</t>
  </si>
  <si>
    <t>Прибыль/убыток, признанная/ый непосредственно  в  самом  капитале
(стр. 031+/-стр. 032+/- стр.033)</t>
  </si>
  <si>
    <t>Всего прибыль/убыток за период 
(стр. 040+/-стр. 050)</t>
  </si>
  <si>
    <t>Дивиденды</t>
  </si>
  <si>
    <t>Эмиссия акций</t>
  </si>
  <si>
    <t>Пересчитанное сальдо (стр.110+/-стр. 120)</t>
  </si>
  <si>
    <t>Прибыль/убыток за период</t>
  </si>
  <si>
    <t>Всего прибыль/убыток за период
(стр. 140+/-стр. 150)</t>
  </si>
  <si>
    <t>Балансовая стоимость простой акции (тенге)</t>
  </si>
  <si>
    <t>010</t>
  </si>
  <si>
    <t>011</t>
  </si>
  <si>
    <t>012</t>
  </si>
  <si>
    <t>013</t>
  </si>
  <si>
    <t>Финансовые активы, учитываемые по справедливой стоимости через прибыли и убытки</t>
  </si>
  <si>
    <t>Юридический адрес, Бизнес идентификационный
номер, Индивидуальный идентификационный номер</t>
  </si>
  <si>
    <t xml:space="preserve">Финансовые активы, удерживаемые до погашения </t>
  </si>
  <si>
    <t>014</t>
  </si>
  <si>
    <t>Прочие краткосрочные финансовые активы</t>
  </si>
  <si>
    <t>015</t>
  </si>
  <si>
    <t>Краткосрочныя торговая и прочая дебиторская задолжанность</t>
  </si>
  <si>
    <t>016</t>
  </si>
  <si>
    <t>017</t>
  </si>
  <si>
    <t>018</t>
  </si>
  <si>
    <t>019</t>
  </si>
  <si>
    <t>100</t>
  </si>
  <si>
    <t xml:space="preserve">Финансовые активы, имеющиеся в наличии для погашения </t>
  </si>
  <si>
    <t>110</t>
  </si>
  <si>
    <t>Производные финансовые инструменты</t>
  </si>
  <si>
    <t>111</t>
  </si>
  <si>
    <t>112</t>
  </si>
  <si>
    <t>113</t>
  </si>
  <si>
    <t>Прочие долгосрочные финансовые активы</t>
  </si>
  <si>
    <t>114</t>
  </si>
  <si>
    <t>Долгосрочная торговая и прочая дебиторская задолжанность</t>
  </si>
  <si>
    <t>115</t>
  </si>
  <si>
    <t>Инвестиции, учитываемые методом долевого участия</t>
  </si>
  <si>
    <t>116</t>
  </si>
  <si>
    <t>Инвестицищнное имущество</t>
  </si>
  <si>
    <t>117</t>
  </si>
  <si>
    <t>118</t>
  </si>
  <si>
    <t>119</t>
  </si>
  <si>
    <t>120</t>
  </si>
  <si>
    <t>121</t>
  </si>
  <si>
    <t>122</t>
  </si>
  <si>
    <t>123</t>
  </si>
  <si>
    <t>Итого краткосрочных активов (сумма строк с 010 по 019)</t>
  </si>
  <si>
    <t>Итого долгосрочные активов (сумма строк с 110 по 123)</t>
  </si>
  <si>
    <t>200</t>
  </si>
  <si>
    <t>БАЛАНС (строка 100 + строка 101+ строка 200)</t>
  </si>
  <si>
    <t>АКТИВЫ</t>
  </si>
  <si>
    <t>ОБЯЗАТЕЛЬСТВО И КАПИТАЛ</t>
  </si>
  <si>
    <t>Займы</t>
  </si>
  <si>
    <t>210</t>
  </si>
  <si>
    <t>211</t>
  </si>
  <si>
    <t>212</t>
  </si>
  <si>
    <t>Краткосрочныя торговая и прочая кредиторская задолжанность</t>
  </si>
  <si>
    <t>213</t>
  </si>
  <si>
    <t>214</t>
  </si>
  <si>
    <t>Текушие обязательства по налогам</t>
  </si>
  <si>
    <t>215</t>
  </si>
  <si>
    <t>Вознаграждения работникам</t>
  </si>
  <si>
    <t>216</t>
  </si>
  <si>
    <t>217</t>
  </si>
  <si>
    <t>Итого краткосрочных обязательств (сумма строк с 210 по 217)</t>
  </si>
  <si>
    <t>300</t>
  </si>
  <si>
    <t>311</t>
  </si>
  <si>
    <t>Производные длгосрочные финансовые инструменты</t>
  </si>
  <si>
    <t>312</t>
  </si>
  <si>
    <t>Прочие долгосрочные финансовые обязательства</t>
  </si>
  <si>
    <t>Долгосрочная торговая и прочая кредиторская задолжанность</t>
  </si>
  <si>
    <t>313</t>
  </si>
  <si>
    <t>Долгосрочные резервы</t>
  </si>
  <si>
    <t>314</t>
  </si>
  <si>
    <t>Отлаженные налоговые обязательства</t>
  </si>
  <si>
    <t>315</t>
  </si>
  <si>
    <t>316</t>
  </si>
  <si>
    <t>Итого долгосрочные обязательств (сумма строк с 310 по 316)</t>
  </si>
  <si>
    <t>400</t>
  </si>
  <si>
    <t>Уставный (акционерный) капитал</t>
  </si>
  <si>
    <t>410</t>
  </si>
  <si>
    <t>411</t>
  </si>
  <si>
    <t>412</t>
  </si>
  <si>
    <t>413</t>
  </si>
  <si>
    <t>414</t>
  </si>
  <si>
    <t>Итого капитал, относимый на собственников материнской организации (сумма строк с 410 по 414)</t>
  </si>
  <si>
    <t>420</t>
  </si>
  <si>
    <t>Доля неконтролируемых собственников</t>
  </si>
  <si>
    <t>421</t>
  </si>
  <si>
    <t>Всего капитал (строка 420+/-строка 421)</t>
  </si>
  <si>
    <t>500</t>
  </si>
  <si>
    <t>БАЛАНС (строка 300 + строка 301+строка400+строка 500)</t>
  </si>
  <si>
    <t>Выручка</t>
  </si>
  <si>
    <t>Расходы по реализации</t>
  </si>
  <si>
    <t>Итого операционная прибыль (убыток)(+/- строки с 012 по 016</t>
  </si>
  <si>
    <t>Доходы по финансированию</t>
  </si>
  <si>
    <t>Прочие неоперационные доходы</t>
  </si>
  <si>
    <t>Прочие неоперационные расходы</t>
  </si>
  <si>
    <t>Прибыль (убыток) до налогообложения (+/- строки с 020 по 025)</t>
  </si>
  <si>
    <t>Расходы по подоходному налогу</t>
  </si>
  <si>
    <t>Прибыль (убыток) после налогообложения от продолжающейся деятельности (строка 100-строка101)</t>
  </si>
  <si>
    <t xml:space="preserve">Прибыль (убыток) после налогообложения от прекращенной деятельности </t>
  </si>
  <si>
    <t>Прибыль за год (строка 200- строка 201) относимая на:</t>
  </si>
  <si>
    <t>собственников материнской организации</t>
  </si>
  <si>
    <t>Прочая совокупная прибыль, всего (сумма строк с 410 по 420):</t>
  </si>
  <si>
    <t xml:space="preserve">Прочие комноненты прочей совокупной прибыли </t>
  </si>
  <si>
    <t>Обшая совокупная прибыль (строка 300- строка 400)</t>
  </si>
  <si>
    <t>Обшая совокупная прибыль относимая на:</t>
  </si>
  <si>
    <t xml:space="preserve">доля неконтролирующих собственников </t>
  </si>
  <si>
    <t>Прибыль на акцию: (тенге)</t>
  </si>
  <si>
    <t>Базовая прибыль на акцию:</t>
  </si>
  <si>
    <t xml:space="preserve">        от продолжающейся деятельности</t>
  </si>
  <si>
    <t xml:space="preserve">        от прекращенной деятельности</t>
  </si>
  <si>
    <t>Разводненная прибыль на акцию:</t>
  </si>
  <si>
    <t>по состоянию на 30 июня 2017 года</t>
  </si>
  <si>
    <t>1019,74</t>
  </si>
  <si>
    <t>Переоценка финансовых активов, имеющихзя  для продажи</t>
  </si>
  <si>
    <t>Реклассификация резерва по переоценке финансовых активов</t>
  </si>
  <si>
    <t>(3 939)</t>
  </si>
  <si>
    <t>(1 613)</t>
  </si>
  <si>
    <t>(5 552)</t>
  </si>
  <si>
    <t>Сальдо на 01 января 2017 г.</t>
  </si>
  <si>
    <t>Сальдо на 01 января 2016 г.</t>
  </si>
  <si>
    <t xml:space="preserve">Переоценка финансовых активов, имеющихся в наличии для продажи </t>
  </si>
  <si>
    <t>Реклассификация нераспределенной прибыли и резервапри преобразовании в акционерное общество</t>
  </si>
  <si>
    <t>Сальдо на 31 декабря 2016 года (стр.130 + стр. 160-стр. 170+стр. 180-стр.
190)</t>
  </si>
  <si>
    <t>Сальдо на 30 июня 2017 г.
(стр.030+стр. 060+стр. 070+стр. 080+стр. 090)</t>
  </si>
  <si>
    <t>(1 319)</t>
  </si>
  <si>
    <t>(3 886)</t>
  </si>
  <si>
    <t>(2 567)</t>
  </si>
  <si>
    <t>(26)</t>
  </si>
  <si>
    <t>(18)</t>
  </si>
  <si>
    <t>993,74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</si>
</sst>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0"/>
    <numFmt numFmtId="165" formatCode="0,"/>
    <numFmt numFmtId="166" formatCode="[=313]&quot;-&quot;;General"/>
    <numFmt numFmtId="167" formatCode="#,##0,"/>
    <numFmt numFmtId="168" formatCode="[=-63563.2]&quot;(64)&quot;;General"/>
    <numFmt numFmtId="169" formatCode="000"/>
    <numFmt numFmtId="170" formatCode="[=-1773361.1]&quot;(1 773)&quot;;General"/>
    <numFmt numFmtId="171" formatCode="[=-3396055.5]&quot;(3 396)&quot;;General"/>
    <numFmt numFmtId="172" formatCode="[=-2550441]&quot;(2 550)&quot;;General"/>
    <numFmt numFmtId="173" formatCode="[=-845614.5]&quot;(846)&quot;;General"/>
    <numFmt numFmtId="174" formatCode="[=-694563]&quot;(695)&quot;;General"/>
    <numFmt numFmtId="175" formatCode="[=-2502488.52]&quot;(2 502)&quot;;General"/>
    <numFmt numFmtId="176" formatCode="[=-502488.52]&quot;(502)&quot;;General"/>
    <numFmt numFmtId="177" formatCode="#,##0_ ;\-#,##0\ "/>
    <numFmt numFmtId="178" formatCode="0.00000000"/>
    <numFmt numFmtId="179" formatCode="0.0000000"/>
    <numFmt numFmtId="180" formatCode="0.000000"/>
    <numFmt numFmtId="181" formatCode="0.00000"/>
    <numFmt numFmtId="182" formatCode="0.0000"/>
    <numFmt numFmtId="183" formatCode="0.000"/>
    <numFmt numFmtId="184" formatCode="0.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_(* #,##0_);_(* \(#,##0\);_(* &quot;-&quot;??_);_(@_)"/>
    <numFmt numFmtId="190" formatCode="_(* #,##0.0_);_(* \(#,##0.0\);_(* &quot;-&quot;??_);_(@_)"/>
    <numFmt numFmtId="191" formatCode="_(* #,##0.00_);_(* \(#,##0.00\);_(* &quot;-&quot;??_);_(@_)"/>
    <numFmt numFmtId="192" formatCode="_(* #,##0.000_);_(* \(#,##0.000\);_(* &quot;-&quot;??_);_(@_)"/>
    <numFmt numFmtId="193" formatCode="#,##0.0"/>
  </numFmts>
  <fonts count="41">
    <font>
      <sz val="8"/>
      <name val="Arial"/>
      <family val="2"/>
    </font>
    <font>
      <sz val="9"/>
      <name val="Arial"/>
      <family val="2"/>
    </font>
    <font>
      <sz val="6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i/>
      <sz val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rgb="FFFFFBF0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162">
    <xf numFmtId="0" fontId="0" fillId="0" borderId="0" xfId="0" applyAlignment="1">
      <alignment/>
    </xf>
    <xf numFmtId="0" fontId="1" fillId="0" borderId="0" xfId="0" applyNumberFormat="1" applyFont="1" applyAlignment="1">
      <alignment horizontal="center" vertical="center"/>
    </xf>
    <xf numFmtId="0" fontId="0" fillId="0" borderId="0" xfId="0" applyAlignment="1">
      <alignment horizontal="left"/>
    </xf>
    <xf numFmtId="0" fontId="1" fillId="0" borderId="0" xfId="0" applyNumberFormat="1" applyFont="1" applyAlignment="1">
      <alignment horizontal="left" vertical="center"/>
    </xf>
    <xf numFmtId="0" fontId="1" fillId="33" borderId="10" xfId="0" applyNumberFormat="1" applyFont="1" applyFill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4" fillId="0" borderId="11" xfId="0" applyNumberFormat="1" applyFont="1" applyBorder="1" applyAlignment="1">
      <alignment horizontal="center" vertical="center" wrapText="1"/>
    </xf>
    <xf numFmtId="0" fontId="4" fillId="0" borderId="12" xfId="0" applyNumberFormat="1" applyFont="1" applyBorder="1" applyAlignment="1">
      <alignment horizontal="center" vertical="center" wrapText="1"/>
    </xf>
    <xf numFmtId="164" fontId="4" fillId="0" borderId="12" xfId="0" applyNumberFormat="1" applyFont="1" applyBorder="1" applyAlignment="1">
      <alignment horizontal="center" vertical="center"/>
    </xf>
    <xf numFmtId="165" fontId="4" fillId="33" borderId="12" xfId="0" applyNumberFormat="1" applyFont="1" applyFill="1" applyBorder="1" applyAlignment="1">
      <alignment horizontal="right" vertical="center"/>
    </xf>
    <xf numFmtId="165" fontId="1" fillId="33" borderId="12" xfId="0" applyNumberFormat="1" applyFont="1" applyFill="1" applyBorder="1" applyAlignment="1">
      <alignment horizontal="right" vertical="center"/>
    </xf>
    <xf numFmtId="0" fontId="1" fillId="33" borderId="12" xfId="0" applyNumberFormat="1" applyFont="1" applyFill="1" applyBorder="1" applyAlignment="1">
      <alignment horizontal="right" vertical="center"/>
    </xf>
    <xf numFmtId="166" fontId="1" fillId="33" borderId="12" xfId="0" applyNumberFormat="1" applyFont="1" applyFill="1" applyBorder="1" applyAlignment="1">
      <alignment horizontal="right" vertical="center"/>
    </xf>
    <xf numFmtId="167" fontId="4" fillId="33" borderId="12" xfId="0" applyNumberFormat="1" applyFont="1" applyFill="1" applyBorder="1" applyAlignment="1">
      <alignment horizontal="right" vertical="center"/>
    </xf>
    <xf numFmtId="1" fontId="1" fillId="0" borderId="12" xfId="0" applyNumberFormat="1" applyFont="1" applyBorder="1" applyAlignment="1">
      <alignment horizontal="center" vertical="center"/>
    </xf>
    <xf numFmtId="167" fontId="1" fillId="33" borderId="12" xfId="0" applyNumberFormat="1" applyFont="1" applyFill="1" applyBorder="1" applyAlignment="1">
      <alignment horizontal="right" vertical="center"/>
    </xf>
    <xf numFmtId="1" fontId="4" fillId="0" borderId="12" xfId="0" applyNumberFormat="1" applyFont="1" applyBorder="1" applyAlignment="1">
      <alignment horizontal="center" vertical="center"/>
    </xf>
    <xf numFmtId="167" fontId="1" fillId="33" borderId="12" xfId="0" applyNumberFormat="1" applyFont="1" applyFill="1" applyBorder="1" applyAlignment="1">
      <alignment horizontal="right" vertical="center"/>
    </xf>
    <xf numFmtId="0" fontId="5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169" fontId="1" fillId="0" borderId="14" xfId="0" applyNumberFormat="1" applyFont="1" applyBorder="1" applyAlignment="1">
      <alignment horizontal="center" vertical="center"/>
    </xf>
    <xf numFmtId="0" fontId="1" fillId="34" borderId="14" xfId="0" applyFont="1" applyFill="1" applyBorder="1" applyAlignment="1">
      <alignment horizontal="right" vertical="center"/>
    </xf>
    <xf numFmtId="169" fontId="4" fillId="0" borderId="14" xfId="0" applyNumberFormat="1" applyFont="1" applyBorder="1" applyAlignment="1">
      <alignment horizontal="center" vertical="center"/>
    </xf>
    <xf numFmtId="0" fontId="4" fillId="34" borderId="14" xfId="0" applyFont="1" applyFill="1" applyBorder="1" applyAlignment="1">
      <alignment horizontal="right" vertical="center"/>
    </xf>
    <xf numFmtId="165" fontId="1" fillId="34" borderId="14" xfId="0" applyNumberFormat="1" applyFont="1" applyFill="1" applyBorder="1" applyAlignment="1">
      <alignment horizontal="right" vertical="center"/>
    </xf>
    <xf numFmtId="1" fontId="1" fillId="0" borderId="14" xfId="0" applyNumberFormat="1" applyFont="1" applyBorder="1" applyAlignment="1">
      <alignment horizontal="center" vertical="center"/>
    </xf>
    <xf numFmtId="172" fontId="1" fillId="34" borderId="14" xfId="0" applyNumberFormat="1" applyFont="1" applyFill="1" applyBorder="1" applyAlignment="1">
      <alignment horizontal="right" vertical="center"/>
    </xf>
    <xf numFmtId="1" fontId="1" fillId="0" borderId="14" xfId="0" applyNumberFormat="1" applyFont="1" applyBorder="1" applyAlignment="1">
      <alignment horizontal="center" vertical="center" wrapText="1"/>
    </xf>
    <xf numFmtId="173" fontId="1" fillId="34" borderId="14" xfId="0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left" wrapText="1"/>
    </xf>
    <xf numFmtId="0" fontId="1" fillId="34" borderId="15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0" borderId="12" xfId="0" applyNumberFormat="1" applyFont="1" applyBorder="1" applyAlignment="1">
      <alignment horizontal="center" vertical="center"/>
    </xf>
    <xf numFmtId="1" fontId="1" fillId="0" borderId="12" xfId="0" applyNumberFormat="1" applyFont="1" applyBorder="1" applyAlignment="1">
      <alignment horizontal="center" vertical="top" wrapText="1"/>
    </xf>
    <xf numFmtId="0" fontId="0" fillId="0" borderId="0" xfId="0" applyNumberFormat="1" applyAlignment="1">
      <alignment horizontal="left" vertical="top" wrapText="1"/>
    </xf>
    <xf numFmtId="0" fontId="1" fillId="0" borderId="11" xfId="0" applyNumberFormat="1" applyFont="1" applyBorder="1" applyAlignment="1">
      <alignment horizontal="center" vertical="center" wrapText="1"/>
    </xf>
    <xf numFmtId="0" fontId="1" fillId="0" borderId="12" xfId="0" applyNumberFormat="1" applyFont="1" applyBorder="1" applyAlignment="1">
      <alignment horizontal="center" vertical="center" wrapText="1"/>
    </xf>
    <xf numFmtId="1" fontId="6" fillId="0" borderId="12" xfId="0" applyNumberFormat="1" applyFont="1" applyBorder="1" applyAlignment="1">
      <alignment horizontal="center" vertical="center"/>
    </xf>
    <xf numFmtId="1" fontId="6" fillId="0" borderId="11" xfId="0" applyNumberFormat="1" applyFont="1" applyBorder="1" applyAlignment="1">
      <alignment horizontal="center" vertical="center"/>
    </xf>
    <xf numFmtId="1" fontId="6" fillId="0" borderId="16" xfId="0" applyNumberFormat="1" applyFont="1" applyBorder="1" applyAlignment="1">
      <alignment horizontal="center" vertical="center"/>
    </xf>
    <xf numFmtId="49" fontId="4" fillId="33" borderId="12" xfId="0" applyNumberFormat="1" applyFont="1" applyFill="1" applyBorder="1" applyAlignment="1">
      <alignment horizontal="right" vertical="center"/>
    </xf>
    <xf numFmtId="49" fontId="4" fillId="34" borderId="14" xfId="0" applyNumberFormat="1" applyFont="1" applyFill="1" applyBorder="1" applyAlignment="1">
      <alignment horizontal="right" vertical="center"/>
    </xf>
    <xf numFmtId="49" fontId="1" fillId="0" borderId="12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3" fontId="1" fillId="33" borderId="12" xfId="0" applyNumberFormat="1" applyFont="1" applyFill="1" applyBorder="1" applyAlignment="1">
      <alignment horizontal="right" vertical="center"/>
    </xf>
    <xf numFmtId="3" fontId="4" fillId="33" borderId="12" xfId="0" applyNumberFormat="1" applyFont="1" applyFill="1" applyBorder="1" applyAlignment="1">
      <alignment horizontal="right" vertical="center"/>
    </xf>
    <xf numFmtId="3" fontId="0" fillId="0" borderId="0" xfId="0" applyNumberFormat="1" applyAlignment="1">
      <alignment horizontal="left"/>
    </xf>
    <xf numFmtId="3" fontId="1" fillId="33" borderId="10" xfId="0" applyNumberFormat="1" applyFont="1" applyFill="1" applyBorder="1" applyAlignment="1">
      <alignment horizontal="center" vertical="center"/>
    </xf>
    <xf numFmtId="49" fontId="1" fillId="34" borderId="14" xfId="0" applyNumberFormat="1" applyFont="1" applyFill="1" applyBorder="1" applyAlignment="1">
      <alignment horizontal="right" vertical="center"/>
    </xf>
    <xf numFmtId="3" fontId="1" fillId="34" borderId="14" xfId="0" applyNumberFormat="1" applyFont="1" applyFill="1" applyBorder="1" applyAlignment="1">
      <alignment horizontal="right" vertical="center"/>
    </xf>
    <xf numFmtId="49" fontId="1" fillId="34" borderId="14" xfId="0" applyNumberFormat="1" applyFont="1" applyFill="1" applyBorder="1" applyAlignment="1">
      <alignment horizontal="right" vertical="center" wrapText="1"/>
    </xf>
    <xf numFmtId="3" fontId="1" fillId="33" borderId="12" xfId="0" applyNumberFormat="1" applyFont="1" applyFill="1" applyBorder="1" applyAlignment="1">
      <alignment horizontal="right" vertical="top" wrapText="1"/>
    </xf>
    <xf numFmtId="0" fontId="4" fillId="0" borderId="0" xfId="0" applyNumberFormat="1" applyFont="1" applyAlignment="1">
      <alignment vertical="center"/>
    </xf>
    <xf numFmtId="3" fontId="4" fillId="33" borderId="17" xfId="0" applyNumberFormat="1" applyFont="1" applyFill="1" applyBorder="1" applyAlignment="1">
      <alignment horizontal="right" vertical="center"/>
    </xf>
    <xf numFmtId="3" fontId="4" fillId="33" borderId="11" xfId="0" applyNumberFormat="1" applyFont="1" applyFill="1" applyBorder="1" applyAlignment="1">
      <alignment horizontal="right" vertical="center"/>
    </xf>
    <xf numFmtId="3" fontId="4" fillId="33" borderId="12" xfId="0" applyNumberFormat="1" applyFont="1" applyFill="1" applyBorder="1" applyAlignment="1">
      <alignment horizontal="center" vertical="center"/>
    </xf>
    <xf numFmtId="3" fontId="4" fillId="33" borderId="16" xfId="0" applyNumberFormat="1" applyFont="1" applyFill="1" applyBorder="1" applyAlignment="1">
      <alignment horizontal="center" vertical="center"/>
    </xf>
    <xf numFmtId="3" fontId="1" fillId="33" borderId="17" xfId="0" applyNumberFormat="1" applyFont="1" applyFill="1" applyBorder="1" applyAlignment="1">
      <alignment horizontal="right" vertical="center"/>
    </xf>
    <xf numFmtId="3" fontId="1" fillId="33" borderId="11" xfId="0" applyNumberFormat="1" applyFont="1" applyFill="1" applyBorder="1" applyAlignment="1">
      <alignment horizontal="right" vertical="center"/>
    </xf>
    <xf numFmtId="3" fontId="1" fillId="33" borderId="12" xfId="0" applyNumberFormat="1" applyFont="1" applyFill="1" applyBorder="1" applyAlignment="1">
      <alignment horizontal="center" vertical="center"/>
    </xf>
    <xf numFmtId="3" fontId="4" fillId="33" borderId="12" xfId="0" applyNumberFormat="1" applyFont="1" applyFill="1" applyBorder="1" applyAlignment="1">
      <alignment horizontal="center" vertical="center"/>
    </xf>
    <xf numFmtId="3" fontId="1" fillId="33" borderId="17" xfId="0" applyNumberFormat="1" applyFont="1" applyFill="1" applyBorder="1" applyAlignment="1">
      <alignment horizontal="right" vertical="center" wrapText="1"/>
    </xf>
    <xf numFmtId="3" fontId="1" fillId="33" borderId="11" xfId="0" applyNumberFormat="1" applyFont="1" applyFill="1" applyBorder="1" applyAlignment="1">
      <alignment horizontal="right" vertical="center" wrapText="1"/>
    </xf>
    <xf numFmtId="3" fontId="1" fillId="33" borderId="12" xfId="0" applyNumberFormat="1" applyFont="1" applyFill="1" applyBorder="1" applyAlignment="1">
      <alignment horizontal="center" vertical="center" wrapText="1"/>
    </xf>
    <xf numFmtId="3" fontId="4" fillId="33" borderId="12" xfId="0" applyNumberFormat="1" applyFont="1" applyFill="1" applyBorder="1" applyAlignment="1">
      <alignment horizontal="center" vertical="center" wrapText="1"/>
    </xf>
    <xf numFmtId="3" fontId="4" fillId="33" borderId="16" xfId="0" applyNumberFormat="1" applyFont="1" applyFill="1" applyBorder="1" applyAlignment="1">
      <alignment horizontal="center" vertical="center" wrapText="1"/>
    </xf>
    <xf numFmtId="3" fontId="1" fillId="33" borderId="18" xfId="0" applyNumberFormat="1" applyFont="1" applyFill="1" applyBorder="1" applyAlignment="1">
      <alignment horizontal="right" vertical="center" wrapText="1"/>
    </xf>
    <xf numFmtId="3" fontId="1" fillId="33" borderId="19" xfId="0" applyNumberFormat="1" applyFont="1" applyFill="1" applyBorder="1" applyAlignment="1">
      <alignment horizontal="right" vertical="center" wrapText="1"/>
    </xf>
    <xf numFmtId="3" fontId="1" fillId="33" borderId="20" xfId="0" applyNumberFormat="1" applyFont="1" applyFill="1" applyBorder="1" applyAlignment="1">
      <alignment horizontal="center" vertical="center" wrapText="1"/>
    </xf>
    <xf numFmtId="3" fontId="4" fillId="33" borderId="20" xfId="0" applyNumberFormat="1" applyFont="1" applyFill="1" applyBorder="1" applyAlignment="1">
      <alignment horizontal="center" vertical="center" wrapText="1"/>
    </xf>
    <xf numFmtId="3" fontId="4" fillId="33" borderId="21" xfId="0" applyNumberFormat="1" applyFont="1" applyFill="1" applyBorder="1" applyAlignment="1">
      <alignment horizontal="center" vertical="center" wrapText="1"/>
    </xf>
    <xf numFmtId="3" fontId="1" fillId="0" borderId="11" xfId="0" applyNumberFormat="1" applyFont="1" applyBorder="1" applyAlignment="1">
      <alignment horizontal="center" vertical="center" wrapText="1"/>
    </xf>
    <xf numFmtId="3" fontId="1" fillId="0" borderId="12" xfId="0" applyNumberFormat="1" applyFont="1" applyBorder="1" applyAlignment="1">
      <alignment horizontal="center" vertical="center" wrapText="1"/>
    </xf>
    <xf numFmtId="3" fontId="6" fillId="0" borderId="11" xfId="0" applyNumberFormat="1" applyFont="1" applyBorder="1" applyAlignment="1">
      <alignment horizontal="center" vertical="center"/>
    </xf>
    <xf numFmtId="3" fontId="6" fillId="0" borderId="12" xfId="0" applyNumberFormat="1" applyFont="1" applyBorder="1" applyAlignment="1">
      <alignment horizontal="center" vertical="center"/>
    </xf>
    <xf numFmtId="3" fontId="6" fillId="0" borderId="16" xfId="0" applyNumberFormat="1" applyFont="1" applyBorder="1" applyAlignment="1">
      <alignment horizontal="center" vertical="center"/>
    </xf>
    <xf numFmtId="3" fontId="4" fillId="33" borderId="16" xfId="0" applyNumberFormat="1" applyFont="1" applyFill="1" applyBorder="1" applyAlignment="1">
      <alignment horizontal="right" vertical="center"/>
    </xf>
    <xf numFmtId="3" fontId="4" fillId="33" borderId="20" xfId="0" applyNumberFormat="1" applyFont="1" applyFill="1" applyBorder="1" applyAlignment="1">
      <alignment horizontal="right" vertical="center"/>
    </xf>
    <xf numFmtId="3" fontId="4" fillId="33" borderId="21" xfId="0" applyNumberFormat="1" applyFont="1" applyFill="1" applyBorder="1" applyAlignment="1">
      <alignment horizontal="right" vertical="center"/>
    </xf>
    <xf numFmtId="49" fontId="4" fillId="0" borderId="12" xfId="0" applyNumberFormat="1" applyFont="1" applyFill="1" applyBorder="1" applyAlignment="1">
      <alignment horizontal="right" vertical="center"/>
    </xf>
    <xf numFmtId="0" fontId="2" fillId="0" borderId="0" xfId="0" applyNumberFormat="1" applyFont="1" applyAlignment="1">
      <alignment horizontal="center" vertical="center" wrapText="1"/>
    </xf>
    <xf numFmtId="0" fontId="1" fillId="33" borderId="10" xfId="0" applyNumberFormat="1" applyFont="1" applyFill="1" applyBorder="1" applyAlignment="1">
      <alignment horizontal="center" vertical="top" wrapText="1"/>
    </xf>
    <xf numFmtId="0" fontId="1" fillId="33" borderId="10" xfId="0" applyNumberFormat="1" applyFont="1" applyFill="1" applyBorder="1" applyAlignment="1">
      <alignment horizontal="center" vertical="center"/>
    </xf>
    <xf numFmtId="1" fontId="1" fillId="33" borderId="10" xfId="0" applyNumberFormat="1" applyFont="1" applyFill="1" applyBorder="1" applyAlignment="1">
      <alignment horizontal="center" vertical="center"/>
    </xf>
    <xf numFmtId="0" fontId="1" fillId="0" borderId="0" xfId="0" applyNumberFormat="1" applyFont="1" applyAlignment="1">
      <alignment horizontal="left" vertical="center" wrapText="1"/>
    </xf>
    <xf numFmtId="0" fontId="1" fillId="33" borderId="10" xfId="0" applyNumberFormat="1" applyFont="1" applyFill="1" applyBorder="1" applyAlignment="1">
      <alignment horizontal="left" vertical="top" wrapText="1"/>
    </xf>
    <xf numFmtId="0" fontId="3" fillId="0" borderId="0" xfId="0" applyNumberFormat="1" applyFont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1" fillId="0" borderId="0" xfId="0" applyNumberFormat="1" applyFont="1" applyAlignment="1">
      <alignment horizontal="right" vertical="center"/>
    </xf>
    <xf numFmtId="0" fontId="4" fillId="0" borderId="11" xfId="0" applyNumberFormat="1" applyFont="1" applyBorder="1" applyAlignment="1">
      <alignment horizontal="center" vertical="center"/>
    </xf>
    <xf numFmtId="0" fontId="4" fillId="0" borderId="12" xfId="0" applyNumberFormat="1" applyFont="1" applyBorder="1" applyAlignment="1">
      <alignment horizontal="center" vertical="center"/>
    </xf>
    <xf numFmtId="0" fontId="1" fillId="0" borderId="12" xfId="0" applyNumberFormat="1" applyFont="1" applyBorder="1" applyAlignment="1">
      <alignment horizontal="left" vertical="center"/>
    </xf>
    <xf numFmtId="0" fontId="4" fillId="0" borderId="22" xfId="0" applyNumberFormat="1" applyFont="1" applyBorder="1" applyAlignment="1">
      <alignment horizontal="left" vertical="center"/>
    </xf>
    <xf numFmtId="0" fontId="1" fillId="0" borderId="22" xfId="0" applyNumberFormat="1" applyFont="1" applyBorder="1" applyAlignment="1">
      <alignment horizontal="left" vertical="center"/>
    </xf>
    <xf numFmtId="0" fontId="1" fillId="0" borderId="12" xfId="0" applyNumberFormat="1" applyFont="1" applyBorder="1" applyAlignment="1">
      <alignment horizontal="left" vertical="center" wrapText="1"/>
    </xf>
    <xf numFmtId="0" fontId="1" fillId="0" borderId="23" xfId="0" applyNumberFormat="1" applyFont="1" applyBorder="1" applyAlignment="1">
      <alignment horizontal="left" vertical="center"/>
    </xf>
    <xf numFmtId="0" fontId="4" fillId="0" borderId="12" xfId="0" applyNumberFormat="1" applyFont="1" applyBorder="1" applyAlignment="1">
      <alignment horizontal="left" vertical="center" wrapText="1"/>
    </xf>
    <xf numFmtId="0" fontId="4" fillId="0" borderId="24" xfId="0" applyNumberFormat="1" applyFont="1" applyBorder="1" applyAlignment="1">
      <alignment horizontal="left" vertical="center"/>
    </xf>
    <xf numFmtId="0" fontId="5" fillId="0" borderId="0" xfId="0" applyNumberFormat="1" applyFont="1" applyAlignment="1">
      <alignment horizontal="center" vertical="center"/>
    </xf>
    <xf numFmtId="0" fontId="4" fillId="0" borderId="12" xfId="0" applyNumberFormat="1" applyFont="1" applyBorder="1" applyAlignment="1">
      <alignment horizontal="left" vertical="center"/>
    </xf>
    <xf numFmtId="0" fontId="1" fillId="0" borderId="12" xfId="0" applyNumberFormat="1" applyFont="1" applyBorder="1" applyAlignment="1">
      <alignment horizontal="left" vertical="center"/>
    </xf>
    <xf numFmtId="0" fontId="1" fillId="0" borderId="25" xfId="0" applyFont="1" applyBorder="1" applyAlignment="1">
      <alignment horizontal="left" vertical="center"/>
    </xf>
    <xf numFmtId="0" fontId="4" fillId="0" borderId="25" xfId="0" applyFont="1" applyBorder="1" applyAlignment="1">
      <alignment horizontal="left" vertical="center"/>
    </xf>
    <xf numFmtId="0" fontId="4" fillId="0" borderId="25" xfId="0" applyFont="1" applyBorder="1" applyAlignment="1">
      <alignment horizontal="left" vertical="center" wrapText="1"/>
    </xf>
    <xf numFmtId="0" fontId="1" fillId="0" borderId="25" xfId="0" applyFont="1" applyBorder="1" applyAlignment="1">
      <alignment horizontal="left" vertical="center" wrapText="1"/>
    </xf>
    <xf numFmtId="0" fontId="1" fillId="34" borderId="15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25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1" fillId="0" borderId="25" xfId="0" applyFont="1" applyBorder="1" applyAlignment="1">
      <alignment horizontal="left" vertical="top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4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1" fillId="34" borderId="15" xfId="0" applyFont="1" applyFill="1" applyBorder="1" applyAlignment="1">
      <alignment horizontal="center" vertical="top" wrapText="1"/>
    </xf>
    <xf numFmtId="1" fontId="1" fillId="34" borderId="15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1" fillId="34" borderId="15" xfId="0" applyFont="1" applyFill="1" applyBorder="1" applyAlignment="1">
      <alignment horizontal="left" vertical="top" wrapText="1"/>
    </xf>
    <xf numFmtId="0" fontId="1" fillId="0" borderId="22" xfId="0" applyNumberFormat="1" applyFont="1" applyBorder="1" applyAlignment="1">
      <alignment horizontal="left" vertical="center" indent="5"/>
    </xf>
    <xf numFmtId="0" fontId="4" fillId="0" borderId="22" xfId="0" applyNumberFormat="1" applyFont="1" applyBorder="1" applyAlignment="1">
      <alignment horizontal="left" vertical="center" wrapText="1"/>
    </xf>
    <xf numFmtId="0" fontId="1" fillId="0" borderId="12" xfId="0" applyNumberFormat="1" applyFont="1" applyBorder="1" applyAlignment="1">
      <alignment horizontal="left" vertical="center" indent="5"/>
    </xf>
    <xf numFmtId="0" fontId="4" fillId="0" borderId="12" xfId="0" applyNumberFormat="1" applyFont="1" applyBorder="1" applyAlignment="1">
      <alignment horizontal="left" vertical="center"/>
    </xf>
    <xf numFmtId="0" fontId="1" fillId="0" borderId="12" xfId="0" applyNumberFormat="1" applyFont="1" applyBorder="1" applyAlignment="1">
      <alignment horizontal="left" vertical="top"/>
    </xf>
    <xf numFmtId="0" fontId="1" fillId="0" borderId="12" xfId="0" applyNumberFormat="1" applyFont="1" applyBorder="1" applyAlignment="1">
      <alignment horizontal="left" vertical="top" wrapText="1" indent="5"/>
    </xf>
    <xf numFmtId="0" fontId="1" fillId="0" borderId="22" xfId="0" applyNumberFormat="1" applyFont="1" applyBorder="1" applyAlignment="1">
      <alignment horizontal="left" vertical="top" wrapText="1" indent="5"/>
    </xf>
    <xf numFmtId="0" fontId="1" fillId="0" borderId="22" xfId="0" applyNumberFormat="1" applyFont="1" applyBorder="1" applyAlignment="1">
      <alignment horizontal="left" vertical="top"/>
    </xf>
    <xf numFmtId="0" fontId="1" fillId="0" borderId="22" xfId="0" applyNumberFormat="1" applyFont="1" applyBorder="1" applyAlignment="1">
      <alignment horizontal="left" vertical="center" wrapText="1" indent="5"/>
    </xf>
    <xf numFmtId="0" fontId="1" fillId="0" borderId="22" xfId="0" applyNumberFormat="1" applyFont="1" applyBorder="1" applyAlignment="1">
      <alignment horizontal="left" vertical="center" wrapText="1"/>
    </xf>
    <xf numFmtId="0" fontId="1" fillId="0" borderId="26" xfId="0" applyNumberFormat="1" applyFont="1" applyBorder="1" applyAlignment="1">
      <alignment horizontal="left" vertical="center" wrapText="1"/>
    </xf>
    <xf numFmtId="1" fontId="1" fillId="0" borderId="12" xfId="0" applyNumberFormat="1" applyFont="1" applyBorder="1" applyAlignment="1">
      <alignment horizontal="center" vertical="center"/>
    </xf>
    <xf numFmtId="1" fontId="1" fillId="0" borderId="12" xfId="0" applyNumberFormat="1" applyFont="1" applyBorder="1" applyAlignment="1">
      <alignment horizontal="center" vertical="center" wrapText="1"/>
    </xf>
    <xf numFmtId="0" fontId="4" fillId="0" borderId="27" xfId="0" applyNumberFormat="1" applyFont="1" applyBorder="1" applyAlignment="1">
      <alignment horizontal="left" vertical="center" wrapText="1"/>
    </xf>
    <xf numFmtId="1" fontId="4" fillId="0" borderId="20" xfId="0" applyNumberFormat="1" applyFont="1" applyBorder="1" applyAlignment="1">
      <alignment horizontal="center" vertical="center" wrapText="1"/>
    </xf>
    <xf numFmtId="0" fontId="4" fillId="0" borderId="26" xfId="0" applyNumberFormat="1" applyFont="1" applyBorder="1" applyAlignment="1">
      <alignment horizontal="left" vertical="center" wrapText="1"/>
    </xf>
    <xf numFmtId="1" fontId="4" fillId="0" borderId="12" xfId="0" applyNumberFormat="1" applyFont="1" applyBorder="1" applyAlignment="1">
      <alignment horizontal="center" vertical="center"/>
    </xf>
    <xf numFmtId="3" fontId="1" fillId="0" borderId="28" xfId="0" applyNumberFormat="1" applyFont="1" applyBorder="1" applyAlignment="1">
      <alignment horizontal="center" vertical="top" wrapText="1"/>
    </xf>
    <xf numFmtId="3" fontId="1" fillId="0" borderId="28" xfId="0" applyNumberFormat="1" applyFont="1" applyBorder="1" applyAlignment="1">
      <alignment horizontal="center" vertical="center" wrapText="1"/>
    </xf>
    <xf numFmtId="3" fontId="1" fillId="0" borderId="29" xfId="0" applyNumberFormat="1" applyFont="1" applyBorder="1" applyAlignment="1">
      <alignment horizontal="center" vertical="center" wrapText="1"/>
    </xf>
    <xf numFmtId="1" fontId="6" fillId="0" borderId="26" xfId="0" applyNumberFormat="1" applyFont="1" applyBorder="1" applyAlignment="1">
      <alignment horizontal="center" vertical="center"/>
    </xf>
    <xf numFmtId="1" fontId="6" fillId="0" borderId="12" xfId="0" applyNumberFormat="1" applyFont="1" applyBorder="1" applyAlignment="1">
      <alignment horizontal="center" vertical="center"/>
    </xf>
    <xf numFmtId="0" fontId="1" fillId="0" borderId="27" xfId="0" applyNumberFormat="1" applyFont="1" applyBorder="1" applyAlignment="1">
      <alignment horizontal="left" vertical="center" wrapText="1"/>
    </xf>
    <xf numFmtId="1" fontId="1" fillId="0" borderId="20" xfId="0" applyNumberFormat="1" applyFont="1" applyBorder="1" applyAlignment="1">
      <alignment horizontal="center" vertical="center" wrapText="1"/>
    </xf>
    <xf numFmtId="0" fontId="6" fillId="0" borderId="30" xfId="0" applyNumberFormat="1" applyFont="1" applyBorder="1" applyAlignment="1">
      <alignment horizontal="center" vertical="center"/>
    </xf>
    <xf numFmtId="0" fontId="1" fillId="0" borderId="28" xfId="0" applyNumberFormat="1" applyFont="1" applyBorder="1" applyAlignment="1">
      <alignment horizontal="center" vertical="top" wrapText="1"/>
    </xf>
    <xf numFmtId="169" fontId="1" fillId="0" borderId="12" xfId="0" applyNumberFormat="1" applyFont="1" applyBorder="1" applyAlignment="1">
      <alignment horizontal="center" vertical="center"/>
    </xf>
    <xf numFmtId="169" fontId="4" fillId="35" borderId="12" xfId="0" applyNumberFormat="1" applyFont="1" applyFill="1" applyBorder="1" applyAlignment="1">
      <alignment horizontal="center" vertical="center"/>
    </xf>
    <xf numFmtId="169" fontId="1" fillId="0" borderId="12" xfId="0" applyNumberFormat="1" applyFont="1" applyBorder="1" applyAlignment="1">
      <alignment horizontal="center" vertical="center" wrapText="1"/>
    </xf>
    <xf numFmtId="169" fontId="1" fillId="0" borderId="12" xfId="0" applyNumberFormat="1" applyFont="1" applyBorder="1" applyAlignment="1">
      <alignment horizontal="center" vertical="top"/>
    </xf>
    <xf numFmtId="169" fontId="4" fillId="0" borderId="12" xfId="0" applyNumberFormat="1" applyFont="1" applyBorder="1" applyAlignment="1">
      <alignment horizontal="center" vertical="center"/>
    </xf>
    <xf numFmtId="0" fontId="1" fillId="0" borderId="26" xfId="0" applyNumberFormat="1" applyFont="1" applyBorder="1" applyAlignment="1">
      <alignment horizontal="left" vertical="top" wrapText="1"/>
    </xf>
    <xf numFmtId="0" fontId="1" fillId="0" borderId="28" xfId="0" applyNumberFormat="1" applyFont="1" applyBorder="1" applyAlignment="1">
      <alignment horizontal="center" vertical="center" wrapText="1"/>
    </xf>
    <xf numFmtId="0" fontId="1" fillId="0" borderId="29" xfId="0" applyNumberFormat="1" applyFont="1" applyBorder="1" applyAlignment="1">
      <alignment horizontal="center" vertical="center" wrapText="1"/>
    </xf>
    <xf numFmtId="0" fontId="1" fillId="33" borderId="0" xfId="0" applyNumberFormat="1" applyFont="1" applyFill="1" applyAlignment="1">
      <alignment horizontal="center" vertical="top" wrapText="1"/>
    </xf>
    <xf numFmtId="0" fontId="1" fillId="33" borderId="0" xfId="0" applyNumberFormat="1" applyFont="1" applyFill="1" applyAlignment="1">
      <alignment horizontal="center" vertical="center"/>
    </xf>
    <xf numFmtId="1" fontId="1" fillId="33" borderId="0" xfId="0" applyNumberFormat="1" applyFont="1" applyFill="1" applyAlignment="1">
      <alignment horizontal="center" vertical="center"/>
    </xf>
    <xf numFmtId="0" fontId="1" fillId="33" borderId="0" xfId="0" applyNumberFormat="1" applyFont="1" applyFill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BF0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AA82"/>
  <sheetViews>
    <sheetView zoomScalePageLayoutView="0" workbookViewId="0" topLeftCell="A1">
      <selection activeCell="Z33" sqref="Z33"/>
    </sheetView>
  </sheetViews>
  <sheetFormatPr defaultColWidth="10.66015625" defaultRowHeight="11.25"/>
  <cols>
    <col min="1" max="2" width="2.83203125" style="1" customWidth="1"/>
    <col min="3" max="3" width="3" style="1" customWidth="1"/>
    <col min="4" max="14" width="2.83203125" style="1" customWidth="1"/>
    <col min="15" max="15" width="3" style="1" customWidth="1"/>
    <col min="16" max="17" width="2.83203125" style="1" customWidth="1"/>
    <col min="18" max="19" width="3.16015625" style="1" customWidth="1"/>
    <col min="20" max="20" width="4.16015625" style="1" customWidth="1"/>
    <col min="21" max="21" width="7.16015625" style="1" customWidth="1"/>
    <col min="22" max="22" width="9" style="1" customWidth="1"/>
    <col min="23" max="23" width="20.33203125" style="1" customWidth="1"/>
    <col min="24" max="24" width="20.16015625" style="1" customWidth="1"/>
  </cols>
  <sheetData>
    <row r="1" spans="23:24" s="2" customFormat="1" ht="14.25" customHeight="1">
      <c r="W1" s="85" t="s">
        <v>0</v>
      </c>
      <c r="X1" s="85"/>
    </row>
    <row r="2" spans="23:24" s="1" customFormat="1" ht="6.75" customHeight="1">
      <c r="W2" s="85"/>
      <c r="X2" s="85"/>
    </row>
    <row r="3" spans="8:24" ht="12">
      <c r="H3" s="86" t="s">
        <v>1</v>
      </c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</row>
    <row r="4" spans="1:24" ht="12">
      <c r="A4" s="3" t="s">
        <v>2</v>
      </c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</row>
    <row r="5" s="2" customFormat="1" ht="3.75" customHeight="1"/>
    <row r="6" spans="1:24" ht="10.5" customHeight="1">
      <c r="A6" s="3" t="s">
        <v>3</v>
      </c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  <c r="W6" s="87"/>
      <c r="X6" s="87"/>
    </row>
    <row r="7" s="2" customFormat="1" ht="6" customHeight="1"/>
    <row r="8" spans="1:24" ht="12">
      <c r="A8" s="3" t="s">
        <v>4</v>
      </c>
      <c r="S8" s="88">
        <v>4</v>
      </c>
      <c r="T8" s="88"/>
      <c r="U8" s="88"/>
      <c r="V8" s="88"/>
      <c r="W8" s="88"/>
      <c r="X8" s="88"/>
    </row>
    <row r="9" s="2" customFormat="1" ht="6.75" customHeight="1"/>
    <row r="10" spans="1:24" s="2" customFormat="1" ht="5.25" customHeight="1">
      <c r="A10" s="89" t="s">
        <v>127</v>
      </c>
      <c r="B10" s="89"/>
      <c r="C10" s="89"/>
      <c r="D10" s="89"/>
      <c r="E10" s="89"/>
      <c r="F10" s="89"/>
      <c r="G10" s="89"/>
      <c r="H10" s="89"/>
      <c r="I10" s="89"/>
      <c r="J10" s="89"/>
      <c r="K10" s="89"/>
      <c r="L10" s="89"/>
      <c r="M10" s="89"/>
      <c r="N10" s="89"/>
      <c r="O10" s="89"/>
      <c r="P10" s="89"/>
      <c r="Q10" s="89"/>
      <c r="R10" s="89"/>
      <c r="S10" s="90" t="s">
        <v>6</v>
      </c>
      <c r="T10" s="90"/>
      <c r="U10" s="90"/>
      <c r="V10" s="90"/>
      <c r="W10" s="90"/>
      <c r="X10" s="90"/>
    </row>
    <row r="11" spans="1:24" ht="11.25">
      <c r="A11" s="89"/>
      <c r="B11" s="89"/>
      <c r="C11" s="89"/>
      <c r="D11" s="89"/>
      <c r="E11" s="89"/>
      <c r="F11" s="89"/>
      <c r="G11" s="89"/>
      <c r="H11" s="89"/>
      <c r="I11" s="89"/>
      <c r="J11" s="89"/>
      <c r="K11" s="89"/>
      <c r="L11" s="89"/>
      <c r="M11" s="89"/>
      <c r="N11" s="89"/>
      <c r="O11" s="89"/>
      <c r="P11" s="89"/>
      <c r="Q11" s="89"/>
      <c r="R11" s="89"/>
      <c r="S11" s="90"/>
      <c r="T11" s="90"/>
      <c r="U11" s="90"/>
      <c r="V11" s="90"/>
      <c r="W11" s="90"/>
      <c r="X11" s="90"/>
    </row>
    <row r="12" spans="1:24" ht="11.25">
      <c r="A12" s="89"/>
      <c r="B12" s="89"/>
      <c r="C12" s="89"/>
      <c r="D12" s="89"/>
      <c r="E12" s="89"/>
      <c r="F12" s="89"/>
      <c r="G12" s="89"/>
      <c r="H12" s="89"/>
      <c r="I12" s="89"/>
      <c r="J12" s="89"/>
      <c r="K12" s="89"/>
      <c r="L12" s="89"/>
      <c r="M12" s="89"/>
      <c r="N12" s="89"/>
      <c r="O12" s="89"/>
      <c r="P12" s="89"/>
      <c r="Q12" s="89"/>
      <c r="R12" s="89"/>
      <c r="S12" s="90"/>
      <c r="T12" s="90"/>
      <c r="U12" s="90"/>
      <c r="V12" s="90"/>
      <c r="W12" s="90"/>
      <c r="X12" s="90"/>
    </row>
    <row r="13" s="5" customFormat="1" ht="4.5" customHeight="1"/>
    <row r="14" spans="1:24" s="2" customFormat="1" ht="12.75" customHeight="1">
      <c r="A14" s="91" t="s">
        <v>7</v>
      </c>
      <c r="B14" s="91"/>
      <c r="C14" s="91"/>
      <c r="D14" s="91"/>
      <c r="E14" s="91"/>
      <c r="F14" s="91"/>
      <c r="G14" s="91"/>
      <c r="H14" s="91"/>
      <c r="I14" s="91"/>
      <c r="J14" s="91"/>
      <c r="K14" s="91"/>
      <c r="L14" s="91"/>
      <c r="M14" s="91"/>
      <c r="N14" s="91"/>
      <c r="O14" s="91"/>
      <c r="P14" s="91"/>
      <c r="Q14" s="91"/>
      <c r="R14" s="91"/>
      <c r="S14" s="91"/>
      <c r="T14" s="91"/>
      <c r="U14" s="91"/>
      <c r="V14" s="91"/>
      <c r="W14" s="91"/>
      <c r="X14" s="91"/>
    </row>
    <row r="15" spans="1:24" s="2" customFormat="1" ht="12" customHeight="1">
      <c r="A15" s="92" t="s">
        <v>226</v>
      </c>
      <c r="B15" s="92"/>
      <c r="C15" s="92"/>
      <c r="D15" s="92"/>
      <c r="E15" s="92"/>
      <c r="F15" s="92"/>
      <c r="G15" s="92"/>
      <c r="H15" s="92"/>
      <c r="I15" s="92"/>
      <c r="J15" s="92"/>
      <c r="K15" s="92"/>
      <c r="L15" s="92"/>
      <c r="M15" s="92"/>
      <c r="N15" s="92"/>
      <c r="O15" s="92"/>
      <c r="P15" s="92"/>
      <c r="Q15" s="92"/>
      <c r="R15" s="92"/>
      <c r="S15" s="92"/>
      <c r="T15" s="92"/>
      <c r="U15" s="92"/>
      <c r="V15" s="92"/>
      <c r="W15" s="92"/>
      <c r="X15" s="92"/>
    </row>
    <row r="16" spans="1:24" s="2" customFormat="1" ht="12" customHeight="1">
      <c r="A16" s="93" t="s">
        <v>8</v>
      </c>
      <c r="B16" s="93"/>
      <c r="C16" s="93"/>
      <c r="D16" s="93"/>
      <c r="E16" s="93"/>
      <c r="F16" s="93"/>
      <c r="G16" s="93"/>
      <c r="H16" s="93"/>
      <c r="I16" s="93"/>
      <c r="J16" s="93"/>
      <c r="K16" s="93"/>
      <c r="L16" s="93"/>
      <c r="M16" s="93"/>
      <c r="N16" s="93"/>
      <c r="O16" s="93"/>
      <c r="P16" s="93"/>
      <c r="Q16" s="93"/>
      <c r="R16" s="93"/>
      <c r="S16" s="93"/>
      <c r="T16" s="93"/>
      <c r="U16" s="93"/>
      <c r="V16" s="93"/>
      <c r="W16" s="93"/>
      <c r="X16" s="93"/>
    </row>
    <row r="17" spans="1:24" ht="24" customHeight="1">
      <c r="A17" s="94" t="s">
        <v>162</v>
      </c>
      <c r="B17" s="94"/>
      <c r="C17" s="94"/>
      <c r="D17" s="94"/>
      <c r="E17" s="94"/>
      <c r="F17" s="94"/>
      <c r="G17" s="94"/>
      <c r="H17" s="94"/>
      <c r="I17" s="94"/>
      <c r="J17" s="94"/>
      <c r="K17" s="94"/>
      <c r="L17" s="94"/>
      <c r="M17" s="94"/>
      <c r="N17" s="94"/>
      <c r="O17" s="94"/>
      <c r="P17" s="94"/>
      <c r="Q17" s="94"/>
      <c r="R17" s="94"/>
      <c r="S17" s="94"/>
      <c r="T17" s="94"/>
      <c r="U17" s="94"/>
      <c r="V17" s="6" t="s">
        <v>10</v>
      </c>
      <c r="W17" s="6" t="s">
        <v>11</v>
      </c>
      <c r="X17" s="7" t="s">
        <v>12</v>
      </c>
    </row>
    <row r="18" spans="1:24" s="2" customFormat="1" ht="12.75" customHeight="1">
      <c r="A18" s="95" t="s">
        <v>13</v>
      </c>
      <c r="B18" s="95"/>
      <c r="C18" s="95"/>
      <c r="D18" s="95"/>
      <c r="E18" s="95"/>
      <c r="F18" s="95"/>
      <c r="G18" s="95"/>
      <c r="H18" s="95"/>
      <c r="I18" s="95"/>
      <c r="J18" s="95"/>
      <c r="K18" s="95"/>
      <c r="L18" s="95"/>
      <c r="M18" s="95"/>
      <c r="N18" s="95"/>
      <c r="O18" s="95"/>
      <c r="P18" s="95"/>
      <c r="Q18" s="95"/>
      <c r="R18" s="95"/>
      <c r="S18" s="95"/>
      <c r="T18" s="95"/>
      <c r="U18" s="95"/>
      <c r="V18" s="8"/>
      <c r="W18" s="9"/>
      <c r="X18" s="9"/>
    </row>
    <row r="19" spans="1:24" s="2" customFormat="1" ht="12.75" customHeight="1">
      <c r="A19" s="96" t="s">
        <v>14</v>
      </c>
      <c r="B19" s="96"/>
      <c r="C19" s="96"/>
      <c r="D19" s="96"/>
      <c r="E19" s="96"/>
      <c r="F19" s="96"/>
      <c r="G19" s="96"/>
      <c r="H19" s="96"/>
      <c r="I19" s="96"/>
      <c r="J19" s="96"/>
      <c r="K19" s="96"/>
      <c r="L19" s="96"/>
      <c r="M19" s="96"/>
      <c r="N19" s="96"/>
      <c r="O19" s="96"/>
      <c r="P19" s="96"/>
      <c r="Q19" s="96"/>
      <c r="R19" s="96"/>
      <c r="S19" s="96"/>
      <c r="T19" s="96"/>
      <c r="U19" s="96"/>
      <c r="V19" s="47" t="s">
        <v>122</v>
      </c>
      <c r="W19" s="10">
        <v>784931</v>
      </c>
      <c r="X19" s="49">
        <v>352</v>
      </c>
    </row>
    <row r="20" spans="1:24" s="2" customFormat="1" ht="12.75" customHeight="1">
      <c r="A20" s="96" t="s">
        <v>15</v>
      </c>
      <c r="B20" s="96"/>
      <c r="C20" s="96"/>
      <c r="D20" s="96"/>
      <c r="E20" s="96"/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96"/>
      <c r="Q20" s="96"/>
      <c r="R20" s="96"/>
      <c r="S20" s="96"/>
      <c r="T20" s="96"/>
      <c r="U20" s="96"/>
      <c r="V20" s="47" t="s">
        <v>123</v>
      </c>
      <c r="W20" s="11" t="s">
        <v>16</v>
      </c>
      <c r="X20" s="11" t="s">
        <v>16</v>
      </c>
    </row>
    <row r="21" spans="1:24" s="2" customFormat="1" ht="12.75" customHeight="1">
      <c r="A21" s="96" t="s">
        <v>140</v>
      </c>
      <c r="B21" s="96"/>
      <c r="C21" s="96"/>
      <c r="D21" s="96"/>
      <c r="E21" s="96"/>
      <c r="F21" s="96"/>
      <c r="G21" s="96"/>
      <c r="H21" s="96"/>
      <c r="I21" s="96"/>
      <c r="J21" s="96"/>
      <c r="K21" s="96"/>
      <c r="L21" s="96"/>
      <c r="M21" s="96"/>
      <c r="N21" s="96"/>
      <c r="O21" s="96"/>
      <c r="P21" s="96"/>
      <c r="Q21" s="96"/>
      <c r="R21" s="96"/>
      <c r="S21" s="96"/>
      <c r="T21" s="96"/>
      <c r="U21" s="96"/>
      <c r="V21" s="47" t="s">
        <v>124</v>
      </c>
      <c r="W21" s="11" t="s">
        <v>16</v>
      </c>
      <c r="X21" s="11" t="s">
        <v>16</v>
      </c>
    </row>
    <row r="22" spans="1:24" s="2" customFormat="1" ht="27" customHeight="1">
      <c r="A22" s="99" t="s">
        <v>126</v>
      </c>
      <c r="B22" s="99"/>
      <c r="C22" s="99"/>
      <c r="D22" s="99"/>
      <c r="E22" s="99"/>
      <c r="F22" s="99"/>
      <c r="G22" s="99"/>
      <c r="H22" s="99"/>
      <c r="I22" s="99"/>
      <c r="J22" s="99"/>
      <c r="K22" s="99"/>
      <c r="L22" s="99"/>
      <c r="M22" s="99"/>
      <c r="N22" s="99"/>
      <c r="O22" s="99"/>
      <c r="P22" s="99"/>
      <c r="Q22" s="99"/>
      <c r="R22" s="99"/>
      <c r="S22" s="99"/>
      <c r="T22" s="99"/>
      <c r="U22" s="99"/>
      <c r="V22" s="47" t="s">
        <v>125</v>
      </c>
      <c r="W22" s="11" t="s">
        <v>16</v>
      </c>
      <c r="X22" s="11" t="s">
        <v>16</v>
      </c>
    </row>
    <row r="23" spans="1:24" s="2" customFormat="1" ht="12.75" customHeight="1">
      <c r="A23" s="96" t="s">
        <v>128</v>
      </c>
      <c r="B23" s="96"/>
      <c r="C23" s="96"/>
      <c r="D23" s="96"/>
      <c r="E23" s="96"/>
      <c r="F23" s="96"/>
      <c r="G23" s="96"/>
      <c r="H23" s="96"/>
      <c r="I23" s="96"/>
      <c r="J23" s="96"/>
      <c r="K23" s="96"/>
      <c r="L23" s="96"/>
      <c r="M23" s="96"/>
      <c r="N23" s="96"/>
      <c r="O23" s="96"/>
      <c r="P23" s="96"/>
      <c r="Q23" s="96"/>
      <c r="R23" s="96"/>
      <c r="S23" s="96"/>
      <c r="T23" s="96"/>
      <c r="U23" s="96"/>
      <c r="V23" s="47" t="s">
        <v>129</v>
      </c>
      <c r="W23" s="12"/>
      <c r="X23" s="12">
        <v>313</v>
      </c>
    </row>
    <row r="24" spans="1:24" s="2" customFormat="1" ht="12.75" customHeight="1">
      <c r="A24" s="98" t="s">
        <v>130</v>
      </c>
      <c r="B24" s="98"/>
      <c r="C24" s="98"/>
      <c r="D24" s="98"/>
      <c r="E24" s="98"/>
      <c r="F24" s="98"/>
      <c r="G24" s="98"/>
      <c r="H24" s="98"/>
      <c r="I24" s="98"/>
      <c r="J24" s="98"/>
      <c r="K24" s="98"/>
      <c r="L24" s="98"/>
      <c r="M24" s="98"/>
      <c r="N24" s="98"/>
      <c r="O24" s="98"/>
      <c r="P24" s="98"/>
      <c r="Q24" s="98"/>
      <c r="R24" s="98"/>
      <c r="S24" s="98"/>
      <c r="T24" s="98"/>
      <c r="U24" s="98"/>
      <c r="V24" s="47" t="s">
        <v>131</v>
      </c>
      <c r="W24" s="11" t="s">
        <v>16</v>
      </c>
      <c r="X24" s="11" t="s">
        <v>16</v>
      </c>
    </row>
    <row r="25" spans="1:24" s="2" customFormat="1" ht="12.75" customHeight="1">
      <c r="A25" s="98" t="s">
        <v>132</v>
      </c>
      <c r="B25" s="98"/>
      <c r="C25" s="98"/>
      <c r="D25" s="98"/>
      <c r="E25" s="98"/>
      <c r="F25" s="98"/>
      <c r="G25" s="98"/>
      <c r="H25" s="98"/>
      <c r="I25" s="98"/>
      <c r="J25" s="98"/>
      <c r="K25" s="98"/>
      <c r="L25" s="98"/>
      <c r="M25" s="98"/>
      <c r="N25" s="98"/>
      <c r="O25" s="98"/>
      <c r="P25" s="98"/>
      <c r="Q25" s="98"/>
      <c r="R25" s="98"/>
      <c r="S25" s="98"/>
      <c r="T25" s="98"/>
      <c r="U25" s="98"/>
      <c r="V25" s="47" t="s">
        <v>133</v>
      </c>
      <c r="W25" s="11"/>
      <c r="X25" s="11"/>
    </row>
    <row r="26" spans="1:24" s="2" customFormat="1" ht="12.75" customHeight="1">
      <c r="A26" s="98" t="s">
        <v>18</v>
      </c>
      <c r="B26" s="98"/>
      <c r="C26" s="98"/>
      <c r="D26" s="98"/>
      <c r="E26" s="98"/>
      <c r="F26" s="98"/>
      <c r="G26" s="98"/>
      <c r="H26" s="98"/>
      <c r="I26" s="98"/>
      <c r="J26" s="98"/>
      <c r="K26" s="98"/>
      <c r="L26" s="98"/>
      <c r="M26" s="98"/>
      <c r="N26" s="98"/>
      <c r="O26" s="98"/>
      <c r="P26" s="98"/>
      <c r="Q26" s="98"/>
      <c r="R26" s="98"/>
      <c r="S26" s="98"/>
      <c r="T26" s="98"/>
      <c r="U26" s="98"/>
      <c r="V26" s="47" t="s">
        <v>134</v>
      </c>
      <c r="W26" s="11"/>
      <c r="X26" s="11"/>
    </row>
    <row r="27" spans="1:24" s="2" customFormat="1" ht="12.75" customHeight="1">
      <c r="A27" s="98" t="s">
        <v>17</v>
      </c>
      <c r="B27" s="98"/>
      <c r="C27" s="98"/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98"/>
      <c r="P27" s="98"/>
      <c r="Q27" s="98"/>
      <c r="R27" s="98"/>
      <c r="S27" s="98"/>
      <c r="T27" s="98"/>
      <c r="U27" s="98"/>
      <c r="V27" s="47" t="s">
        <v>135</v>
      </c>
      <c r="W27" s="11"/>
      <c r="X27" s="11"/>
    </row>
    <row r="28" spans="1:24" s="2" customFormat="1" ht="12.75" customHeight="1">
      <c r="A28" s="98" t="s">
        <v>19</v>
      </c>
      <c r="B28" s="98"/>
      <c r="C28" s="98"/>
      <c r="D28" s="98"/>
      <c r="E28" s="98"/>
      <c r="F28" s="98"/>
      <c r="G28" s="98"/>
      <c r="H28" s="98"/>
      <c r="I28" s="98"/>
      <c r="J28" s="98"/>
      <c r="K28" s="98"/>
      <c r="L28" s="98"/>
      <c r="M28" s="98"/>
      <c r="N28" s="98"/>
      <c r="O28" s="98"/>
      <c r="P28" s="98"/>
      <c r="Q28" s="98"/>
      <c r="R28" s="98"/>
      <c r="S28" s="98"/>
      <c r="T28" s="98"/>
      <c r="U28" s="98"/>
      <c r="V28" s="47" t="s">
        <v>136</v>
      </c>
      <c r="W28" s="49">
        <f>64.158+1.574</f>
        <v>65.732</v>
      </c>
      <c r="X28" s="11">
        <v>191</v>
      </c>
    </row>
    <row r="29" spans="1:24" s="2" customFormat="1" ht="12.75" customHeight="1">
      <c r="A29" s="97" t="s">
        <v>158</v>
      </c>
      <c r="B29" s="97"/>
      <c r="C29" s="97"/>
      <c r="D29" s="97"/>
      <c r="E29" s="97"/>
      <c r="F29" s="97"/>
      <c r="G29" s="97"/>
      <c r="H29" s="97"/>
      <c r="I29" s="97"/>
      <c r="J29" s="97"/>
      <c r="K29" s="97"/>
      <c r="L29" s="97"/>
      <c r="M29" s="97"/>
      <c r="N29" s="97"/>
      <c r="O29" s="97"/>
      <c r="P29" s="97"/>
      <c r="Q29" s="97"/>
      <c r="R29" s="97"/>
      <c r="S29" s="97"/>
      <c r="T29" s="97"/>
      <c r="U29" s="97"/>
      <c r="V29" s="48" t="s">
        <v>137</v>
      </c>
      <c r="W29" s="50">
        <f>851</f>
        <v>851</v>
      </c>
      <c r="X29" s="50">
        <f>X19+X28</f>
        <v>543</v>
      </c>
    </row>
    <row r="30" spans="1:24" s="2" customFormat="1" ht="12.75" customHeight="1">
      <c r="A30" s="95" t="s">
        <v>20</v>
      </c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95"/>
      <c r="S30" s="95"/>
      <c r="T30" s="95"/>
      <c r="U30" s="95"/>
      <c r="V30" s="48"/>
      <c r="W30" s="13"/>
      <c r="X30" s="13"/>
    </row>
    <row r="31" spans="1:24" s="2" customFormat="1" ht="12.75" customHeight="1">
      <c r="A31" s="96" t="s">
        <v>138</v>
      </c>
      <c r="B31" s="96"/>
      <c r="C31" s="96"/>
      <c r="D31" s="96"/>
      <c r="E31" s="96"/>
      <c r="F31" s="96"/>
      <c r="G31" s="96"/>
      <c r="H31" s="96"/>
      <c r="I31" s="96"/>
      <c r="J31" s="96"/>
      <c r="K31" s="96"/>
      <c r="L31" s="96"/>
      <c r="M31" s="96"/>
      <c r="N31" s="96"/>
      <c r="O31" s="96"/>
      <c r="P31" s="96"/>
      <c r="Q31" s="96"/>
      <c r="R31" s="96"/>
      <c r="S31" s="96"/>
      <c r="T31" s="96"/>
      <c r="U31" s="96"/>
      <c r="V31" s="47" t="s">
        <v>139</v>
      </c>
      <c r="W31" s="11" t="s">
        <v>16</v>
      </c>
      <c r="X31" s="11" t="s">
        <v>16</v>
      </c>
    </row>
    <row r="32" spans="1:24" s="2" customFormat="1" ht="12.75" customHeight="1">
      <c r="A32" s="96" t="s">
        <v>140</v>
      </c>
      <c r="B32" s="96"/>
      <c r="C32" s="96"/>
      <c r="D32" s="96"/>
      <c r="E32" s="96"/>
      <c r="F32" s="96"/>
      <c r="G32" s="96"/>
      <c r="H32" s="96"/>
      <c r="I32" s="96"/>
      <c r="J32" s="96"/>
      <c r="K32" s="96"/>
      <c r="L32" s="96"/>
      <c r="M32" s="96"/>
      <c r="N32" s="96"/>
      <c r="O32" s="96"/>
      <c r="P32" s="96"/>
      <c r="Q32" s="96"/>
      <c r="R32" s="96"/>
      <c r="S32" s="96"/>
      <c r="T32" s="96"/>
      <c r="U32" s="96"/>
      <c r="V32" s="47" t="s">
        <v>141</v>
      </c>
      <c r="W32" s="11" t="s">
        <v>16</v>
      </c>
      <c r="X32" s="11" t="s">
        <v>16</v>
      </c>
    </row>
    <row r="33" spans="1:24" s="2" customFormat="1" ht="24" customHeight="1">
      <c r="A33" s="99" t="s">
        <v>126</v>
      </c>
      <c r="B33" s="99"/>
      <c r="C33" s="99"/>
      <c r="D33" s="99"/>
      <c r="E33" s="99"/>
      <c r="F33" s="99"/>
      <c r="G33" s="99"/>
      <c r="H33" s="99"/>
      <c r="I33" s="99"/>
      <c r="J33" s="99"/>
      <c r="K33" s="99"/>
      <c r="L33" s="99"/>
      <c r="M33" s="99"/>
      <c r="N33" s="99"/>
      <c r="O33" s="99"/>
      <c r="P33" s="99"/>
      <c r="Q33" s="99"/>
      <c r="R33" s="99"/>
      <c r="S33" s="99"/>
      <c r="T33" s="99"/>
      <c r="U33" s="99"/>
      <c r="V33" s="47" t="s">
        <v>142</v>
      </c>
      <c r="W33" s="11"/>
      <c r="X33" s="11"/>
    </row>
    <row r="34" spans="1:24" s="2" customFormat="1" ht="12.75" customHeight="1">
      <c r="A34" s="96" t="s">
        <v>128</v>
      </c>
      <c r="B34" s="96"/>
      <c r="C34" s="96"/>
      <c r="D34" s="96"/>
      <c r="E34" s="96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6"/>
      <c r="Q34" s="96"/>
      <c r="R34" s="96"/>
      <c r="S34" s="96"/>
      <c r="T34" s="96"/>
      <c r="U34" s="96"/>
      <c r="V34" s="47" t="s">
        <v>143</v>
      </c>
      <c r="W34" s="11"/>
      <c r="X34" s="11"/>
    </row>
    <row r="35" spans="1:24" s="2" customFormat="1" ht="12.75" customHeight="1">
      <c r="A35" s="98" t="s">
        <v>144</v>
      </c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8"/>
      <c r="P35" s="98"/>
      <c r="Q35" s="98"/>
      <c r="R35" s="98"/>
      <c r="S35" s="98"/>
      <c r="T35" s="98"/>
      <c r="U35" s="98"/>
      <c r="V35" s="47" t="s">
        <v>145</v>
      </c>
      <c r="W35" s="11"/>
      <c r="X35" s="11"/>
    </row>
    <row r="36" spans="1:24" s="2" customFormat="1" ht="12.75" customHeight="1">
      <c r="A36" s="98" t="s">
        <v>146</v>
      </c>
      <c r="B36" s="98"/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98"/>
      <c r="P36" s="98"/>
      <c r="Q36" s="98"/>
      <c r="R36" s="98"/>
      <c r="S36" s="98"/>
      <c r="T36" s="98"/>
      <c r="U36" s="98"/>
      <c r="V36" s="47" t="s">
        <v>147</v>
      </c>
      <c r="W36" s="11"/>
      <c r="X36" s="11"/>
    </row>
    <row r="37" spans="1:24" s="2" customFormat="1" ht="12.75" customHeight="1">
      <c r="A37" s="98" t="s">
        <v>148</v>
      </c>
      <c r="B37" s="98"/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8"/>
      <c r="P37" s="98"/>
      <c r="Q37" s="98"/>
      <c r="R37" s="98"/>
      <c r="S37" s="98"/>
      <c r="T37" s="98"/>
      <c r="U37" s="98"/>
      <c r="V37" s="47" t="s">
        <v>149</v>
      </c>
      <c r="W37" s="49">
        <v>281863</v>
      </c>
      <c r="X37" s="49">
        <v>281863</v>
      </c>
    </row>
    <row r="38" spans="1:24" s="2" customFormat="1" ht="12.75" customHeight="1">
      <c r="A38" s="96" t="s">
        <v>150</v>
      </c>
      <c r="B38" s="96"/>
      <c r="C38" s="96"/>
      <c r="D38" s="96"/>
      <c r="E38" s="96"/>
      <c r="F38" s="96"/>
      <c r="G38" s="96"/>
      <c r="H38" s="96"/>
      <c r="I38" s="96"/>
      <c r="J38" s="96"/>
      <c r="K38" s="96"/>
      <c r="L38" s="96"/>
      <c r="M38" s="96"/>
      <c r="N38" s="96"/>
      <c r="O38" s="96"/>
      <c r="P38" s="96"/>
      <c r="Q38" s="96"/>
      <c r="R38" s="96"/>
      <c r="S38" s="96"/>
      <c r="T38" s="96"/>
      <c r="U38" s="96"/>
      <c r="V38" s="47" t="s">
        <v>151</v>
      </c>
      <c r="W38" s="11"/>
      <c r="X38" s="11"/>
    </row>
    <row r="39" spans="1:24" s="2" customFormat="1" ht="12.75" customHeight="1">
      <c r="A39" s="96" t="s">
        <v>21</v>
      </c>
      <c r="B39" s="96"/>
      <c r="C39" s="96"/>
      <c r="D39" s="96"/>
      <c r="E39" s="96"/>
      <c r="F39" s="96"/>
      <c r="G39" s="96"/>
      <c r="H39" s="96"/>
      <c r="I39" s="96"/>
      <c r="J39" s="96"/>
      <c r="K39" s="96"/>
      <c r="L39" s="96"/>
      <c r="M39" s="96"/>
      <c r="N39" s="96"/>
      <c r="O39" s="96"/>
      <c r="P39" s="96"/>
      <c r="Q39" s="96"/>
      <c r="R39" s="96"/>
      <c r="S39" s="96"/>
      <c r="T39" s="96"/>
      <c r="U39" s="96"/>
      <c r="V39" s="47" t="s">
        <v>152</v>
      </c>
      <c r="W39" s="11"/>
      <c r="X39" s="11"/>
    </row>
    <row r="40" spans="1:24" s="2" customFormat="1" ht="12.75" customHeight="1">
      <c r="A40" s="96" t="s">
        <v>22</v>
      </c>
      <c r="B40" s="96"/>
      <c r="C40" s="96"/>
      <c r="D40" s="96"/>
      <c r="E40" s="96"/>
      <c r="F40" s="96"/>
      <c r="G40" s="96"/>
      <c r="H40" s="96"/>
      <c r="I40" s="96"/>
      <c r="J40" s="96"/>
      <c r="K40" s="96"/>
      <c r="L40" s="96"/>
      <c r="M40" s="96"/>
      <c r="N40" s="96"/>
      <c r="O40" s="96"/>
      <c r="P40" s="96"/>
      <c r="Q40" s="96"/>
      <c r="R40" s="96"/>
      <c r="S40" s="96"/>
      <c r="T40" s="96"/>
      <c r="U40" s="96"/>
      <c r="V40" s="47" t="s">
        <v>153</v>
      </c>
      <c r="W40" s="11"/>
      <c r="X40" s="11"/>
    </row>
    <row r="41" spans="1:24" s="2" customFormat="1" ht="12.75" customHeight="1">
      <c r="A41" s="96" t="s">
        <v>23</v>
      </c>
      <c r="B41" s="96"/>
      <c r="C41" s="96"/>
      <c r="D41" s="96"/>
      <c r="E41" s="96"/>
      <c r="F41" s="96"/>
      <c r="G41" s="96"/>
      <c r="H41" s="96"/>
      <c r="I41" s="96"/>
      <c r="J41" s="96"/>
      <c r="K41" s="96"/>
      <c r="L41" s="96"/>
      <c r="M41" s="96"/>
      <c r="N41" s="96"/>
      <c r="O41" s="96"/>
      <c r="P41" s="96"/>
      <c r="Q41" s="96"/>
      <c r="R41" s="96"/>
      <c r="S41" s="96"/>
      <c r="T41" s="96"/>
      <c r="U41" s="96"/>
      <c r="V41" s="47" t="s">
        <v>154</v>
      </c>
      <c r="W41" s="49">
        <v>10367</v>
      </c>
      <c r="X41" s="49">
        <v>10367</v>
      </c>
    </row>
    <row r="42" spans="1:24" s="2" customFormat="1" ht="12.75" customHeight="1">
      <c r="A42" s="96" t="s">
        <v>24</v>
      </c>
      <c r="B42" s="96"/>
      <c r="C42" s="96"/>
      <c r="D42" s="96"/>
      <c r="E42" s="96"/>
      <c r="F42" s="96"/>
      <c r="G42" s="96"/>
      <c r="H42" s="96"/>
      <c r="I42" s="96"/>
      <c r="J42" s="96"/>
      <c r="K42" s="96"/>
      <c r="L42" s="96"/>
      <c r="M42" s="96"/>
      <c r="N42" s="96"/>
      <c r="O42" s="96"/>
      <c r="P42" s="96"/>
      <c r="Q42" s="96"/>
      <c r="R42" s="96"/>
      <c r="S42" s="96"/>
      <c r="T42" s="96"/>
      <c r="U42" s="96"/>
      <c r="V42" s="47" t="s">
        <v>155</v>
      </c>
      <c r="W42" s="49"/>
      <c r="X42" s="49"/>
    </row>
    <row r="43" spans="1:24" s="2" customFormat="1" ht="12.75" customHeight="1">
      <c r="A43" s="96" t="s">
        <v>25</v>
      </c>
      <c r="B43" s="96"/>
      <c r="C43" s="96"/>
      <c r="D43" s="96"/>
      <c r="E43" s="96"/>
      <c r="F43" s="96"/>
      <c r="G43" s="96"/>
      <c r="H43" s="96"/>
      <c r="I43" s="96"/>
      <c r="J43" s="96"/>
      <c r="K43" s="96"/>
      <c r="L43" s="96"/>
      <c r="M43" s="96"/>
      <c r="N43" s="96"/>
      <c r="O43" s="96"/>
      <c r="P43" s="96"/>
      <c r="Q43" s="96"/>
      <c r="R43" s="96"/>
      <c r="S43" s="96"/>
      <c r="T43" s="96"/>
      <c r="U43" s="96"/>
      <c r="V43" s="47" t="s">
        <v>156</v>
      </c>
      <c r="W43" s="11" t="s">
        <v>16</v>
      </c>
      <c r="X43" s="11" t="s">
        <v>16</v>
      </c>
    </row>
    <row r="44" spans="1:27" s="2" customFormat="1" ht="12.75" customHeight="1">
      <c r="A44" s="105" t="s">
        <v>26</v>
      </c>
      <c r="B44" s="105"/>
      <c r="C44" s="105"/>
      <c r="D44" s="105"/>
      <c r="E44" s="105"/>
      <c r="F44" s="105"/>
      <c r="G44" s="105"/>
      <c r="H44" s="105"/>
      <c r="I44" s="105"/>
      <c r="J44" s="105"/>
      <c r="K44" s="105"/>
      <c r="L44" s="105"/>
      <c r="M44" s="105"/>
      <c r="N44" s="105"/>
      <c r="O44" s="105"/>
      <c r="P44" s="105"/>
      <c r="Q44" s="105"/>
      <c r="R44" s="105"/>
      <c r="S44" s="105"/>
      <c r="T44" s="105"/>
      <c r="U44" s="105"/>
      <c r="V44" s="47" t="s">
        <v>157</v>
      </c>
      <c r="W44" s="15"/>
      <c r="X44" s="15"/>
      <c r="AA44" s="51"/>
    </row>
    <row r="45" spans="1:24" s="2" customFormat="1" ht="12.75" customHeight="1">
      <c r="A45" s="97" t="s">
        <v>159</v>
      </c>
      <c r="B45" s="97"/>
      <c r="C45" s="97"/>
      <c r="D45" s="97"/>
      <c r="E45" s="97"/>
      <c r="F45" s="97"/>
      <c r="G45" s="97"/>
      <c r="H45" s="97"/>
      <c r="I45" s="97"/>
      <c r="J45" s="97"/>
      <c r="K45" s="97"/>
      <c r="L45" s="97"/>
      <c r="M45" s="97"/>
      <c r="N45" s="97"/>
      <c r="O45" s="97"/>
      <c r="P45" s="97"/>
      <c r="Q45" s="97"/>
      <c r="R45" s="97"/>
      <c r="S45" s="97"/>
      <c r="T45" s="97"/>
      <c r="U45" s="97"/>
      <c r="V45" s="48" t="s">
        <v>160</v>
      </c>
      <c r="W45" s="50">
        <v>292230</v>
      </c>
      <c r="X45" s="50">
        <f>X37+X41</f>
        <v>292230</v>
      </c>
    </row>
    <row r="46" spans="1:24" s="2" customFormat="1" ht="12.75" customHeight="1">
      <c r="A46" s="102" t="s">
        <v>161</v>
      </c>
      <c r="B46" s="102"/>
      <c r="C46" s="102"/>
      <c r="D46" s="102"/>
      <c r="E46" s="102"/>
      <c r="F46" s="102"/>
      <c r="G46" s="102"/>
      <c r="H46" s="102"/>
      <c r="I46" s="102"/>
      <c r="J46" s="102"/>
      <c r="K46" s="102"/>
      <c r="L46" s="102"/>
      <c r="M46" s="102"/>
      <c r="N46" s="102"/>
      <c r="O46" s="102"/>
      <c r="P46" s="102"/>
      <c r="Q46" s="102"/>
      <c r="R46" s="102"/>
      <c r="S46" s="102"/>
      <c r="T46" s="102"/>
      <c r="U46" s="102"/>
      <c r="V46" s="48">
        <v>21</v>
      </c>
      <c r="W46" s="50">
        <f>W29+W45</f>
        <v>293081</v>
      </c>
      <c r="X46" s="50">
        <f>X45+X29</f>
        <v>292773</v>
      </c>
    </row>
    <row r="47" spans="1:24" s="2" customFormat="1" ht="29.25" customHeight="1">
      <c r="A47" s="95" t="s">
        <v>163</v>
      </c>
      <c r="B47" s="95"/>
      <c r="C47" s="95"/>
      <c r="D47" s="95"/>
      <c r="E47" s="95"/>
      <c r="F47" s="95"/>
      <c r="G47" s="95"/>
      <c r="H47" s="95"/>
      <c r="I47" s="95"/>
      <c r="J47" s="95"/>
      <c r="K47" s="95"/>
      <c r="L47" s="95"/>
      <c r="M47" s="95"/>
      <c r="N47" s="95"/>
      <c r="O47" s="95"/>
      <c r="P47" s="95"/>
      <c r="Q47" s="95"/>
      <c r="R47" s="95"/>
      <c r="S47" s="95"/>
      <c r="T47" s="95"/>
      <c r="U47" s="95"/>
      <c r="V47" s="6" t="s">
        <v>10</v>
      </c>
      <c r="W47" s="13"/>
      <c r="X47" s="13"/>
    </row>
    <row r="48" spans="1:24" s="2" customFormat="1" ht="12.75" customHeight="1">
      <c r="A48" s="95" t="s">
        <v>27</v>
      </c>
      <c r="B48" s="95"/>
      <c r="C48" s="95"/>
      <c r="D48" s="95"/>
      <c r="E48" s="95"/>
      <c r="F48" s="95"/>
      <c r="G48" s="95"/>
      <c r="H48" s="95"/>
      <c r="I48" s="95"/>
      <c r="J48" s="95"/>
      <c r="K48" s="95"/>
      <c r="L48" s="95"/>
      <c r="M48" s="95"/>
      <c r="N48" s="95"/>
      <c r="O48" s="95"/>
      <c r="P48" s="95"/>
      <c r="Q48" s="95"/>
      <c r="R48" s="95"/>
      <c r="S48" s="95"/>
      <c r="T48" s="95"/>
      <c r="U48" s="95"/>
      <c r="V48" s="48"/>
      <c r="W48" s="13"/>
      <c r="X48" s="13"/>
    </row>
    <row r="49" spans="1:24" s="2" customFormat="1" ht="12.75" customHeight="1">
      <c r="A49" s="96" t="s">
        <v>164</v>
      </c>
      <c r="B49" s="96"/>
      <c r="C49" s="96"/>
      <c r="D49" s="96"/>
      <c r="E49" s="96"/>
      <c r="F49" s="96"/>
      <c r="G49" s="96"/>
      <c r="H49" s="96"/>
      <c r="I49" s="96"/>
      <c r="J49" s="96"/>
      <c r="K49" s="96"/>
      <c r="L49" s="96"/>
      <c r="M49" s="96"/>
      <c r="N49" s="96"/>
      <c r="O49" s="96"/>
      <c r="P49" s="96"/>
      <c r="Q49" s="96"/>
      <c r="R49" s="96"/>
      <c r="S49" s="96"/>
      <c r="T49" s="96"/>
      <c r="U49" s="96"/>
      <c r="V49" s="47" t="s">
        <v>165</v>
      </c>
      <c r="W49" s="13"/>
      <c r="X49" s="13"/>
    </row>
    <row r="50" spans="1:24" s="2" customFormat="1" ht="12.75" customHeight="1">
      <c r="A50" s="96" t="s">
        <v>140</v>
      </c>
      <c r="B50" s="96"/>
      <c r="C50" s="96"/>
      <c r="D50" s="96"/>
      <c r="E50" s="96"/>
      <c r="F50" s="96"/>
      <c r="G50" s="96"/>
      <c r="H50" s="96"/>
      <c r="I50" s="96"/>
      <c r="J50" s="96"/>
      <c r="K50" s="96"/>
      <c r="L50" s="96"/>
      <c r="M50" s="96"/>
      <c r="N50" s="96"/>
      <c r="O50" s="96"/>
      <c r="P50" s="96"/>
      <c r="Q50" s="96"/>
      <c r="R50" s="96"/>
      <c r="S50" s="96"/>
      <c r="T50" s="96"/>
      <c r="U50" s="96"/>
      <c r="V50" s="47" t="s">
        <v>166</v>
      </c>
      <c r="W50" s="13"/>
      <c r="X50" s="13"/>
    </row>
    <row r="51" spans="1:24" s="2" customFormat="1" ht="12.75" customHeight="1">
      <c r="A51" s="96" t="s">
        <v>28</v>
      </c>
      <c r="B51" s="96"/>
      <c r="C51" s="96"/>
      <c r="D51" s="96"/>
      <c r="E51" s="96"/>
      <c r="F51" s="96"/>
      <c r="G51" s="96"/>
      <c r="H51" s="96"/>
      <c r="I51" s="96"/>
      <c r="J51" s="96"/>
      <c r="K51" s="96"/>
      <c r="L51" s="96"/>
      <c r="M51" s="96"/>
      <c r="N51" s="96"/>
      <c r="O51" s="96"/>
      <c r="P51" s="96"/>
      <c r="Q51" s="96"/>
      <c r="R51" s="96"/>
      <c r="S51" s="96"/>
      <c r="T51" s="96"/>
      <c r="U51" s="96"/>
      <c r="V51" s="47" t="s">
        <v>167</v>
      </c>
      <c r="W51" s="13"/>
      <c r="X51" s="13"/>
    </row>
    <row r="52" spans="1:24" s="2" customFormat="1" ht="12.75" customHeight="1">
      <c r="A52" s="98" t="s">
        <v>168</v>
      </c>
      <c r="B52" s="98"/>
      <c r="C52" s="98"/>
      <c r="D52" s="98"/>
      <c r="E52" s="98"/>
      <c r="F52" s="98"/>
      <c r="G52" s="98"/>
      <c r="H52" s="98"/>
      <c r="I52" s="98"/>
      <c r="J52" s="98"/>
      <c r="K52" s="98"/>
      <c r="L52" s="98"/>
      <c r="M52" s="98"/>
      <c r="N52" s="98"/>
      <c r="O52" s="98"/>
      <c r="P52" s="98"/>
      <c r="Q52" s="98"/>
      <c r="R52" s="98"/>
      <c r="S52" s="98"/>
      <c r="T52" s="98"/>
      <c r="U52" s="98"/>
      <c r="V52" s="47" t="s">
        <v>169</v>
      </c>
      <c r="W52" s="49">
        <v>3731.4</v>
      </c>
      <c r="X52" s="49">
        <v>3727</v>
      </c>
    </row>
    <row r="53" spans="1:24" s="2" customFormat="1" ht="12.75" customHeight="1">
      <c r="A53" s="100" t="s">
        <v>29</v>
      </c>
      <c r="B53" s="100"/>
      <c r="C53" s="100"/>
      <c r="D53" s="100"/>
      <c r="E53" s="100"/>
      <c r="F53" s="100"/>
      <c r="G53" s="100"/>
      <c r="H53" s="100"/>
      <c r="I53" s="100"/>
      <c r="J53" s="100"/>
      <c r="K53" s="100"/>
      <c r="L53" s="100"/>
      <c r="M53" s="100"/>
      <c r="N53" s="100"/>
      <c r="O53" s="100"/>
      <c r="P53" s="100"/>
      <c r="Q53" s="100"/>
      <c r="R53" s="100"/>
      <c r="S53" s="100"/>
      <c r="T53" s="100"/>
      <c r="U53" s="100"/>
      <c r="V53" s="47" t="s">
        <v>170</v>
      </c>
      <c r="W53" s="49">
        <v>453.996</v>
      </c>
      <c r="X53" s="49">
        <v>294</v>
      </c>
    </row>
    <row r="54" spans="1:24" s="2" customFormat="1" ht="12.75" customHeight="1">
      <c r="A54" s="96" t="s">
        <v>171</v>
      </c>
      <c r="B54" s="96"/>
      <c r="C54" s="96"/>
      <c r="D54" s="96"/>
      <c r="E54" s="96"/>
      <c r="F54" s="96"/>
      <c r="G54" s="96"/>
      <c r="H54" s="96"/>
      <c r="I54" s="96"/>
      <c r="J54" s="96"/>
      <c r="K54" s="96"/>
      <c r="L54" s="96"/>
      <c r="M54" s="96"/>
      <c r="N54" s="96"/>
      <c r="O54" s="96"/>
      <c r="P54" s="96"/>
      <c r="Q54" s="96"/>
      <c r="R54" s="96"/>
      <c r="S54" s="96"/>
      <c r="T54" s="96"/>
      <c r="U54" s="96"/>
      <c r="V54" s="47" t="s">
        <v>172</v>
      </c>
      <c r="W54" s="49">
        <f>21.75</f>
        <v>21.75</v>
      </c>
      <c r="X54" s="49">
        <f>47+22</f>
        <v>69</v>
      </c>
    </row>
    <row r="55" spans="1:24" s="2" customFormat="1" ht="12.75" customHeight="1">
      <c r="A55" s="96" t="s">
        <v>173</v>
      </c>
      <c r="B55" s="96"/>
      <c r="C55" s="96"/>
      <c r="D55" s="96"/>
      <c r="E55" s="96"/>
      <c r="F55" s="96"/>
      <c r="G55" s="96"/>
      <c r="H55" s="96"/>
      <c r="I55" s="96"/>
      <c r="J55" s="96"/>
      <c r="K55" s="96"/>
      <c r="L55" s="96"/>
      <c r="M55" s="96"/>
      <c r="N55" s="96"/>
      <c r="O55" s="96"/>
      <c r="P55" s="96"/>
      <c r="Q55" s="96"/>
      <c r="R55" s="96"/>
      <c r="S55" s="96"/>
      <c r="T55" s="96"/>
      <c r="U55" s="96"/>
      <c r="V55" s="47" t="s">
        <v>174</v>
      </c>
      <c r="W55" s="10"/>
      <c r="X55" s="10"/>
    </row>
    <row r="56" spans="1:24" s="2" customFormat="1" ht="12.75" customHeight="1">
      <c r="A56" s="96" t="s">
        <v>30</v>
      </c>
      <c r="B56" s="96"/>
      <c r="C56" s="96"/>
      <c r="D56" s="96"/>
      <c r="E56" s="96"/>
      <c r="F56" s="96"/>
      <c r="G56" s="96"/>
      <c r="H56" s="96"/>
      <c r="I56" s="96"/>
      <c r="J56" s="96"/>
      <c r="K56" s="96"/>
      <c r="L56" s="96"/>
      <c r="M56" s="96"/>
      <c r="N56" s="96"/>
      <c r="O56" s="96"/>
      <c r="P56" s="96"/>
      <c r="Q56" s="96"/>
      <c r="R56" s="96"/>
      <c r="S56" s="96"/>
      <c r="T56" s="96"/>
      <c r="U56" s="96"/>
      <c r="V56" s="47" t="s">
        <v>175</v>
      </c>
      <c r="W56" s="49">
        <v>459</v>
      </c>
      <c r="X56" s="49">
        <v>229</v>
      </c>
    </row>
    <row r="57" spans="1:24" ht="12" customHeight="1">
      <c r="A57" s="101" t="s">
        <v>176</v>
      </c>
      <c r="B57" s="101"/>
      <c r="C57" s="101"/>
      <c r="D57" s="101"/>
      <c r="E57" s="101"/>
      <c r="F57" s="101"/>
      <c r="G57" s="101"/>
      <c r="H57" s="101"/>
      <c r="I57" s="101"/>
      <c r="J57" s="101"/>
      <c r="K57" s="101"/>
      <c r="L57" s="101"/>
      <c r="M57" s="101"/>
      <c r="N57" s="101"/>
      <c r="O57" s="101"/>
      <c r="P57" s="101"/>
      <c r="Q57" s="101"/>
      <c r="R57" s="101"/>
      <c r="S57" s="101"/>
      <c r="T57" s="101"/>
      <c r="U57" s="101"/>
      <c r="V57" s="48" t="s">
        <v>177</v>
      </c>
      <c r="W57" s="50">
        <f>W56+W54+W53+W52</f>
        <v>4666.146</v>
      </c>
      <c r="X57" s="50">
        <f>SUM(X52:X56)</f>
        <v>4319</v>
      </c>
    </row>
    <row r="58" spans="1:24" s="2" customFormat="1" ht="12.75" customHeight="1">
      <c r="A58" s="95" t="s">
        <v>31</v>
      </c>
      <c r="B58" s="95"/>
      <c r="C58" s="95"/>
      <c r="D58" s="95"/>
      <c r="E58" s="95"/>
      <c r="F58" s="95"/>
      <c r="G58" s="95"/>
      <c r="H58" s="95"/>
      <c r="I58" s="95"/>
      <c r="J58" s="95"/>
      <c r="K58" s="95"/>
      <c r="L58" s="95"/>
      <c r="M58" s="95"/>
      <c r="N58" s="95"/>
      <c r="O58" s="95"/>
      <c r="P58" s="95"/>
      <c r="Q58" s="95"/>
      <c r="R58" s="95"/>
      <c r="S58" s="95"/>
      <c r="T58" s="95"/>
      <c r="U58" s="95"/>
      <c r="V58" s="48"/>
      <c r="W58" s="50"/>
      <c r="X58" s="50"/>
    </row>
    <row r="59" spans="1:24" s="2" customFormat="1" ht="12.75" customHeight="1">
      <c r="A59" s="96" t="s">
        <v>164</v>
      </c>
      <c r="B59" s="96"/>
      <c r="C59" s="96"/>
      <c r="D59" s="96"/>
      <c r="E59" s="96"/>
      <c r="F59" s="96"/>
      <c r="G59" s="96"/>
      <c r="H59" s="96"/>
      <c r="I59" s="96"/>
      <c r="J59" s="96"/>
      <c r="K59" s="96"/>
      <c r="L59" s="96"/>
      <c r="M59" s="96"/>
      <c r="N59" s="96"/>
      <c r="O59" s="96"/>
      <c r="P59" s="96"/>
      <c r="Q59" s="96"/>
      <c r="R59" s="96"/>
      <c r="S59" s="96"/>
      <c r="T59" s="96"/>
      <c r="U59" s="96"/>
      <c r="V59" s="47"/>
      <c r="W59" s="50"/>
      <c r="X59" s="50"/>
    </row>
    <row r="60" spans="1:24" s="2" customFormat="1" ht="12.75" customHeight="1">
      <c r="A60" s="96" t="s">
        <v>179</v>
      </c>
      <c r="B60" s="96"/>
      <c r="C60" s="96"/>
      <c r="D60" s="96"/>
      <c r="E60" s="96"/>
      <c r="F60" s="96"/>
      <c r="G60" s="96"/>
      <c r="H60" s="96"/>
      <c r="I60" s="96"/>
      <c r="J60" s="96"/>
      <c r="K60" s="96"/>
      <c r="L60" s="96"/>
      <c r="M60" s="96"/>
      <c r="N60" s="96"/>
      <c r="O60" s="96"/>
      <c r="P60" s="96"/>
      <c r="Q60" s="96"/>
      <c r="R60" s="96"/>
      <c r="S60" s="96"/>
      <c r="T60" s="96"/>
      <c r="U60" s="96"/>
      <c r="V60" s="47" t="s">
        <v>178</v>
      </c>
      <c r="W60" s="50"/>
      <c r="X60" s="50"/>
    </row>
    <row r="61" spans="1:24" s="2" customFormat="1" ht="12.75" customHeight="1">
      <c r="A61" s="96" t="s">
        <v>181</v>
      </c>
      <c r="B61" s="96"/>
      <c r="C61" s="96"/>
      <c r="D61" s="96"/>
      <c r="E61" s="96"/>
      <c r="F61" s="96"/>
      <c r="G61" s="96"/>
      <c r="H61" s="96"/>
      <c r="I61" s="96"/>
      <c r="J61" s="96"/>
      <c r="K61" s="96"/>
      <c r="L61" s="96"/>
      <c r="M61" s="96"/>
      <c r="N61" s="96"/>
      <c r="O61" s="96"/>
      <c r="P61" s="96"/>
      <c r="Q61" s="96"/>
      <c r="R61" s="96"/>
      <c r="S61" s="96"/>
      <c r="T61" s="96"/>
      <c r="U61" s="96"/>
      <c r="V61" s="47" t="s">
        <v>180</v>
      </c>
      <c r="W61" s="49"/>
      <c r="X61" s="49"/>
    </row>
    <row r="62" spans="1:24" s="2" customFormat="1" ht="12.75" customHeight="1">
      <c r="A62" s="98" t="s">
        <v>182</v>
      </c>
      <c r="B62" s="98"/>
      <c r="C62" s="98"/>
      <c r="D62" s="98"/>
      <c r="E62" s="98"/>
      <c r="F62" s="98"/>
      <c r="G62" s="98"/>
      <c r="H62" s="98"/>
      <c r="I62" s="98"/>
      <c r="J62" s="98"/>
      <c r="K62" s="98"/>
      <c r="L62" s="98"/>
      <c r="M62" s="98"/>
      <c r="N62" s="98"/>
      <c r="O62" s="98"/>
      <c r="P62" s="98"/>
      <c r="Q62" s="98"/>
      <c r="R62" s="98"/>
      <c r="S62" s="98"/>
      <c r="T62" s="98"/>
      <c r="U62" s="98"/>
      <c r="V62" s="47" t="s">
        <v>183</v>
      </c>
      <c r="W62" s="50"/>
      <c r="X62" s="50"/>
    </row>
    <row r="63" spans="1:24" s="2" customFormat="1" ht="12" customHeight="1">
      <c r="A63" s="100" t="s">
        <v>184</v>
      </c>
      <c r="B63" s="100"/>
      <c r="C63" s="100"/>
      <c r="D63" s="100"/>
      <c r="E63" s="100"/>
      <c r="F63" s="100"/>
      <c r="G63" s="100"/>
      <c r="H63" s="100"/>
      <c r="I63" s="100"/>
      <c r="J63" s="100"/>
      <c r="K63" s="100"/>
      <c r="L63" s="100"/>
      <c r="M63" s="100"/>
      <c r="N63" s="100"/>
      <c r="O63" s="100"/>
      <c r="P63" s="100"/>
      <c r="Q63" s="100"/>
      <c r="R63" s="100"/>
      <c r="S63" s="100"/>
      <c r="T63" s="100"/>
      <c r="U63" s="100"/>
      <c r="V63" s="47" t="s">
        <v>185</v>
      </c>
      <c r="W63" s="49"/>
      <c r="X63" s="49"/>
    </row>
    <row r="64" spans="1:24" s="2" customFormat="1" ht="12.75" customHeight="1">
      <c r="A64" s="96" t="s">
        <v>186</v>
      </c>
      <c r="B64" s="96"/>
      <c r="C64" s="96"/>
      <c r="D64" s="96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47" t="s">
        <v>187</v>
      </c>
      <c r="W64" s="49" t="s">
        <v>16</v>
      </c>
      <c r="X64" s="49" t="s">
        <v>16</v>
      </c>
    </row>
    <row r="65" spans="1:24" s="2" customFormat="1" ht="12.75" customHeight="1">
      <c r="A65" s="96" t="s">
        <v>32</v>
      </c>
      <c r="B65" s="96"/>
      <c r="C65" s="96"/>
      <c r="D65" s="96"/>
      <c r="E65" s="96"/>
      <c r="F65" s="96"/>
      <c r="G65" s="96"/>
      <c r="H65" s="96"/>
      <c r="I65" s="96"/>
      <c r="J65" s="96"/>
      <c r="K65" s="96"/>
      <c r="L65" s="96"/>
      <c r="M65" s="96"/>
      <c r="N65" s="96"/>
      <c r="O65" s="96"/>
      <c r="P65" s="96"/>
      <c r="Q65" s="96"/>
      <c r="R65" s="96"/>
      <c r="S65" s="96"/>
      <c r="T65" s="96"/>
      <c r="U65" s="96"/>
      <c r="V65" s="47" t="s">
        <v>188</v>
      </c>
      <c r="W65" s="49">
        <f>42590+33582.8</f>
        <v>76172.8</v>
      </c>
      <c r="X65" s="49">
        <v>70660</v>
      </c>
    </row>
    <row r="66" spans="1:24" s="2" customFormat="1" ht="12.75" customHeight="1">
      <c r="A66" s="101" t="s">
        <v>189</v>
      </c>
      <c r="B66" s="101"/>
      <c r="C66" s="101"/>
      <c r="D66" s="101"/>
      <c r="E66" s="101"/>
      <c r="F66" s="101"/>
      <c r="G66" s="101"/>
      <c r="H66" s="101"/>
      <c r="I66" s="101"/>
      <c r="J66" s="101"/>
      <c r="K66" s="101"/>
      <c r="L66" s="101"/>
      <c r="M66" s="101"/>
      <c r="N66" s="101"/>
      <c r="O66" s="101"/>
      <c r="P66" s="101"/>
      <c r="Q66" s="101"/>
      <c r="R66" s="101"/>
      <c r="S66" s="101"/>
      <c r="T66" s="101"/>
      <c r="U66" s="101"/>
      <c r="V66" s="48" t="s">
        <v>190</v>
      </c>
      <c r="W66" s="50">
        <f>W65</f>
        <v>76172.8</v>
      </c>
      <c r="X66" s="50">
        <f>X65</f>
        <v>70660</v>
      </c>
    </row>
    <row r="67" spans="1:24" s="2" customFormat="1" ht="12.75" customHeight="1">
      <c r="A67" s="95" t="s">
        <v>33</v>
      </c>
      <c r="B67" s="95"/>
      <c r="C67" s="95"/>
      <c r="D67" s="95"/>
      <c r="E67" s="95"/>
      <c r="F67" s="95"/>
      <c r="G67" s="95"/>
      <c r="H67" s="95"/>
      <c r="I67" s="95"/>
      <c r="J67" s="95"/>
      <c r="K67" s="95"/>
      <c r="L67" s="95"/>
      <c r="M67" s="95"/>
      <c r="N67" s="95"/>
      <c r="O67" s="95"/>
      <c r="P67" s="95"/>
      <c r="Q67" s="95"/>
      <c r="R67" s="95"/>
      <c r="S67" s="95"/>
      <c r="T67" s="95"/>
      <c r="U67" s="95"/>
      <c r="V67" s="48"/>
      <c r="W67" s="13"/>
      <c r="X67" s="13"/>
    </row>
    <row r="68" spans="1:24" s="2" customFormat="1" ht="12.75" customHeight="1">
      <c r="A68" s="96" t="s">
        <v>191</v>
      </c>
      <c r="B68" s="96"/>
      <c r="C68" s="96"/>
      <c r="D68" s="96"/>
      <c r="E68" s="96"/>
      <c r="F68" s="96"/>
      <c r="G68" s="96"/>
      <c r="H68" s="96"/>
      <c r="I68" s="96"/>
      <c r="J68" s="96"/>
      <c r="K68" s="96"/>
      <c r="L68" s="96"/>
      <c r="M68" s="96"/>
      <c r="N68" s="96"/>
      <c r="O68" s="96"/>
      <c r="P68" s="96"/>
      <c r="Q68" s="96"/>
      <c r="R68" s="96"/>
      <c r="S68" s="96"/>
      <c r="T68" s="96"/>
      <c r="U68" s="96"/>
      <c r="V68" s="47" t="s">
        <v>192</v>
      </c>
      <c r="W68" s="15">
        <v>213579000</v>
      </c>
      <c r="X68" s="15">
        <v>213579000</v>
      </c>
    </row>
    <row r="69" spans="1:24" s="2" customFormat="1" ht="12.75" customHeight="1">
      <c r="A69" s="96" t="s">
        <v>36</v>
      </c>
      <c r="B69" s="96"/>
      <c r="C69" s="96"/>
      <c r="D69" s="96"/>
      <c r="E69" s="96"/>
      <c r="F69" s="96"/>
      <c r="G69" s="96"/>
      <c r="H69" s="96"/>
      <c r="I69" s="96"/>
      <c r="J69" s="96"/>
      <c r="K69" s="96"/>
      <c r="L69" s="96"/>
      <c r="M69" s="96"/>
      <c r="N69" s="96"/>
      <c r="O69" s="96"/>
      <c r="P69" s="96"/>
      <c r="Q69" s="96"/>
      <c r="R69" s="96"/>
      <c r="S69" s="96"/>
      <c r="T69" s="96"/>
      <c r="U69" s="96"/>
      <c r="V69" s="47" t="s">
        <v>193</v>
      </c>
      <c r="W69" s="11" t="s">
        <v>16</v>
      </c>
      <c r="X69" s="11" t="s">
        <v>16</v>
      </c>
    </row>
    <row r="70" spans="1:24" s="2" customFormat="1" ht="12.75" customHeight="1">
      <c r="A70" s="96" t="s">
        <v>35</v>
      </c>
      <c r="B70" s="96"/>
      <c r="C70" s="96"/>
      <c r="D70" s="96"/>
      <c r="E70" s="96"/>
      <c r="F70" s="96"/>
      <c r="G70" s="96"/>
      <c r="H70" s="96"/>
      <c r="I70" s="96"/>
      <c r="J70" s="96"/>
      <c r="K70" s="96"/>
      <c r="L70" s="96"/>
      <c r="M70" s="96"/>
      <c r="N70" s="96"/>
      <c r="O70" s="96"/>
      <c r="P70" s="96"/>
      <c r="Q70" s="96"/>
      <c r="R70" s="96"/>
      <c r="S70" s="96"/>
      <c r="T70" s="96"/>
      <c r="U70" s="96"/>
      <c r="V70" s="47" t="s">
        <v>194</v>
      </c>
      <c r="W70" s="11" t="s">
        <v>16</v>
      </c>
      <c r="X70" s="11" t="s">
        <v>16</v>
      </c>
    </row>
    <row r="71" spans="1:24" s="2" customFormat="1" ht="12.75" customHeight="1">
      <c r="A71" s="96" t="s">
        <v>37</v>
      </c>
      <c r="B71" s="96"/>
      <c r="C71" s="96"/>
      <c r="D71" s="96"/>
      <c r="E71" s="96"/>
      <c r="F71" s="96"/>
      <c r="G71" s="96"/>
      <c r="H71" s="96"/>
      <c r="I71" s="96"/>
      <c r="J71" s="96"/>
      <c r="K71" s="96"/>
      <c r="L71" s="96"/>
      <c r="M71" s="96"/>
      <c r="N71" s="96"/>
      <c r="O71" s="96"/>
      <c r="P71" s="96"/>
      <c r="Q71" s="96"/>
      <c r="R71" s="96"/>
      <c r="S71" s="96"/>
      <c r="T71" s="96"/>
      <c r="U71" s="96"/>
      <c r="V71" s="47" t="s">
        <v>195</v>
      </c>
      <c r="W71" s="11" t="s">
        <v>16</v>
      </c>
      <c r="X71" s="11" t="s">
        <v>16</v>
      </c>
    </row>
    <row r="72" spans="1:24" s="2" customFormat="1" ht="12.75" customHeight="1">
      <c r="A72" s="96" t="s">
        <v>38</v>
      </c>
      <c r="B72" s="96"/>
      <c r="C72" s="96"/>
      <c r="D72" s="96"/>
      <c r="E72" s="96"/>
      <c r="F72" s="96"/>
      <c r="G72" s="96"/>
      <c r="H72" s="96"/>
      <c r="I72" s="96"/>
      <c r="J72" s="96"/>
      <c r="K72" s="96"/>
      <c r="L72" s="96"/>
      <c r="M72" s="96"/>
      <c r="N72" s="96"/>
      <c r="O72" s="96"/>
      <c r="P72" s="96"/>
      <c r="Q72" s="96"/>
      <c r="R72" s="96"/>
      <c r="S72" s="96"/>
      <c r="T72" s="96"/>
      <c r="U72" s="96"/>
      <c r="V72" s="47" t="s">
        <v>196</v>
      </c>
      <c r="W72" s="17">
        <v>-1336970</v>
      </c>
      <c r="X72" s="17">
        <v>4215000</v>
      </c>
    </row>
    <row r="73" spans="1:24" s="2" customFormat="1" ht="26.25" customHeight="1">
      <c r="A73" s="101" t="s">
        <v>197</v>
      </c>
      <c r="B73" s="101"/>
      <c r="C73" s="101"/>
      <c r="D73" s="101"/>
      <c r="E73" s="101"/>
      <c r="F73" s="101"/>
      <c r="G73" s="101"/>
      <c r="H73" s="101"/>
      <c r="I73" s="101"/>
      <c r="J73" s="101"/>
      <c r="K73" s="101"/>
      <c r="L73" s="101"/>
      <c r="M73" s="101"/>
      <c r="N73" s="101"/>
      <c r="O73" s="101"/>
      <c r="P73" s="101"/>
      <c r="Q73" s="101"/>
      <c r="R73" s="101"/>
      <c r="S73" s="101"/>
      <c r="T73" s="101"/>
      <c r="U73" s="101"/>
      <c r="V73" s="48" t="s">
        <v>198</v>
      </c>
      <c r="W73" s="50">
        <v>212242</v>
      </c>
      <c r="X73" s="50">
        <v>217794</v>
      </c>
    </row>
    <row r="74" spans="1:24" s="2" customFormat="1" ht="15" customHeight="1">
      <c r="A74" s="99" t="s">
        <v>199</v>
      </c>
      <c r="B74" s="99"/>
      <c r="C74" s="99"/>
      <c r="D74" s="99"/>
      <c r="E74" s="99"/>
      <c r="F74" s="99"/>
      <c r="G74" s="99"/>
      <c r="H74" s="99"/>
      <c r="I74" s="99"/>
      <c r="J74" s="99"/>
      <c r="K74" s="99"/>
      <c r="L74" s="99"/>
      <c r="M74" s="99"/>
      <c r="N74" s="99"/>
      <c r="O74" s="99"/>
      <c r="P74" s="99"/>
      <c r="Q74" s="99"/>
      <c r="R74" s="99"/>
      <c r="S74" s="99"/>
      <c r="T74" s="99"/>
      <c r="U74" s="99"/>
      <c r="V74" s="47" t="s">
        <v>200</v>
      </c>
      <c r="W74" s="50"/>
      <c r="X74" s="50"/>
    </row>
    <row r="75" spans="1:24" s="2" customFormat="1" ht="15" customHeight="1">
      <c r="A75" s="101" t="s">
        <v>201</v>
      </c>
      <c r="B75" s="101"/>
      <c r="C75" s="101"/>
      <c r="D75" s="101"/>
      <c r="E75" s="101"/>
      <c r="F75" s="101"/>
      <c r="G75" s="101"/>
      <c r="H75" s="101"/>
      <c r="I75" s="101"/>
      <c r="J75" s="101"/>
      <c r="K75" s="101"/>
      <c r="L75" s="101"/>
      <c r="M75" s="101"/>
      <c r="N75" s="101"/>
      <c r="O75" s="101"/>
      <c r="P75" s="101"/>
      <c r="Q75" s="101"/>
      <c r="R75" s="101"/>
      <c r="S75" s="101"/>
      <c r="T75" s="101"/>
      <c r="U75" s="101"/>
      <c r="V75" s="48" t="s">
        <v>202</v>
      </c>
      <c r="W75" s="50">
        <f>W73</f>
        <v>212242</v>
      </c>
      <c r="X75" s="50">
        <v>217794</v>
      </c>
    </row>
    <row r="76" spans="1:24" s="2" customFormat="1" ht="12.75" customHeight="1">
      <c r="A76" s="104" t="s">
        <v>203</v>
      </c>
      <c r="B76" s="104"/>
      <c r="C76" s="104"/>
      <c r="D76" s="104"/>
      <c r="E76" s="104"/>
      <c r="F76" s="104"/>
      <c r="G76" s="104"/>
      <c r="H76" s="104"/>
      <c r="I76" s="104"/>
      <c r="J76" s="104"/>
      <c r="K76" s="104"/>
      <c r="L76" s="104"/>
      <c r="M76" s="104"/>
      <c r="N76" s="104"/>
      <c r="O76" s="104"/>
      <c r="P76" s="104"/>
      <c r="Q76" s="104"/>
      <c r="R76" s="104"/>
      <c r="S76" s="104"/>
      <c r="T76" s="104"/>
      <c r="U76" s="104"/>
      <c r="V76" s="48"/>
      <c r="W76" s="50">
        <f>W75+W66+W57</f>
        <v>293080.946</v>
      </c>
      <c r="X76" s="13">
        <v>292773000</v>
      </c>
    </row>
    <row r="77" spans="1:24" s="2" customFormat="1" ht="15.75" customHeight="1">
      <c r="A77" s="104" t="s">
        <v>121</v>
      </c>
      <c r="B77" s="104"/>
      <c r="C77" s="104"/>
      <c r="D77" s="104"/>
      <c r="E77" s="104"/>
      <c r="F77" s="104"/>
      <c r="G77" s="104"/>
      <c r="H77" s="104"/>
      <c r="I77" s="104"/>
      <c r="J77" s="104"/>
      <c r="K77" s="104"/>
      <c r="L77" s="104"/>
      <c r="M77" s="104"/>
      <c r="N77" s="104"/>
      <c r="O77" s="104"/>
      <c r="P77" s="104"/>
      <c r="Q77" s="104"/>
      <c r="R77" s="104"/>
      <c r="S77" s="104"/>
      <c r="T77" s="104"/>
      <c r="U77" s="104"/>
      <c r="V77" s="48"/>
      <c r="W77" s="84" t="s">
        <v>244</v>
      </c>
      <c r="X77" s="45" t="s">
        <v>227</v>
      </c>
    </row>
    <row r="78" spans="1:23" s="2" customFormat="1" ht="21.75" customHeight="1">
      <c r="A78" s="3" t="s">
        <v>39</v>
      </c>
      <c r="H78" s="87" t="s">
        <v>40</v>
      </c>
      <c r="I78" s="87"/>
      <c r="J78" s="87"/>
      <c r="K78" s="87"/>
      <c r="L78" s="87"/>
      <c r="M78" s="87"/>
      <c r="N78" s="87"/>
      <c r="O78" s="87"/>
      <c r="P78" s="87"/>
      <c r="Q78" s="87"/>
      <c r="R78" s="87"/>
      <c r="S78" s="87"/>
      <c r="T78" s="87"/>
      <c r="U78" s="87"/>
      <c r="W78" s="52">
        <f>W46-W76</f>
        <v>0.05400000000372529</v>
      </c>
    </row>
    <row r="79" spans="8:23" s="2" customFormat="1" ht="10.5" customHeight="1">
      <c r="H79" s="103" t="s">
        <v>41</v>
      </c>
      <c r="I79" s="103"/>
      <c r="J79" s="103"/>
      <c r="K79" s="103"/>
      <c r="L79" s="103"/>
      <c r="M79" s="103"/>
      <c r="N79" s="103"/>
      <c r="O79" s="103"/>
      <c r="P79" s="103"/>
      <c r="Q79" s="103"/>
      <c r="R79" s="103"/>
      <c r="S79" s="103"/>
      <c r="T79" s="103"/>
      <c r="U79" s="103"/>
      <c r="W79" s="18" t="s">
        <v>42</v>
      </c>
    </row>
    <row r="80" spans="1:23" s="2" customFormat="1" ht="18.75" customHeight="1">
      <c r="A80" s="3" t="s">
        <v>43</v>
      </c>
      <c r="H80" s="87"/>
      <c r="I80" s="87"/>
      <c r="J80" s="87"/>
      <c r="K80" s="87"/>
      <c r="L80" s="87"/>
      <c r="M80" s="87"/>
      <c r="N80" s="87"/>
      <c r="O80" s="87"/>
      <c r="P80" s="87"/>
      <c r="Q80" s="87"/>
      <c r="R80" s="87"/>
      <c r="S80" s="87"/>
      <c r="T80" s="87"/>
      <c r="U80" s="87"/>
      <c r="W80" s="4"/>
    </row>
    <row r="81" spans="8:23" s="2" customFormat="1" ht="9.75" customHeight="1">
      <c r="H81" s="103" t="s">
        <v>41</v>
      </c>
      <c r="I81" s="103"/>
      <c r="J81" s="103"/>
      <c r="K81" s="103"/>
      <c r="L81" s="103"/>
      <c r="M81" s="103"/>
      <c r="N81" s="103"/>
      <c r="O81" s="103"/>
      <c r="P81" s="103"/>
      <c r="Q81" s="103"/>
      <c r="R81" s="103"/>
      <c r="S81" s="103"/>
      <c r="T81" s="103"/>
      <c r="U81" s="103"/>
      <c r="W81" s="18" t="s">
        <v>42</v>
      </c>
    </row>
    <row r="82" s="2" customFormat="1" ht="12.75" customHeight="1">
      <c r="B82" s="1" t="s">
        <v>44</v>
      </c>
    </row>
  </sheetData>
  <sheetProtection/>
  <mergeCells count="74">
    <mergeCell ref="A38:U38"/>
    <mergeCell ref="A39:U39"/>
    <mergeCell ref="A40:U40"/>
    <mergeCell ref="A41:U41"/>
    <mergeCell ref="A42:U42"/>
    <mergeCell ref="A51:U51"/>
    <mergeCell ref="A49:U49"/>
    <mergeCell ref="A50:U50"/>
    <mergeCell ref="A43:U43"/>
    <mergeCell ref="A44:U44"/>
    <mergeCell ref="A25:U25"/>
    <mergeCell ref="A28:U28"/>
    <mergeCell ref="A26:U26"/>
    <mergeCell ref="A27:U27"/>
    <mergeCell ref="A29:U29"/>
    <mergeCell ref="A33:U33"/>
    <mergeCell ref="A30:U30"/>
    <mergeCell ref="A31:U31"/>
    <mergeCell ref="A32:U32"/>
    <mergeCell ref="H81:U81"/>
    <mergeCell ref="A70:U70"/>
    <mergeCell ref="A71:U71"/>
    <mergeCell ref="A72:U72"/>
    <mergeCell ref="A76:U76"/>
    <mergeCell ref="H78:U78"/>
    <mergeCell ref="A77:U77"/>
    <mergeCell ref="A75:U75"/>
    <mergeCell ref="A69:U69"/>
    <mergeCell ref="A59:U59"/>
    <mergeCell ref="A60:U60"/>
    <mergeCell ref="A62:U62"/>
    <mergeCell ref="H79:U79"/>
    <mergeCell ref="H80:U80"/>
    <mergeCell ref="A73:U73"/>
    <mergeCell ref="A74:U74"/>
    <mergeCell ref="A67:U67"/>
    <mergeCell ref="A68:U68"/>
    <mergeCell ref="A46:U46"/>
    <mergeCell ref="A47:U47"/>
    <mergeCell ref="A48:U48"/>
    <mergeCell ref="A52:U52"/>
    <mergeCell ref="A55:U55"/>
    <mergeCell ref="A57:U57"/>
    <mergeCell ref="A53:U53"/>
    <mergeCell ref="A54:U54"/>
    <mergeCell ref="A56:U56"/>
    <mergeCell ref="A58:U58"/>
    <mergeCell ref="A63:U63"/>
    <mergeCell ref="A64:U64"/>
    <mergeCell ref="A61:U61"/>
    <mergeCell ref="A65:U65"/>
    <mergeCell ref="A66:U66"/>
    <mergeCell ref="A45:U45"/>
    <mergeCell ref="A34:U34"/>
    <mergeCell ref="A35:U35"/>
    <mergeCell ref="A36:U36"/>
    <mergeCell ref="A37:U37"/>
    <mergeCell ref="A20:U20"/>
    <mergeCell ref="A21:U21"/>
    <mergeCell ref="A22:U22"/>
    <mergeCell ref="A23:U23"/>
    <mergeCell ref="A24:U24"/>
    <mergeCell ref="A14:X14"/>
    <mergeCell ref="A15:X15"/>
    <mergeCell ref="A16:X16"/>
    <mergeCell ref="A17:U17"/>
    <mergeCell ref="A18:U18"/>
    <mergeCell ref="A19:U19"/>
    <mergeCell ref="W1:X2"/>
    <mergeCell ref="H3:X4"/>
    <mergeCell ref="H6:X6"/>
    <mergeCell ref="S8:X8"/>
    <mergeCell ref="A10:R12"/>
    <mergeCell ref="S10:X12"/>
  </mergeCells>
  <printOptions horizont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55"/>
  <sheetViews>
    <sheetView zoomScalePageLayoutView="0" workbookViewId="0" topLeftCell="A1">
      <selection activeCell="AC31" sqref="AC31"/>
    </sheetView>
  </sheetViews>
  <sheetFormatPr defaultColWidth="10.16015625" defaultRowHeight="11.25"/>
  <cols>
    <col min="1" max="17" width="2.33203125" style="19" customWidth="1"/>
    <col min="18" max="19" width="2.5" style="19" customWidth="1"/>
    <col min="20" max="20" width="3.5" style="19" customWidth="1"/>
    <col min="21" max="21" width="16.33203125" style="19" customWidth="1"/>
    <col min="22" max="22" width="8.83203125" style="19" customWidth="1"/>
    <col min="23" max="23" width="21" style="19" customWidth="1"/>
    <col min="24" max="24" width="20.66015625" style="19" customWidth="1"/>
  </cols>
  <sheetData>
    <row r="1" spans="23:24" s="2" customFormat="1" ht="13.5" customHeight="1">
      <c r="W1" s="119" t="s">
        <v>45</v>
      </c>
      <c r="X1" s="119"/>
    </row>
    <row r="2" spans="23:24" s="19" customFormat="1" ht="6.75" customHeight="1">
      <c r="W2" s="119"/>
      <c r="X2" s="119"/>
    </row>
    <row r="3" spans="8:24" ht="12" customHeight="1">
      <c r="H3" s="120" t="s">
        <v>1</v>
      </c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0"/>
      <c r="U3" s="120"/>
      <c r="V3" s="120"/>
      <c r="W3" s="120"/>
      <c r="X3" s="120"/>
    </row>
    <row r="4" spans="1:24" ht="12" customHeight="1">
      <c r="A4" s="20" t="s">
        <v>2</v>
      </c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  <c r="S4" s="120"/>
      <c r="T4" s="120"/>
      <c r="U4" s="120"/>
      <c r="V4" s="120"/>
      <c r="W4" s="120"/>
      <c r="X4" s="120"/>
    </row>
    <row r="5" s="2" customFormat="1" ht="6" customHeight="1"/>
    <row r="6" spans="1:24" ht="12" customHeight="1">
      <c r="A6" s="20" t="s">
        <v>3</v>
      </c>
      <c r="H6" s="110"/>
      <c r="I6" s="110"/>
      <c r="J6" s="110"/>
      <c r="K6" s="110"/>
      <c r="L6" s="110"/>
      <c r="M6" s="110"/>
      <c r="N6" s="110"/>
      <c r="O6" s="110"/>
      <c r="P6" s="110"/>
      <c r="Q6" s="110"/>
      <c r="R6" s="110"/>
      <c r="S6" s="110"/>
      <c r="T6" s="110"/>
      <c r="U6" s="110"/>
      <c r="V6" s="110"/>
      <c r="W6" s="110"/>
      <c r="X6" s="110"/>
    </row>
    <row r="7" s="2" customFormat="1" ht="6" customHeight="1"/>
    <row r="8" spans="1:24" ht="12" customHeight="1">
      <c r="A8" s="20" t="s">
        <v>4</v>
      </c>
      <c r="O8" s="21"/>
      <c r="P8" s="21"/>
      <c r="Q8" s="21"/>
      <c r="R8" s="21"/>
      <c r="S8" s="121">
        <v>4</v>
      </c>
      <c r="T8" s="121"/>
      <c r="U8" s="121"/>
      <c r="V8" s="121"/>
      <c r="W8" s="121"/>
      <c r="X8" s="121"/>
    </row>
    <row r="9" s="2" customFormat="1" ht="6.75" customHeight="1"/>
    <row r="10" spans="1:24" s="2" customFormat="1" ht="4.5" customHeight="1">
      <c r="A10" s="122" t="s">
        <v>5</v>
      </c>
      <c r="B10" s="122"/>
      <c r="C10" s="122"/>
      <c r="D10" s="122"/>
      <c r="E10" s="122"/>
      <c r="F10" s="122"/>
      <c r="G10" s="122"/>
      <c r="H10" s="122"/>
      <c r="I10" s="122"/>
      <c r="J10" s="122"/>
      <c r="K10" s="122"/>
      <c r="L10" s="122"/>
      <c r="M10" s="122"/>
      <c r="N10" s="122"/>
      <c r="O10" s="122"/>
      <c r="P10" s="122"/>
      <c r="Q10" s="122"/>
      <c r="R10" s="122"/>
      <c r="S10" s="123" t="s">
        <v>6</v>
      </c>
      <c r="T10" s="123"/>
      <c r="U10" s="123"/>
      <c r="V10" s="123"/>
      <c r="W10" s="123"/>
      <c r="X10" s="123"/>
    </row>
    <row r="11" spans="1:24" ht="12" customHeight="1">
      <c r="A11" s="122"/>
      <c r="B11" s="122"/>
      <c r="C11" s="122"/>
      <c r="D11" s="122"/>
      <c r="E11" s="122"/>
      <c r="F11" s="122"/>
      <c r="G11" s="122"/>
      <c r="H11" s="122"/>
      <c r="I11" s="122"/>
      <c r="J11" s="122"/>
      <c r="K11" s="122"/>
      <c r="L11" s="122"/>
      <c r="M11" s="122"/>
      <c r="N11" s="122"/>
      <c r="O11" s="122"/>
      <c r="P11" s="122"/>
      <c r="Q11" s="122"/>
      <c r="R11" s="122"/>
      <c r="S11" s="123"/>
      <c r="T11" s="123"/>
      <c r="U11" s="123"/>
      <c r="V11" s="123"/>
      <c r="W11" s="123"/>
      <c r="X11" s="123"/>
    </row>
    <row r="12" spans="1:24" ht="12" customHeight="1">
      <c r="A12" s="122"/>
      <c r="B12" s="122"/>
      <c r="C12" s="122"/>
      <c r="D12" s="122"/>
      <c r="E12" s="122"/>
      <c r="F12" s="122"/>
      <c r="G12" s="122"/>
      <c r="H12" s="122"/>
      <c r="I12" s="122"/>
      <c r="J12" s="122"/>
      <c r="K12" s="122"/>
      <c r="L12" s="122"/>
      <c r="M12" s="122"/>
      <c r="N12" s="122"/>
      <c r="O12" s="122"/>
      <c r="P12" s="122"/>
      <c r="Q12" s="122"/>
      <c r="R12" s="122"/>
      <c r="S12" s="123"/>
      <c r="T12" s="123"/>
      <c r="U12" s="123"/>
      <c r="V12" s="123"/>
      <c r="W12" s="123"/>
      <c r="X12" s="123"/>
    </row>
    <row r="13" s="22" customFormat="1" ht="3.75" customHeight="1"/>
    <row r="14" spans="1:24" s="2" customFormat="1" ht="12.75" customHeight="1">
      <c r="A14" s="115" t="s">
        <v>46</v>
      </c>
      <c r="B14" s="115"/>
      <c r="C14" s="115"/>
      <c r="D14" s="115"/>
      <c r="E14" s="115"/>
      <c r="F14" s="115"/>
      <c r="G14" s="115"/>
      <c r="H14" s="115"/>
      <c r="I14" s="115"/>
      <c r="J14" s="115"/>
      <c r="K14" s="115"/>
      <c r="L14" s="115"/>
      <c r="M14" s="115"/>
      <c r="N14" s="115"/>
      <c r="O14" s="115"/>
      <c r="P14" s="115"/>
      <c r="Q14" s="115"/>
      <c r="R14" s="115"/>
      <c r="S14" s="115"/>
      <c r="T14" s="115"/>
      <c r="U14" s="115"/>
      <c r="V14" s="115"/>
      <c r="W14" s="115"/>
      <c r="X14" s="115"/>
    </row>
    <row r="15" spans="1:24" s="2" customFormat="1" ht="12" customHeight="1">
      <c r="A15" s="92" t="s">
        <v>226</v>
      </c>
      <c r="B15" s="92"/>
      <c r="C15" s="92"/>
      <c r="D15" s="92"/>
      <c r="E15" s="92"/>
      <c r="F15" s="92"/>
      <c r="G15" s="92"/>
      <c r="H15" s="92"/>
      <c r="I15" s="92"/>
      <c r="J15" s="92"/>
      <c r="K15" s="92"/>
      <c r="L15" s="92"/>
      <c r="M15" s="92"/>
      <c r="N15" s="92"/>
      <c r="O15" s="92"/>
      <c r="P15" s="92"/>
      <c r="Q15" s="92"/>
      <c r="R15" s="92"/>
      <c r="S15" s="92"/>
      <c r="T15" s="92"/>
      <c r="U15" s="92"/>
      <c r="V15" s="92"/>
      <c r="W15" s="92"/>
      <c r="X15" s="92"/>
    </row>
    <row r="16" spans="1:24" s="2" customFormat="1" ht="12" customHeight="1">
      <c r="A16" s="116" t="s">
        <v>8</v>
      </c>
      <c r="B16" s="116"/>
      <c r="C16" s="116"/>
      <c r="D16" s="116"/>
      <c r="E16" s="116"/>
      <c r="F16" s="116"/>
      <c r="G16" s="116"/>
      <c r="H16" s="116"/>
      <c r="I16" s="116"/>
      <c r="J16" s="116"/>
      <c r="K16" s="116"/>
      <c r="L16" s="116"/>
      <c r="M16" s="116"/>
      <c r="N16" s="116"/>
      <c r="O16" s="116"/>
      <c r="P16" s="116"/>
      <c r="Q16" s="116"/>
      <c r="R16" s="116"/>
      <c r="S16" s="116"/>
      <c r="T16" s="116"/>
      <c r="U16" s="116"/>
      <c r="V16" s="116"/>
      <c r="W16" s="116"/>
      <c r="X16" s="116"/>
    </row>
    <row r="17" spans="1:24" ht="24" customHeight="1">
      <c r="A17" s="117" t="s">
        <v>9</v>
      </c>
      <c r="B17" s="117"/>
      <c r="C17" s="117"/>
      <c r="D17" s="117"/>
      <c r="E17" s="117"/>
      <c r="F17" s="117"/>
      <c r="G17" s="117"/>
      <c r="H17" s="117"/>
      <c r="I17" s="117"/>
      <c r="J17" s="117"/>
      <c r="K17" s="117"/>
      <c r="L17" s="117"/>
      <c r="M17" s="117"/>
      <c r="N17" s="117"/>
      <c r="O17" s="117"/>
      <c r="P17" s="117"/>
      <c r="Q17" s="117"/>
      <c r="R17" s="117"/>
      <c r="S17" s="117"/>
      <c r="T17" s="117"/>
      <c r="U17" s="117"/>
      <c r="V17" s="23" t="s">
        <v>10</v>
      </c>
      <c r="W17" s="23" t="s">
        <v>47</v>
      </c>
      <c r="X17" s="24" t="s">
        <v>48</v>
      </c>
    </row>
    <row r="18" spans="1:24" s="2" customFormat="1" ht="12.75" customHeight="1">
      <c r="A18" s="118" t="s">
        <v>204</v>
      </c>
      <c r="B18" s="118"/>
      <c r="C18" s="118"/>
      <c r="D18" s="118"/>
      <c r="E18" s="118"/>
      <c r="F18" s="118"/>
      <c r="G18" s="118"/>
      <c r="H18" s="118"/>
      <c r="I18" s="118"/>
      <c r="J18" s="118"/>
      <c r="K18" s="118"/>
      <c r="L18" s="118"/>
      <c r="M18" s="118"/>
      <c r="N18" s="118"/>
      <c r="O18" s="118"/>
      <c r="P18" s="118"/>
      <c r="Q18" s="118"/>
      <c r="R18" s="118"/>
      <c r="S18" s="118"/>
      <c r="T18" s="118"/>
      <c r="U18" s="118"/>
      <c r="V18" s="25">
        <v>10</v>
      </c>
      <c r="W18" s="26" t="s">
        <v>16</v>
      </c>
      <c r="X18" s="26" t="s">
        <v>16</v>
      </c>
    </row>
    <row r="19" spans="1:24" s="2" customFormat="1" ht="12.75" customHeight="1">
      <c r="A19" s="114" t="s">
        <v>49</v>
      </c>
      <c r="B19" s="114"/>
      <c r="C19" s="114"/>
      <c r="D19" s="114"/>
      <c r="E19" s="114"/>
      <c r="F19" s="114"/>
      <c r="G19" s="114"/>
      <c r="H19" s="114"/>
      <c r="I19" s="114"/>
      <c r="J19" s="114"/>
      <c r="K19" s="114"/>
      <c r="L19" s="114"/>
      <c r="M19" s="114"/>
      <c r="N19" s="114"/>
      <c r="O19" s="114"/>
      <c r="P19" s="114"/>
      <c r="Q19" s="114"/>
      <c r="R19" s="114"/>
      <c r="S19" s="114"/>
      <c r="T19" s="114"/>
      <c r="U19" s="114"/>
      <c r="V19" s="25">
        <v>11</v>
      </c>
      <c r="W19" s="26" t="s">
        <v>16</v>
      </c>
      <c r="X19" s="26" t="s">
        <v>16</v>
      </c>
    </row>
    <row r="20" spans="1:24" s="2" customFormat="1" ht="12.75" customHeight="1">
      <c r="A20" s="112" t="s">
        <v>50</v>
      </c>
      <c r="B20" s="112"/>
      <c r="C20" s="112"/>
      <c r="D20" s="112"/>
      <c r="E20" s="112"/>
      <c r="F20" s="112"/>
      <c r="G20" s="112"/>
      <c r="H20" s="112"/>
      <c r="I20" s="112"/>
      <c r="J20" s="112"/>
      <c r="K20" s="112"/>
      <c r="L20" s="112"/>
      <c r="M20" s="112"/>
      <c r="N20" s="112"/>
      <c r="O20" s="112"/>
      <c r="P20" s="112"/>
      <c r="Q20" s="112"/>
      <c r="R20" s="112"/>
      <c r="S20" s="112"/>
      <c r="T20" s="112"/>
      <c r="U20" s="112"/>
      <c r="V20" s="27">
        <v>12</v>
      </c>
      <c r="W20" s="28" t="s">
        <v>16</v>
      </c>
      <c r="X20" s="46" t="s">
        <v>16</v>
      </c>
    </row>
    <row r="21" spans="1:24" s="2" customFormat="1" ht="12.75" customHeight="1">
      <c r="A21" s="106" t="s">
        <v>205</v>
      </c>
      <c r="B21" s="106"/>
      <c r="C21" s="106"/>
      <c r="D21" s="106"/>
      <c r="E21" s="106"/>
      <c r="F21" s="106"/>
      <c r="G21" s="106"/>
      <c r="H21" s="106"/>
      <c r="I21" s="106"/>
      <c r="J21" s="106"/>
      <c r="K21" s="106"/>
      <c r="L21" s="106"/>
      <c r="M21" s="106"/>
      <c r="N21" s="106"/>
      <c r="O21" s="106"/>
      <c r="P21" s="106"/>
      <c r="Q21" s="106"/>
      <c r="R21" s="106"/>
      <c r="S21" s="106"/>
      <c r="T21" s="106"/>
      <c r="U21" s="106"/>
      <c r="V21" s="25">
        <v>13</v>
      </c>
      <c r="W21" s="54" t="s">
        <v>16</v>
      </c>
      <c r="X21" s="53" t="s">
        <v>16</v>
      </c>
    </row>
    <row r="22" spans="1:24" s="2" customFormat="1" ht="12.75" customHeight="1">
      <c r="A22" s="106" t="s">
        <v>52</v>
      </c>
      <c r="B22" s="106"/>
      <c r="C22" s="106"/>
      <c r="D22" s="106"/>
      <c r="E22" s="106"/>
      <c r="F22" s="106"/>
      <c r="G22" s="106"/>
      <c r="H22" s="106"/>
      <c r="I22" s="106"/>
      <c r="J22" s="106"/>
      <c r="K22" s="106"/>
      <c r="L22" s="106"/>
      <c r="M22" s="106"/>
      <c r="N22" s="106"/>
      <c r="O22" s="106"/>
      <c r="P22" s="106"/>
      <c r="Q22" s="106"/>
      <c r="R22" s="106"/>
      <c r="S22" s="106"/>
      <c r="T22" s="106"/>
      <c r="U22" s="106"/>
      <c r="V22" s="25">
        <v>14</v>
      </c>
      <c r="W22" s="53" t="s">
        <v>230</v>
      </c>
      <c r="X22" s="53" t="s">
        <v>241</v>
      </c>
    </row>
    <row r="23" spans="1:24" s="2" customFormat="1" ht="12.75" customHeight="1">
      <c r="A23" s="114" t="s">
        <v>54</v>
      </c>
      <c r="B23" s="114"/>
      <c r="C23" s="114"/>
      <c r="D23" s="114"/>
      <c r="E23" s="114"/>
      <c r="F23" s="114"/>
      <c r="G23" s="114"/>
      <c r="H23" s="114"/>
      <c r="I23" s="114"/>
      <c r="J23" s="114"/>
      <c r="K23" s="114"/>
      <c r="L23" s="114"/>
      <c r="M23" s="114"/>
      <c r="N23" s="114"/>
      <c r="O23" s="114"/>
      <c r="P23" s="114"/>
      <c r="Q23" s="114"/>
      <c r="R23" s="114"/>
      <c r="S23" s="114"/>
      <c r="T23" s="114"/>
      <c r="U23" s="114"/>
      <c r="V23" s="25">
        <v>15</v>
      </c>
      <c r="W23" s="53" t="s">
        <v>231</v>
      </c>
      <c r="X23" s="53" t="s">
        <v>239</v>
      </c>
    </row>
    <row r="24" spans="1:24" s="2" customFormat="1" ht="12.75" customHeight="1">
      <c r="A24" s="106" t="s">
        <v>51</v>
      </c>
      <c r="B24" s="106"/>
      <c r="C24" s="106"/>
      <c r="D24" s="106"/>
      <c r="E24" s="106"/>
      <c r="F24" s="106"/>
      <c r="G24" s="106"/>
      <c r="H24" s="106"/>
      <c r="I24" s="106"/>
      <c r="J24" s="106"/>
      <c r="K24" s="106"/>
      <c r="L24" s="106"/>
      <c r="M24" s="106"/>
      <c r="N24" s="106"/>
      <c r="O24" s="106"/>
      <c r="P24" s="106"/>
      <c r="Q24" s="106"/>
      <c r="R24" s="106"/>
      <c r="S24" s="106"/>
      <c r="T24" s="106"/>
      <c r="U24" s="106"/>
      <c r="V24" s="25">
        <v>16</v>
      </c>
      <c r="W24" s="53"/>
      <c r="X24" s="53"/>
    </row>
    <row r="25" spans="1:24" s="2" customFormat="1" ht="19.5" customHeight="1">
      <c r="A25" s="107" t="s">
        <v>206</v>
      </c>
      <c r="B25" s="107"/>
      <c r="C25" s="107"/>
      <c r="D25" s="107"/>
      <c r="E25" s="107"/>
      <c r="F25" s="107"/>
      <c r="G25" s="107"/>
      <c r="H25" s="107"/>
      <c r="I25" s="107"/>
      <c r="J25" s="107"/>
      <c r="K25" s="107"/>
      <c r="L25" s="107"/>
      <c r="M25" s="107"/>
      <c r="N25" s="107"/>
      <c r="O25" s="107"/>
      <c r="P25" s="107"/>
      <c r="Q25" s="107"/>
      <c r="R25" s="107"/>
      <c r="S25" s="107"/>
      <c r="T25" s="107"/>
      <c r="U25" s="107"/>
      <c r="V25" s="27">
        <v>20</v>
      </c>
      <c r="W25" s="46" t="s">
        <v>232</v>
      </c>
      <c r="X25" s="46" t="s">
        <v>240</v>
      </c>
    </row>
    <row r="26" spans="1:24" s="2" customFormat="1" ht="12.75" customHeight="1">
      <c r="A26" s="106" t="s">
        <v>207</v>
      </c>
      <c r="B26" s="106"/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25">
        <v>21</v>
      </c>
      <c r="W26" s="53" t="s">
        <v>16</v>
      </c>
      <c r="X26" s="29"/>
    </row>
    <row r="27" spans="1:24" s="2" customFormat="1" ht="12.75" customHeight="1">
      <c r="A27" s="106" t="s">
        <v>53</v>
      </c>
      <c r="B27" s="106"/>
      <c r="C27" s="106"/>
      <c r="D27" s="106"/>
      <c r="E27" s="106"/>
      <c r="F27" s="106"/>
      <c r="G27" s="106"/>
      <c r="H27" s="106"/>
      <c r="I27" s="106"/>
      <c r="J27" s="106"/>
      <c r="K27" s="106"/>
      <c r="L27" s="106"/>
      <c r="M27" s="106"/>
      <c r="N27" s="106"/>
      <c r="O27" s="106"/>
      <c r="P27" s="106"/>
      <c r="Q27" s="106"/>
      <c r="R27" s="106"/>
      <c r="S27" s="106"/>
      <c r="T27" s="106"/>
      <c r="U27" s="106"/>
      <c r="V27" s="25">
        <v>22</v>
      </c>
      <c r="W27" s="53"/>
      <c r="X27" s="29"/>
    </row>
    <row r="28" spans="1:24" s="2" customFormat="1" ht="12.75" customHeight="1">
      <c r="A28" s="106" t="s">
        <v>208</v>
      </c>
      <c r="B28" s="106"/>
      <c r="C28" s="106"/>
      <c r="D28" s="106"/>
      <c r="E28" s="106"/>
      <c r="F28" s="106"/>
      <c r="G28" s="106"/>
      <c r="H28" s="106"/>
      <c r="I28" s="106"/>
      <c r="J28" s="106"/>
      <c r="K28" s="106"/>
      <c r="L28" s="106"/>
      <c r="M28" s="106"/>
      <c r="N28" s="106"/>
      <c r="O28" s="106"/>
      <c r="P28" s="106"/>
      <c r="Q28" s="106"/>
      <c r="R28" s="106"/>
      <c r="S28" s="106"/>
      <c r="T28" s="106"/>
      <c r="U28" s="106"/>
      <c r="V28" s="25">
        <v>24</v>
      </c>
      <c r="W28" s="53"/>
      <c r="X28" s="29"/>
    </row>
    <row r="29" spans="1:24" s="2" customFormat="1" ht="12.75" customHeight="1">
      <c r="A29" s="106" t="s">
        <v>209</v>
      </c>
      <c r="B29" s="106"/>
      <c r="C29" s="106"/>
      <c r="D29" s="106"/>
      <c r="E29" s="106"/>
      <c r="F29" s="106"/>
      <c r="G29" s="106"/>
      <c r="H29" s="106"/>
      <c r="I29" s="106"/>
      <c r="J29" s="106"/>
      <c r="K29" s="106"/>
      <c r="L29" s="106"/>
      <c r="M29" s="106"/>
      <c r="N29" s="106"/>
      <c r="O29" s="106"/>
      <c r="P29" s="106"/>
      <c r="Q29" s="106"/>
      <c r="R29" s="106"/>
      <c r="S29" s="106"/>
      <c r="T29" s="106"/>
      <c r="U29" s="106"/>
      <c r="V29" s="25">
        <v>25</v>
      </c>
      <c r="W29" s="53"/>
      <c r="X29" s="29"/>
    </row>
    <row r="30" spans="1:24" s="2" customFormat="1" ht="14.25" customHeight="1">
      <c r="A30" s="107" t="s">
        <v>210</v>
      </c>
      <c r="B30" s="107"/>
      <c r="C30" s="107"/>
      <c r="D30" s="107"/>
      <c r="E30" s="107"/>
      <c r="F30" s="107"/>
      <c r="G30" s="107"/>
      <c r="H30" s="107"/>
      <c r="I30" s="107"/>
      <c r="J30" s="107"/>
      <c r="K30" s="107"/>
      <c r="L30" s="107"/>
      <c r="M30" s="107"/>
      <c r="N30" s="107"/>
      <c r="O30" s="107"/>
      <c r="P30" s="107"/>
      <c r="Q30" s="107"/>
      <c r="R30" s="107"/>
      <c r="S30" s="107"/>
      <c r="T30" s="107"/>
      <c r="U30" s="107"/>
      <c r="V30" s="27">
        <v>100</v>
      </c>
      <c r="W30" s="46"/>
      <c r="X30" s="46"/>
    </row>
    <row r="31" spans="1:24" s="2" customFormat="1" ht="12.75" customHeight="1">
      <c r="A31" s="106" t="s">
        <v>211</v>
      </c>
      <c r="B31" s="106"/>
      <c r="C31" s="106"/>
      <c r="D31" s="106"/>
      <c r="E31" s="106"/>
      <c r="F31" s="106"/>
      <c r="G31" s="106"/>
      <c r="H31" s="106"/>
      <c r="I31" s="106"/>
      <c r="J31" s="106"/>
      <c r="K31" s="106"/>
      <c r="L31" s="106"/>
      <c r="M31" s="106"/>
      <c r="N31" s="106"/>
      <c r="O31" s="106"/>
      <c r="P31" s="106"/>
      <c r="Q31" s="106"/>
      <c r="R31" s="106"/>
      <c r="S31" s="106"/>
      <c r="T31" s="106"/>
      <c r="U31" s="106"/>
      <c r="V31" s="25">
        <v>101</v>
      </c>
      <c r="W31" s="53"/>
      <c r="X31" s="54"/>
    </row>
    <row r="32" spans="1:24" s="2" customFormat="1" ht="27" customHeight="1">
      <c r="A32" s="108" t="s">
        <v>212</v>
      </c>
      <c r="B32" s="108"/>
      <c r="C32" s="108"/>
      <c r="D32" s="108"/>
      <c r="E32" s="108"/>
      <c r="F32" s="108"/>
      <c r="G32" s="108"/>
      <c r="H32" s="108"/>
      <c r="I32" s="108"/>
      <c r="J32" s="108"/>
      <c r="K32" s="108"/>
      <c r="L32" s="108"/>
      <c r="M32" s="108"/>
      <c r="N32" s="108"/>
      <c r="O32" s="108"/>
      <c r="P32" s="108"/>
      <c r="Q32" s="108"/>
      <c r="R32" s="108"/>
      <c r="S32" s="108"/>
      <c r="T32" s="108"/>
      <c r="U32" s="108"/>
      <c r="V32" s="27">
        <v>200</v>
      </c>
      <c r="W32" s="46" t="s">
        <v>232</v>
      </c>
      <c r="X32" s="46" t="s">
        <v>240</v>
      </c>
    </row>
    <row r="33" spans="1:24" s="2" customFormat="1" ht="12.75" customHeight="1">
      <c r="A33" s="109" t="s">
        <v>213</v>
      </c>
      <c r="B33" s="109"/>
      <c r="C33" s="109"/>
      <c r="D33" s="109"/>
      <c r="E33" s="109"/>
      <c r="F33" s="109"/>
      <c r="G33" s="109"/>
      <c r="H33" s="109"/>
      <c r="I33" s="109"/>
      <c r="J33" s="109"/>
      <c r="K33" s="109"/>
      <c r="L33" s="109"/>
      <c r="M33" s="109"/>
      <c r="N33" s="109"/>
      <c r="O33" s="109"/>
      <c r="P33" s="109"/>
      <c r="Q33" s="109"/>
      <c r="R33" s="109"/>
      <c r="S33" s="109"/>
      <c r="T33" s="109"/>
      <c r="U33" s="109"/>
      <c r="V33" s="25">
        <v>201</v>
      </c>
      <c r="W33" s="53"/>
      <c r="X33" s="29"/>
    </row>
    <row r="34" spans="1:24" s="2" customFormat="1" ht="15" customHeight="1">
      <c r="A34" s="107" t="s">
        <v>214</v>
      </c>
      <c r="B34" s="107"/>
      <c r="C34" s="107"/>
      <c r="D34" s="107"/>
      <c r="E34" s="107"/>
      <c r="F34" s="107"/>
      <c r="G34" s="107"/>
      <c r="H34" s="107"/>
      <c r="I34" s="107"/>
      <c r="J34" s="107"/>
      <c r="K34" s="107"/>
      <c r="L34" s="107"/>
      <c r="M34" s="107"/>
      <c r="N34" s="107"/>
      <c r="O34" s="107"/>
      <c r="P34" s="107"/>
      <c r="Q34" s="107"/>
      <c r="R34" s="107"/>
      <c r="S34" s="107"/>
      <c r="T34" s="107"/>
      <c r="U34" s="107"/>
      <c r="V34" s="27">
        <v>300</v>
      </c>
      <c r="W34" s="46" t="s">
        <v>232</v>
      </c>
      <c r="X34" s="46" t="s">
        <v>240</v>
      </c>
    </row>
    <row r="35" spans="1:24" s="2" customFormat="1" ht="18" customHeight="1">
      <c r="A35" s="106" t="s">
        <v>228</v>
      </c>
      <c r="B35" s="106"/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25"/>
      <c r="W35" s="53"/>
      <c r="X35" s="54"/>
    </row>
    <row r="36" spans="1:24" s="2" customFormat="1" ht="12.75" customHeight="1">
      <c r="A36" s="106" t="s">
        <v>229</v>
      </c>
      <c r="B36" s="106"/>
      <c r="C36" s="106"/>
      <c r="D36" s="106"/>
      <c r="E36" s="106"/>
      <c r="F36" s="106"/>
      <c r="G36" s="106"/>
      <c r="H36" s="106"/>
      <c r="I36" s="106"/>
      <c r="J36" s="106"/>
      <c r="K36" s="106"/>
      <c r="L36" s="106"/>
      <c r="M36" s="106"/>
      <c r="N36" s="106"/>
      <c r="O36" s="106"/>
      <c r="P36" s="106"/>
      <c r="Q36" s="106"/>
      <c r="R36" s="106"/>
      <c r="S36" s="106"/>
      <c r="T36" s="106"/>
      <c r="U36" s="106"/>
      <c r="V36" s="25"/>
      <c r="W36" s="53"/>
      <c r="X36" s="54"/>
    </row>
    <row r="37" spans="1:24" s="2" customFormat="1" ht="15.75" customHeight="1">
      <c r="A37" s="107" t="s">
        <v>216</v>
      </c>
      <c r="B37" s="107"/>
      <c r="C37" s="107"/>
      <c r="D37" s="107"/>
      <c r="E37" s="107"/>
      <c r="F37" s="107"/>
      <c r="G37" s="107"/>
      <c r="H37" s="107"/>
      <c r="I37" s="107"/>
      <c r="J37" s="107"/>
      <c r="K37" s="107"/>
      <c r="L37" s="107"/>
      <c r="M37" s="107"/>
      <c r="N37" s="107"/>
      <c r="O37" s="107"/>
      <c r="P37" s="107"/>
      <c r="Q37" s="107"/>
      <c r="R37" s="107"/>
      <c r="S37" s="107"/>
      <c r="T37" s="107"/>
      <c r="U37" s="107"/>
      <c r="V37" s="27">
        <v>400</v>
      </c>
      <c r="W37" s="53">
        <v>0</v>
      </c>
      <c r="X37" s="29"/>
    </row>
    <row r="38" spans="1:24" s="2" customFormat="1" ht="12.75" customHeight="1">
      <c r="A38" s="106" t="s">
        <v>217</v>
      </c>
      <c r="B38" s="106"/>
      <c r="C38" s="106"/>
      <c r="D38" s="106"/>
      <c r="E38" s="106"/>
      <c r="F38" s="106"/>
      <c r="G38" s="106"/>
      <c r="H38" s="106"/>
      <c r="I38" s="106"/>
      <c r="J38" s="106"/>
      <c r="K38" s="106"/>
      <c r="L38" s="106"/>
      <c r="M38" s="106"/>
      <c r="N38" s="106"/>
      <c r="O38" s="106"/>
      <c r="P38" s="106"/>
      <c r="Q38" s="106"/>
      <c r="R38" s="106"/>
      <c r="S38" s="106"/>
      <c r="T38" s="106"/>
      <c r="U38" s="106"/>
      <c r="V38" s="25">
        <v>418</v>
      </c>
      <c r="W38" s="53">
        <v>0</v>
      </c>
      <c r="X38" s="29"/>
    </row>
    <row r="39" spans="1:24" s="2" customFormat="1" ht="15" customHeight="1">
      <c r="A39" s="107" t="s">
        <v>218</v>
      </c>
      <c r="B39" s="107"/>
      <c r="C39" s="107"/>
      <c r="D39" s="107"/>
      <c r="E39" s="107"/>
      <c r="F39" s="107"/>
      <c r="G39" s="107"/>
      <c r="H39" s="107"/>
      <c r="I39" s="107"/>
      <c r="J39" s="107"/>
      <c r="K39" s="107"/>
      <c r="L39" s="107"/>
      <c r="M39" s="107"/>
      <c r="N39" s="107"/>
      <c r="O39" s="107"/>
      <c r="P39" s="107"/>
      <c r="Q39" s="107"/>
      <c r="R39" s="107"/>
      <c r="S39" s="107"/>
      <c r="T39" s="107"/>
      <c r="U39" s="107"/>
      <c r="V39" s="27">
        <v>500</v>
      </c>
      <c r="W39" s="46" t="s">
        <v>232</v>
      </c>
      <c r="X39" s="46" t="s">
        <v>240</v>
      </c>
    </row>
    <row r="40" spans="1:24" s="2" customFormat="1" ht="12.75" customHeight="1">
      <c r="A40" s="106" t="s">
        <v>219</v>
      </c>
      <c r="B40" s="106"/>
      <c r="C40" s="106"/>
      <c r="D40" s="106"/>
      <c r="E40" s="106"/>
      <c r="F40" s="106"/>
      <c r="G40" s="106"/>
      <c r="H40" s="106"/>
      <c r="I40" s="106"/>
      <c r="J40" s="106"/>
      <c r="K40" s="106"/>
      <c r="L40" s="106"/>
      <c r="M40" s="106"/>
      <c r="N40" s="106"/>
      <c r="O40" s="106"/>
      <c r="P40" s="106"/>
      <c r="Q40" s="106"/>
      <c r="R40" s="106"/>
      <c r="S40" s="106"/>
      <c r="T40" s="106"/>
      <c r="U40" s="106"/>
      <c r="V40" s="25"/>
      <c r="W40" s="53"/>
      <c r="X40" s="29"/>
    </row>
    <row r="41" spans="1:24" s="2" customFormat="1" ht="12.75" customHeight="1">
      <c r="A41" s="106" t="s">
        <v>215</v>
      </c>
      <c r="B41" s="106"/>
      <c r="C41" s="106"/>
      <c r="D41" s="106"/>
      <c r="E41" s="106"/>
      <c r="F41" s="106"/>
      <c r="G41" s="106"/>
      <c r="H41" s="106"/>
      <c r="I41" s="106"/>
      <c r="J41" s="106"/>
      <c r="K41" s="106"/>
      <c r="L41" s="106"/>
      <c r="M41" s="106"/>
      <c r="N41" s="106"/>
      <c r="O41" s="106"/>
      <c r="P41" s="106"/>
      <c r="Q41" s="106"/>
      <c r="R41" s="106"/>
      <c r="S41" s="106"/>
      <c r="T41" s="106"/>
      <c r="U41" s="106"/>
      <c r="V41" s="25"/>
      <c r="W41" s="53"/>
      <c r="X41" s="29"/>
    </row>
    <row r="42" spans="1:24" s="2" customFormat="1" ht="12.75" customHeight="1">
      <c r="A42" s="106" t="s">
        <v>220</v>
      </c>
      <c r="B42" s="106"/>
      <c r="C42" s="106"/>
      <c r="D42" s="106"/>
      <c r="E42" s="106"/>
      <c r="F42" s="106"/>
      <c r="G42" s="106"/>
      <c r="H42" s="106"/>
      <c r="I42" s="106"/>
      <c r="J42" s="106"/>
      <c r="K42" s="106"/>
      <c r="L42" s="106"/>
      <c r="M42" s="106"/>
      <c r="N42" s="106"/>
      <c r="O42" s="106"/>
      <c r="P42" s="106"/>
      <c r="Q42" s="106"/>
      <c r="R42" s="106"/>
      <c r="S42" s="106"/>
      <c r="T42" s="106"/>
      <c r="U42" s="106"/>
      <c r="V42" s="25"/>
      <c r="W42" s="53" t="s">
        <v>16</v>
      </c>
      <c r="X42" s="26" t="s">
        <v>16</v>
      </c>
    </row>
    <row r="43" spans="1:24" s="2" customFormat="1" ht="16.5" customHeight="1">
      <c r="A43" s="113" t="s">
        <v>221</v>
      </c>
      <c r="B43" s="113"/>
      <c r="C43" s="113"/>
      <c r="D43" s="113"/>
      <c r="E43" s="113"/>
      <c r="F43" s="113"/>
      <c r="G43" s="113"/>
      <c r="H43" s="113"/>
      <c r="I43" s="113"/>
      <c r="J43" s="113"/>
      <c r="K43" s="113"/>
      <c r="L43" s="113"/>
      <c r="M43" s="113"/>
      <c r="N43" s="113"/>
      <c r="O43" s="113"/>
      <c r="P43" s="113"/>
      <c r="Q43" s="113"/>
      <c r="R43" s="113"/>
      <c r="S43" s="113"/>
      <c r="T43" s="113"/>
      <c r="U43" s="113"/>
      <c r="V43" s="27">
        <v>600</v>
      </c>
      <c r="W43" s="46" t="s">
        <v>242</v>
      </c>
      <c r="X43" s="46" t="s">
        <v>243</v>
      </c>
    </row>
    <row r="44" spans="1:24" s="2" customFormat="1" ht="12.75" customHeight="1">
      <c r="A44" s="106" t="s">
        <v>222</v>
      </c>
      <c r="B44" s="106"/>
      <c r="C44" s="106"/>
      <c r="D44" s="106"/>
      <c r="E44" s="106"/>
      <c r="F44" s="106"/>
      <c r="G44" s="106"/>
      <c r="H44" s="106"/>
      <c r="I44" s="106"/>
      <c r="J44" s="106"/>
      <c r="K44" s="106"/>
      <c r="L44" s="106"/>
      <c r="M44" s="106"/>
      <c r="N44" s="106"/>
      <c r="O44" s="106"/>
      <c r="P44" s="106"/>
      <c r="Q44" s="106"/>
      <c r="R44" s="106"/>
      <c r="S44" s="106"/>
      <c r="T44" s="106"/>
      <c r="U44" s="106"/>
      <c r="V44" s="25"/>
      <c r="W44" s="53"/>
      <c r="X44" s="26"/>
    </row>
    <row r="45" spans="1:24" s="2" customFormat="1" ht="12.75" customHeight="1">
      <c r="A45" s="106" t="s">
        <v>223</v>
      </c>
      <c r="B45" s="106"/>
      <c r="C45" s="106"/>
      <c r="D45" s="106"/>
      <c r="E45" s="106"/>
      <c r="F45" s="106"/>
      <c r="G45" s="106"/>
      <c r="H45" s="106"/>
      <c r="I45" s="106"/>
      <c r="J45" s="106"/>
      <c r="K45" s="106"/>
      <c r="L45" s="106"/>
      <c r="M45" s="106"/>
      <c r="N45" s="106"/>
      <c r="O45" s="106"/>
      <c r="P45" s="106"/>
      <c r="Q45" s="106"/>
      <c r="R45" s="106"/>
      <c r="S45" s="106"/>
      <c r="T45" s="106"/>
      <c r="U45" s="106"/>
      <c r="V45" s="25"/>
      <c r="W45" s="46"/>
      <c r="X45" s="29"/>
    </row>
    <row r="46" spans="1:24" s="2" customFormat="1" ht="12.75" customHeight="1">
      <c r="A46" s="106" t="s">
        <v>224</v>
      </c>
      <c r="B46" s="106"/>
      <c r="C46" s="106"/>
      <c r="D46" s="106"/>
      <c r="E46" s="106"/>
      <c r="F46" s="106"/>
      <c r="G46" s="106"/>
      <c r="H46" s="106"/>
      <c r="I46" s="106"/>
      <c r="J46" s="106"/>
      <c r="K46" s="106"/>
      <c r="L46" s="106"/>
      <c r="M46" s="106"/>
      <c r="N46" s="106"/>
      <c r="O46" s="106"/>
      <c r="P46" s="106"/>
      <c r="Q46" s="106"/>
      <c r="R46" s="106"/>
      <c r="S46" s="106"/>
      <c r="T46" s="106"/>
      <c r="U46" s="106"/>
      <c r="V46" s="30"/>
      <c r="W46" s="53"/>
      <c r="X46" s="26"/>
    </row>
    <row r="47" spans="1:24" s="2" customFormat="1" ht="12.75" customHeight="1">
      <c r="A47" s="106" t="s">
        <v>225</v>
      </c>
      <c r="B47" s="106"/>
      <c r="C47" s="106"/>
      <c r="D47" s="106"/>
      <c r="E47" s="106"/>
      <c r="F47" s="106"/>
      <c r="G47" s="106"/>
      <c r="H47" s="106"/>
      <c r="I47" s="106"/>
      <c r="J47" s="106"/>
      <c r="K47" s="106"/>
      <c r="L47" s="106"/>
      <c r="M47" s="106"/>
      <c r="N47" s="106"/>
      <c r="O47" s="106"/>
      <c r="P47" s="106"/>
      <c r="Q47" s="106"/>
      <c r="R47" s="106"/>
      <c r="S47" s="106"/>
      <c r="T47" s="106"/>
      <c r="U47" s="106"/>
      <c r="V47" s="30"/>
      <c r="W47" s="53"/>
      <c r="X47" s="31"/>
    </row>
    <row r="48" spans="1:24" s="34" customFormat="1" ht="19.5" customHeight="1">
      <c r="A48" s="106" t="s">
        <v>223</v>
      </c>
      <c r="B48" s="106"/>
      <c r="C48" s="106"/>
      <c r="D48" s="106"/>
      <c r="E48" s="106"/>
      <c r="F48" s="106"/>
      <c r="G48" s="106"/>
      <c r="H48" s="106"/>
      <c r="I48" s="106"/>
      <c r="J48" s="106"/>
      <c r="K48" s="106"/>
      <c r="L48" s="106"/>
      <c r="M48" s="106"/>
      <c r="N48" s="106"/>
      <c r="O48" s="106"/>
      <c r="P48" s="106"/>
      <c r="Q48" s="106"/>
      <c r="R48" s="106"/>
      <c r="S48" s="106"/>
      <c r="T48" s="106"/>
      <c r="U48" s="106"/>
      <c r="V48" s="32"/>
      <c r="W48" s="55"/>
      <c r="X48" s="33"/>
    </row>
    <row r="49" spans="1:24" s="2" customFormat="1" ht="12.75" customHeight="1">
      <c r="A49" s="106" t="s">
        <v>224</v>
      </c>
      <c r="B49" s="106"/>
      <c r="C49" s="106"/>
      <c r="D49" s="106"/>
      <c r="E49" s="106"/>
      <c r="F49" s="106"/>
      <c r="G49" s="106"/>
      <c r="H49" s="106"/>
      <c r="I49" s="106"/>
      <c r="J49" s="106"/>
      <c r="K49" s="106"/>
      <c r="L49" s="106"/>
      <c r="M49" s="106"/>
      <c r="N49" s="106"/>
      <c r="O49" s="106"/>
      <c r="P49" s="106"/>
      <c r="Q49" s="106"/>
      <c r="R49" s="106"/>
      <c r="S49" s="106"/>
      <c r="T49" s="106"/>
      <c r="U49" s="106"/>
      <c r="V49" s="30"/>
      <c r="W49" s="26" t="s">
        <v>16</v>
      </c>
      <c r="X49" s="26" t="s">
        <v>16</v>
      </c>
    </row>
    <row r="50" s="2" customFormat="1" ht="18" customHeight="1"/>
    <row r="51" spans="1:23" s="2" customFormat="1" ht="12.75" customHeight="1">
      <c r="A51" s="20" t="s">
        <v>39</v>
      </c>
      <c r="H51" s="110" t="s">
        <v>40</v>
      </c>
      <c r="I51" s="110"/>
      <c r="J51" s="110"/>
      <c r="K51" s="110"/>
      <c r="L51" s="110"/>
      <c r="M51" s="110"/>
      <c r="N51" s="110"/>
      <c r="O51" s="110"/>
      <c r="P51" s="110"/>
      <c r="Q51" s="110"/>
      <c r="R51" s="110"/>
      <c r="S51" s="110"/>
      <c r="T51" s="110"/>
      <c r="U51" s="110"/>
      <c r="W51" s="35"/>
    </row>
    <row r="52" spans="8:23" s="2" customFormat="1" ht="10.5" customHeight="1">
      <c r="H52" s="111" t="s">
        <v>41</v>
      </c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W52" s="36" t="s">
        <v>42</v>
      </c>
    </row>
    <row r="53" spans="1:23" s="2" customFormat="1" ht="12.75" customHeight="1">
      <c r="A53" s="20" t="s">
        <v>43</v>
      </c>
      <c r="H53" s="110"/>
      <c r="I53" s="110"/>
      <c r="J53" s="110"/>
      <c r="K53" s="110"/>
      <c r="L53" s="110"/>
      <c r="M53" s="110"/>
      <c r="N53" s="110"/>
      <c r="O53" s="110"/>
      <c r="P53" s="110"/>
      <c r="Q53" s="110"/>
      <c r="R53" s="110"/>
      <c r="S53" s="110"/>
      <c r="T53" s="110"/>
      <c r="U53" s="110"/>
      <c r="W53" s="35"/>
    </row>
    <row r="54" spans="8:23" s="2" customFormat="1" ht="9.75" customHeight="1">
      <c r="H54" s="111" t="s">
        <v>41</v>
      </c>
      <c r="I54" s="111"/>
      <c r="J54" s="111"/>
      <c r="K54" s="111"/>
      <c r="L54" s="111"/>
      <c r="M54" s="111"/>
      <c r="N54" s="111"/>
      <c r="O54" s="111"/>
      <c r="P54" s="111"/>
      <c r="Q54" s="111"/>
      <c r="R54" s="111"/>
      <c r="S54" s="111"/>
      <c r="T54" s="111"/>
      <c r="U54" s="111"/>
      <c r="W54" s="36" t="s">
        <v>42</v>
      </c>
    </row>
    <row r="55" s="2" customFormat="1" ht="12.75" customHeight="1">
      <c r="B55" s="19" t="s">
        <v>44</v>
      </c>
    </row>
    <row r="56" s="2" customFormat="1" ht="12.75" customHeight="1"/>
  </sheetData>
  <sheetProtection/>
  <mergeCells count="46">
    <mergeCell ref="W1:X2"/>
    <mergeCell ref="H3:X4"/>
    <mergeCell ref="H6:X6"/>
    <mergeCell ref="S8:X8"/>
    <mergeCell ref="A10:R12"/>
    <mergeCell ref="S10:X12"/>
    <mergeCell ref="A23:U23"/>
    <mergeCell ref="A24:U24"/>
    <mergeCell ref="A25:U25"/>
    <mergeCell ref="A14:X14"/>
    <mergeCell ref="A15:X15"/>
    <mergeCell ref="A16:X16"/>
    <mergeCell ref="A17:U17"/>
    <mergeCell ref="A18:U18"/>
    <mergeCell ref="A19:U19"/>
    <mergeCell ref="A45:U45"/>
    <mergeCell ref="A46:U46"/>
    <mergeCell ref="A47:U47"/>
    <mergeCell ref="A20:U20"/>
    <mergeCell ref="A21:U21"/>
    <mergeCell ref="A26:U26"/>
    <mergeCell ref="A42:U42"/>
    <mergeCell ref="A43:U43"/>
    <mergeCell ref="A44:U44"/>
    <mergeCell ref="A22:U22"/>
    <mergeCell ref="H51:U51"/>
    <mergeCell ref="H52:U52"/>
    <mergeCell ref="H53:U53"/>
    <mergeCell ref="H54:U54"/>
    <mergeCell ref="A48:U48"/>
    <mergeCell ref="A49:U49"/>
    <mergeCell ref="A27:U27"/>
    <mergeCell ref="A29:U29"/>
    <mergeCell ref="A28:U28"/>
    <mergeCell ref="A30:U30"/>
    <mergeCell ref="A31:U31"/>
    <mergeCell ref="A34:U34"/>
    <mergeCell ref="A32:U32"/>
    <mergeCell ref="A33:U33"/>
    <mergeCell ref="A41:U41"/>
    <mergeCell ref="A35:U35"/>
    <mergeCell ref="A39:U39"/>
    <mergeCell ref="A36:U36"/>
    <mergeCell ref="A37:U37"/>
    <mergeCell ref="A38:U38"/>
    <mergeCell ref="A40:U40"/>
  </mergeCells>
  <printOptions/>
  <pageMargins left="0.25" right="0.25" top="0.75" bottom="0.75" header="0.3" footer="0.3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80"/>
  <sheetViews>
    <sheetView tabSelected="1" zoomScalePageLayoutView="0" workbookViewId="0" topLeftCell="A1">
      <selection activeCell="AC73" sqref="AC73"/>
    </sheetView>
  </sheetViews>
  <sheetFormatPr defaultColWidth="10.66015625" defaultRowHeight="11.25"/>
  <cols>
    <col min="1" max="2" width="2.83203125" style="1" customWidth="1"/>
    <col min="3" max="3" width="3" style="1" customWidth="1"/>
    <col min="4" max="14" width="2.83203125" style="1" customWidth="1"/>
    <col min="15" max="15" width="3" style="1" customWidth="1"/>
    <col min="16" max="17" width="2.83203125" style="1" customWidth="1"/>
    <col min="18" max="19" width="3.16015625" style="1" customWidth="1"/>
    <col min="20" max="20" width="4.16015625" style="1" customWidth="1"/>
    <col min="21" max="21" width="16" style="1" customWidth="1"/>
    <col min="22" max="22" width="9" style="1" customWidth="1"/>
    <col min="23" max="23" width="20.33203125" style="1" customWidth="1"/>
    <col min="24" max="24" width="20.16015625" style="1" customWidth="1"/>
  </cols>
  <sheetData>
    <row r="1" spans="23:24" s="2" customFormat="1" ht="14.25" customHeight="1">
      <c r="W1" s="85" t="s">
        <v>45</v>
      </c>
      <c r="X1" s="85"/>
    </row>
    <row r="2" spans="23:24" s="1" customFormat="1" ht="6.75" customHeight="1">
      <c r="W2" s="85"/>
      <c r="X2" s="85"/>
    </row>
    <row r="3" spans="8:24" ht="12">
      <c r="H3" s="86" t="s">
        <v>1</v>
      </c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</row>
    <row r="4" spans="1:24" ht="12">
      <c r="A4" s="3" t="s">
        <v>2</v>
      </c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</row>
    <row r="5" s="2" customFormat="1" ht="6" customHeight="1"/>
    <row r="6" spans="1:24" ht="12">
      <c r="A6" s="3" t="s">
        <v>3</v>
      </c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  <c r="W6" s="87"/>
      <c r="X6" s="87"/>
    </row>
    <row r="7" s="2" customFormat="1" ht="6" customHeight="1"/>
    <row r="8" spans="1:24" ht="12">
      <c r="A8" s="3" t="s">
        <v>4</v>
      </c>
      <c r="S8" s="88">
        <v>4</v>
      </c>
      <c r="T8" s="88"/>
      <c r="U8" s="88"/>
      <c r="V8" s="88"/>
      <c r="W8" s="88"/>
      <c r="X8" s="88"/>
    </row>
    <row r="9" s="2" customFormat="1" ht="6.75" customHeight="1"/>
    <row r="10" spans="1:24" s="2" customFormat="1" ht="5.25" customHeight="1">
      <c r="A10" s="89" t="s">
        <v>5</v>
      </c>
      <c r="B10" s="89"/>
      <c r="C10" s="89"/>
      <c r="D10" s="89"/>
      <c r="E10" s="89"/>
      <c r="F10" s="89"/>
      <c r="G10" s="89"/>
      <c r="H10" s="89"/>
      <c r="I10" s="89"/>
      <c r="J10" s="89"/>
      <c r="K10" s="89"/>
      <c r="L10" s="89"/>
      <c r="M10" s="89"/>
      <c r="N10" s="89"/>
      <c r="O10" s="89"/>
      <c r="P10" s="89"/>
      <c r="Q10" s="89"/>
      <c r="R10" s="89"/>
      <c r="S10" s="90" t="s">
        <v>6</v>
      </c>
      <c r="T10" s="90"/>
      <c r="U10" s="90"/>
      <c r="V10" s="90"/>
      <c r="W10" s="90"/>
      <c r="X10" s="90"/>
    </row>
    <row r="11" spans="1:24" ht="11.25">
      <c r="A11" s="89"/>
      <c r="B11" s="89"/>
      <c r="C11" s="89"/>
      <c r="D11" s="89"/>
      <c r="E11" s="89"/>
      <c r="F11" s="89"/>
      <c r="G11" s="89"/>
      <c r="H11" s="89"/>
      <c r="I11" s="89"/>
      <c r="J11" s="89"/>
      <c r="K11" s="89"/>
      <c r="L11" s="89"/>
      <c r="M11" s="89"/>
      <c r="N11" s="89"/>
      <c r="O11" s="89"/>
      <c r="P11" s="89"/>
      <c r="Q11" s="89"/>
      <c r="R11" s="89"/>
      <c r="S11" s="90"/>
      <c r="T11" s="90"/>
      <c r="U11" s="90"/>
      <c r="V11" s="90"/>
      <c r="W11" s="90"/>
      <c r="X11" s="90"/>
    </row>
    <row r="12" spans="1:24" ht="11.25">
      <c r="A12" s="89"/>
      <c r="B12" s="89"/>
      <c r="C12" s="89"/>
      <c r="D12" s="89"/>
      <c r="E12" s="89"/>
      <c r="F12" s="89"/>
      <c r="G12" s="89"/>
      <c r="H12" s="89"/>
      <c r="I12" s="89"/>
      <c r="J12" s="89"/>
      <c r="K12" s="89"/>
      <c r="L12" s="89"/>
      <c r="M12" s="89"/>
      <c r="N12" s="89"/>
      <c r="O12" s="89"/>
      <c r="P12" s="89"/>
      <c r="Q12" s="89"/>
      <c r="R12" s="89"/>
      <c r="S12" s="90"/>
      <c r="T12" s="90"/>
      <c r="U12" s="90"/>
      <c r="V12" s="90"/>
      <c r="W12" s="90"/>
      <c r="X12" s="90"/>
    </row>
    <row r="13" s="5" customFormat="1" ht="4.5" customHeight="1"/>
    <row r="14" spans="1:24" s="2" customFormat="1" ht="12.75" customHeight="1">
      <c r="A14" s="91" t="s">
        <v>57</v>
      </c>
      <c r="B14" s="91"/>
      <c r="C14" s="91"/>
      <c r="D14" s="91"/>
      <c r="E14" s="91"/>
      <c r="F14" s="91"/>
      <c r="G14" s="91"/>
      <c r="H14" s="91"/>
      <c r="I14" s="91"/>
      <c r="J14" s="91"/>
      <c r="K14" s="91"/>
      <c r="L14" s="91"/>
      <c r="M14" s="91"/>
      <c r="N14" s="91"/>
      <c r="O14" s="91"/>
      <c r="P14" s="91"/>
      <c r="Q14" s="91"/>
      <c r="R14" s="91"/>
      <c r="S14" s="91"/>
      <c r="T14" s="91"/>
      <c r="U14" s="91"/>
      <c r="V14" s="91"/>
      <c r="W14" s="91"/>
      <c r="X14" s="91"/>
    </row>
    <row r="15" spans="1:24" s="2" customFormat="1" ht="12" customHeight="1">
      <c r="A15" s="92" t="s">
        <v>226</v>
      </c>
      <c r="B15" s="92"/>
      <c r="C15" s="92"/>
      <c r="D15" s="92"/>
      <c r="E15" s="92"/>
      <c r="F15" s="92"/>
      <c r="G15" s="92"/>
      <c r="H15" s="92"/>
      <c r="I15" s="92"/>
      <c r="J15" s="92"/>
      <c r="K15" s="92"/>
      <c r="L15" s="92"/>
      <c r="M15" s="92"/>
      <c r="N15" s="92"/>
      <c r="O15" s="92"/>
      <c r="P15" s="92"/>
      <c r="Q15" s="92"/>
      <c r="R15" s="92"/>
      <c r="S15" s="92"/>
      <c r="T15" s="92"/>
      <c r="U15" s="92"/>
      <c r="V15" s="92"/>
      <c r="W15" s="92"/>
      <c r="X15" s="92"/>
    </row>
    <row r="16" spans="1:24" s="2" customFormat="1" ht="12" customHeight="1">
      <c r="A16" s="93" t="s">
        <v>8</v>
      </c>
      <c r="B16" s="93"/>
      <c r="C16" s="93"/>
      <c r="D16" s="93"/>
      <c r="E16" s="93"/>
      <c r="F16" s="93"/>
      <c r="G16" s="93"/>
      <c r="H16" s="93"/>
      <c r="I16" s="93"/>
      <c r="J16" s="93"/>
      <c r="K16" s="93"/>
      <c r="L16" s="93"/>
      <c r="M16" s="93"/>
      <c r="N16" s="93"/>
      <c r="O16" s="93"/>
      <c r="P16" s="93"/>
      <c r="Q16" s="93"/>
      <c r="R16" s="93"/>
      <c r="S16" s="93"/>
      <c r="T16" s="93"/>
      <c r="U16" s="93"/>
      <c r="V16" s="93"/>
      <c r="W16" s="93"/>
      <c r="X16" s="93"/>
    </row>
    <row r="17" spans="1:24" ht="23.25" customHeight="1">
      <c r="A17" s="94" t="s">
        <v>9</v>
      </c>
      <c r="B17" s="94"/>
      <c r="C17" s="94"/>
      <c r="D17" s="94"/>
      <c r="E17" s="94"/>
      <c r="F17" s="94"/>
      <c r="G17" s="94"/>
      <c r="H17" s="94"/>
      <c r="I17" s="94"/>
      <c r="J17" s="94"/>
      <c r="K17" s="94"/>
      <c r="L17" s="94"/>
      <c r="M17" s="94"/>
      <c r="N17" s="94"/>
      <c r="O17" s="94"/>
      <c r="P17" s="94"/>
      <c r="Q17" s="94"/>
      <c r="R17" s="94"/>
      <c r="S17" s="94"/>
      <c r="T17" s="94"/>
      <c r="U17" s="94"/>
      <c r="V17" s="6" t="s">
        <v>10</v>
      </c>
      <c r="W17" s="6" t="s">
        <v>47</v>
      </c>
      <c r="X17" s="7" t="s">
        <v>48</v>
      </c>
    </row>
    <row r="18" spans="1:24" s="2" customFormat="1" ht="12.75" customHeight="1">
      <c r="A18" s="95" t="s">
        <v>58</v>
      </c>
      <c r="B18" s="95"/>
      <c r="C18" s="95"/>
      <c r="D18" s="95"/>
      <c r="E18" s="95"/>
      <c r="F18" s="95"/>
      <c r="G18" s="95"/>
      <c r="H18" s="95"/>
      <c r="I18" s="95"/>
      <c r="J18" s="95"/>
      <c r="K18" s="95"/>
      <c r="L18" s="95"/>
      <c r="M18" s="95"/>
      <c r="N18" s="95"/>
      <c r="O18" s="95"/>
      <c r="P18" s="95"/>
      <c r="Q18" s="95"/>
      <c r="R18" s="95"/>
      <c r="S18" s="95"/>
      <c r="T18" s="95"/>
      <c r="U18" s="95"/>
      <c r="V18" s="95"/>
      <c r="W18" s="95"/>
      <c r="X18" s="95"/>
    </row>
    <row r="19" spans="1:24" s="2" customFormat="1" ht="12.75" customHeight="1">
      <c r="A19" s="96" t="s">
        <v>59</v>
      </c>
      <c r="B19" s="96"/>
      <c r="C19" s="96"/>
      <c r="D19" s="96"/>
      <c r="E19" s="96"/>
      <c r="F19" s="96"/>
      <c r="G19" s="96"/>
      <c r="H19" s="96"/>
      <c r="I19" s="96"/>
      <c r="J19" s="96"/>
      <c r="K19" s="96"/>
      <c r="L19" s="96"/>
      <c r="M19" s="96"/>
      <c r="N19" s="96"/>
      <c r="O19" s="96"/>
      <c r="P19" s="96"/>
      <c r="Q19" s="96"/>
      <c r="R19" s="96"/>
      <c r="S19" s="96"/>
      <c r="T19" s="96"/>
      <c r="U19" s="96"/>
      <c r="V19" s="16">
        <v>10</v>
      </c>
      <c r="W19" s="50">
        <v>0</v>
      </c>
      <c r="X19" s="50">
        <f>X23+X25</f>
        <v>2380</v>
      </c>
    </row>
    <row r="20" spans="1:24" s="2" customFormat="1" ht="12.75" customHeight="1">
      <c r="A20" s="131" t="s">
        <v>60</v>
      </c>
      <c r="B20" s="131"/>
      <c r="C20" s="131"/>
      <c r="D20" s="131"/>
      <c r="E20" s="131"/>
      <c r="F20" s="131"/>
      <c r="G20" s="131"/>
      <c r="H20" s="131"/>
      <c r="I20" s="131"/>
      <c r="J20" s="131"/>
      <c r="K20" s="131"/>
      <c r="L20" s="131"/>
      <c r="M20" s="131"/>
      <c r="N20" s="131"/>
      <c r="O20" s="131"/>
      <c r="P20" s="131"/>
      <c r="Q20" s="131"/>
      <c r="R20" s="131"/>
      <c r="S20" s="131"/>
      <c r="T20" s="131"/>
      <c r="U20" s="131"/>
      <c r="V20" s="37"/>
      <c r="W20" s="49" t="s">
        <v>16</v>
      </c>
      <c r="X20" s="49" t="s">
        <v>16</v>
      </c>
    </row>
    <row r="21" spans="1:24" s="2" customFormat="1" ht="12.75" customHeight="1">
      <c r="A21" s="124" t="s">
        <v>61</v>
      </c>
      <c r="B21" s="124"/>
      <c r="C21" s="124"/>
      <c r="D21" s="124"/>
      <c r="E21" s="124"/>
      <c r="F21" s="124"/>
      <c r="G21" s="124"/>
      <c r="H21" s="124"/>
      <c r="I21" s="124"/>
      <c r="J21" s="124"/>
      <c r="K21" s="124"/>
      <c r="L21" s="124"/>
      <c r="M21" s="124"/>
      <c r="N21" s="124"/>
      <c r="O21" s="124"/>
      <c r="P21" s="124"/>
      <c r="Q21" s="124"/>
      <c r="R21" s="124"/>
      <c r="S21" s="124"/>
      <c r="T21" s="124"/>
      <c r="U21" s="124"/>
      <c r="V21" s="14">
        <v>11</v>
      </c>
      <c r="W21" s="49" t="s">
        <v>16</v>
      </c>
      <c r="X21" s="49" t="s">
        <v>16</v>
      </c>
    </row>
    <row r="22" spans="1:24" s="2" customFormat="1" ht="12.75" customHeight="1">
      <c r="A22" s="124" t="s">
        <v>62</v>
      </c>
      <c r="B22" s="124"/>
      <c r="C22" s="124"/>
      <c r="D22" s="124"/>
      <c r="E22" s="124"/>
      <c r="F22" s="124"/>
      <c r="G22" s="124"/>
      <c r="H22" s="124"/>
      <c r="I22" s="124"/>
      <c r="J22" s="124"/>
      <c r="K22" s="124"/>
      <c r="L22" s="124"/>
      <c r="M22" s="124"/>
      <c r="N22" s="124"/>
      <c r="O22" s="124"/>
      <c r="P22" s="124"/>
      <c r="Q22" s="124"/>
      <c r="R22" s="124"/>
      <c r="S22" s="124"/>
      <c r="T22" s="124"/>
      <c r="U22" s="124"/>
      <c r="V22" s="14">
        <v>12</v>
      </c>
      <c r="W22" s="49" t="s">
        <v>16</v>
      </c>
      <c r="X22" s="49" t="s">
        <v>16</v>
      </c>
    </row>
    <row r="23" spans="1:24" s="2" customFormat="1" ht="12.75" customHeight="1">
      <c r="A23" s="124" t="s">
        <v>63</v>
      </c>
      <c r="B23" s="124"/>
      <c r="C23" s="124"/>
      <c r="D23" s="124"/>
      <c r="E23" s="124"/>
      <c r="F23" s="124"/>
      <c r="G23" s="124"/>
      <c r="H23" s="124"/>
      <c r="I23" s="124"/>
      <c r="J23" s="124"/>
      <c r="K23" s="124"/>
      <c r="L23" s="124"/>
      <c r="M23" s="124"/>
      <c r="N23" s="124"/>
      <c r="O23" s="124"/>
      <c r="P23" s="124"/>
      <c r="Q23" s="124"/>
      <c r="R23" s="124"/>
      <c r="S23" s="124"/>
      <c r="T23" s="124"/>
      <c r="U23" s="124"/>
      <c r="V23" s="14">
        <v>13</v>
      </c>
      <c r="W23" s="49" t="s">
        <v>16</v>
      </c>
      <c r="X23" s="49">
        <v>2360</v>
      </c>
    </row>
    <row r="24" spans="1:24" s="2" customFormat="1" ht="12.75" customHeight="1">
      <c r="A24" s="124" t="s">
        <v>64</v>
      </c>
      <c r="B24" s="124"/>
      <c r="C24" s="124"/>
      <c r="D24" s="124"/>
      <c r="E24" s="124"/>
      <c r="F24" s="124"/>
      <c r="G24" s="124"/>
      <c r="H24" s="124"/>
      <c r="I24" s="124"/>
      <c r="J24" s="124"/>
      <c r="K24" s="124"/>
      <c r="L24" s="124"/>
      <c r="M24" s="124"/>
      <c r="N24" s="124"/>
      <c r="O24" s="124"/>
      <c r="P24" s="124"/>
      <c r="Q24" s="124"/>
      <c r="R24" s="124"/>
      <c r="S24" s="124"/>
      <c r="T24" s="124"/>
      <c r="U24" s="124"/>
      <c r="V24" s="14">
        <v>14</v>
      </c>
      <c r="W24" s="49" t="s">
        <v>16</v>
      </c>
      <c r="X24" s="49" t="s">
        <v>16</v>
      </c>
    </row>
    <row r="25" spans="1:24" s="2" customFormat="1" ht="12.75" customHeight="1">
      <c r="A25" s="124" t="s">
        <v>65</v>
      </c>
      <c r="B25" s="124"/>
      <c r="C25" s="124"/>
      <c r="D25" s="124"/>
      <c r="E25" s="124"/>
      <c r="F25" s="124"/>
      <c r="G25" s="124"/>
      <c r="H25" s="124"/>
      <c r="I25" s="124"/>
      <c r="J25" s="124"/>
      <c r="K25" s="124"/>
      <c r="L25" s="124"/>
      <c r="M25" s="124"/>
      <c r="N25" s="124"/>
      <c r="O25" s="124"/>
      <c r="P25" s="124"/>
      <c r="Q25" s="124"/>
      <c r="R25" s="124"/>
      <c r="S25" s="124"/>
      <c r="T25" s="124"/>
      <c r="U25" s="124"/>
      <c r="V25" s="14">
        <v>15</v>
      </c>
      <c r="W25" s="49" t="s">
        <v>16</v>
      </c>
      <c r="X25" s="49">
        <v>20</v>
      </c>
    </row>
    <row r="26" spans="1:24" s="2" customFormat="1" ht="12.75" customHeight="1">
      <c r="A26" s="98" t="s">
        <v>66</v>
      </c>
      <c r="B26" s="98"/>
      <c r="C26" s="98"/>
      <c r="D26" s="98"/>
      <c r="E26" s="98"/>
      <c r="F26" s="98"/>
      <c r="G26" s="98"/>
      <c r="H26" s="98"/>
      <c r="I26" s="98"/>
      <c r="J26" s="98"/>
      <c r="K26" s="98"/>
      <c r="L26" s="98"/>
      <c r="M26" s="98"/>
      <c r="N26" s="98"/>
      <c r="O26" s="98"/>
      <c r="P26" s="98"/>
      <c r="Q26" s="98"/>
      <c r="R26" s="98"/>
      <c r="S26" s="98"/>
      <c r="T26" s="98"/>
      <c r="U26" s="98"/>
      <c r="V26" s="16">
        <v>20</v>
      </c>
      <c r="W26" s="50">
        <f>W28+W30+W33</f>
        <v>3466.9599999999996</v>
      </c>
      <c r="X26" s="50">
        <f>X28+X33+X34</f>
        <v>1402</v>
      </c>
    </row>
    <row r="27" spans="1:24" s="2" customFormat="1" ht="12.75" customHeight="1">
      <c r="A27" s="131" t="s">
        <v>60</v>
      </c>
      <c r="B27" s="131"/>
      <c r="C27" s="131"/>
      <c r="D27" s="131"/>
      <c r="E27" s="131"/>
      <c r="F27" s="131"/>
      <c r="G27" s="131"/>
      <c r="H27" s="131"/>
      <c r="I27" s="131"/>
      <c r="J27" s="131"/>
      <c r="K27" s="131"/>
      <c r="L27" s="131"/>
      <c r="M27" s="131"/>
      <c r="N27" s="131"/>
      <c r="O27" s="131"/>
      <c r="P27" s="131"/>
      <c r="Q27" s="131"/>
      <c r="R27" s="131"/>
      <c r="S27" s="131"/>
      <c r="T27" s="131"/>
      <c r="U27" s="131"/>
      <c r="V27" s="37"/>
      <c r="W27" s="49" t="s">
        <v>16</v>
      </c>
      <c r="X27" s="49" t="s">
        <v>16</v>
      </c>
    </row>
    <row r="28" spans="1:24" s="2" customFormat="1" ht="12.75" customHeight="1">
      <c r="A28" s="124" t="s">
        <v>67</v>
      </c>
      <c r="B28" s="124"/>
      <c r="C28" s="124"/>
      <c r="D28" s="124"/>
      <c r="E28" s="124"/>
      <c r="F28" s="124"/>
      <c r="G28" s="124"/>
      <c r="H28" s="124"/>
      <c r="I28" s="124"/>
      <c r="J28" s="124"/>
      <c r="K28" s="124"/>
      <c r="L28" s="124"/>
      <c r="M28" s="124"/>
      <c r="N28" s="124"/>
      <c r="O28" s="124"/>
      <c r="P28" s="124"/>
      <c r="Q28" s="124"/>
      <c r="R28" s="124"/>
      <c r="S28" s="124"/>
      <c r="T28" s="124"/>
      <c r="U28" s="124"/>
      <c r="V28" s="14">
        <v>21</v>
      </c>
      <c r="W28" s="49">
        <f>23.76+1838.6</f>
        <v>1862.36</v>
      </c>
      <c r="X28" s="49">
        <v>74</v>
      </c>
    </row>
    <row r="29" spans="1:24" s="2" customFormat="1" ht="12.75" customHeight="1">
      <c r="A29" s="124" t="s">
        <v>68</v>
      </c>
      <c r="B29" s="124"/>
      <c r="C29" s="124"/>
      <c r="D29" s="124"/>
      <c r="E29" s="124"/>
      <c r="F29" s="124"/>
      <c r="G29" s="124"/>
      <c r="H29" s="124"/>
      <c r="I29" s="124"/>
      <c r="J29" s="124"/>
      <c r="K29" s="124"/>
      <c r="L29" s="124"/>
      <c r="M29" s="124"/>
      <c r="N29" s="124"/>
      <c r="O29" s="124"/>
      <c r="P29" s="124"/>
      <c r="Q29" s="124"/>
      <c r="R29" s="124"/>
      <c r="S29" s="124"/>
      <c r="T29" s="124"/>
      <c r="U29" s="124"/>
      <c r="V29" s="14">
        <v>22</v>
      </c>
      <c r="W29" s="49" t="s">
        <v>16</v>
      </c>
      <c r="X29" s="49" t="s">
        <v>16</v>
      </c>
    </row>
    <row r="30" spans="1:24" s="2" customFormat="1" ht="12.75" customHeight="1">
      <c r="A30" s="124" t="s">
        <v>69</v>
      </c>
      <c r="B30" s="124"/>
      <c r="C30" s="124"/>
      <c r="D30" s="124"/>
      <c r="E30" s="124"/>
      <c r="F30" s="124"/>
      <c r="G30" s="124"/>
      <c r="H30" s="124"/>
      <c r="I30" s="124"/>
      <c r="J30" s="124"/>
      <c r="K30" s="124"/>
      <c r="L30" s="124"/>
      <c r="M30" s="124"/>
      <c r="N30" s="124"/>
      <c r="O30" s="124"/>
      <c r="P30" s="124"/>
      <c r="Q30" s="124"/>
      <c r="R30" s="124"/>
      <c r="S30" s="124"/>
      <c r="T30" s="124"/>
      <c r="U30" s="124"/>
      <c r="V30" s="14">
        <v>23</v>
      </c>
      <c r="W30" s="49">
        <f>458+688.5</f>
        <v>1146.5</v>
      </c>
      <c r="X30" s="49" t="s">
        <v>16</v>
      </c>
    </row>
    <row r="31" spans="1:24" s="2" customFormat="1" ht="12.75" customHeight="1">
      <c r="A31" s="124" t="s">
        <v>70</v>
      </c>
      <c r="B31" s="124"/>
      <c r="C31" s="124"/>
      <c r="D31" s="124"/>
      <c r="E31" s="124"/>
      <c r="F31" s="124"/>
      <c r="G31" s="124"/>
      <c r="H31" s="124"/>
      <c r="I31" s="124"/>
      <c r="J31" s="124"/>
      <c r="K31" s="124"/>
      <c r="L31" s="124"/>
      <c r="M31" s="124"/>
      <c r="N31" s="124"/>
      <c r="O31" s="124"/>
      <c r="P31" s="124"/>
      <c r="Q31" s="124"/>
      <c r="R31" s="124"/>
      <c r="S31" s="124"/>
      <c r="T31" s="124"/>
      <c r="U31" s="124"/>
      <c r="V31" s="14">
        <v>24</v>
      </c>
      <c r="W31" s="49" t="s">
        <v>16</v>
      </c>
      <c r="X31" s="49" t="s">
        <v>16</v>
      </c>
    </row>
    <row r="32" spans="1:24" s="2" customFormat="1" ht="12.75" customHeight="1">
      <c r="A32" s="124" t="s">
        <v>71</v>
      </c>
      <c r="B32" s="124"/>
      <c r="C32" s="124"/>
      <c r="D32" s="124"/>
      <c r="E32" s="124"/>
      <c r="F32" s="124"/>
      <c r="G32" s="124"/>
      <c r="H32" s="124"/>
      <c r="I32" s="124"/>
      <c r="J32" s="124"/>
      <c r="K32" s="124"/>
      <c r="L32" s="124"/>
      <c r="M32" s="124"/>
      <c r="N32" s="124"/>
      <c r="O32" s="124"/>
      <c r="P32" s="124"/>
      <c r="Q32" s="124"/>
      <c r="R32" s="124"/>
      <c r="S32" s="124"/>
      <c r="T32" s="124"/>
      <c r="U32" s="124"/>
      <c r="V32" s="14">
        <v>25</v>
      </c>
      <c r="W32" s="49" t="s">
        <v>16</v>
      </c>
      <c r="X32" s="49" t="s">
        <v>16</v>
      </c>
    </row>
    <row r="33" spans="1:24" s="2" customFormat="1" ht="12.75" customHeight="1">
      <c r="A33" s="124" t="s">
        <v>72</v>
      </c>
      <c r="B33" s="124"/>
      <c r="C33" s="124"/>
      <c r="D33" s="124"/>
      <c r="E33" s="124"/>
      <c r="F33" s="124"/>
      <c r="G33" s="124"/>
      <c r="H33" s="124"/>
      <c r="I33" s="124"/>
      <c r="J33" s="124"/>
      <c r="K33" s="124"/>
      <c r="L33" s="124"/>
      <c r="M33" s="124"/>
      <c r="N33" s="124"/>
      <c r="O33" s="124"/>
      <c r="P33" s="124"/>
      <c r="Q33" s="124"/>
      <c r="R33" s="124"/>
      <c r="S33" s="124"/>
      <c r="T33" s="124"/>
      <c r="U33" s="124"/>
      <c r="V33" s="14">
        <v>26</v>
      </c>
      <c r="W33" s="49">
        <f>327.6+130.5</f>
        <v>458.1</v>
      </c>
      <c r="X33" s="49">
        <v>298</v>
      </c>
    </row>
    <row r="34" spans="1:24" s="2" customFormat="1" ht="12.75" customHeight="1">
      <c r="A34" s="124" t="s">
        <v>73</v>
      </c>
      <c r="B34" s="124"/>
      <c r="C34" s="124"/>
      <c r="D34" s="124"/>
      <c r="E34" s="124"/>
      <c r="F34" s="124"/>
      <c r="G34" s="124"/>
      <c r="H34" s="124"/>
      <c r="I34" s="124"/>
      <c r="J34" s="124"/>
      <c r="K34" s="124"/>
      <c r="L34" s="124"/>
      <c r="M34" s="124"/>
      <c r="N34" s="124"/>
      <c r="O34" s="124"/>
      <c r="P34" s="124"/>
      <c r="Q34" s="124"/>
      <c r="R34" s="124"/>
      <c r="S34" s="124"/>
      <c r="T34" s="124"/>
      <c r="U34" s="124"/>
      <c r="V34" s="14">
        <v>27</v>
      </c>
      <c r="W34" s="49" t="s">
        <v>16</v>
      </c>
      <c r="X34" s="49">
        <v>1030</v>
      </c>
    </row>
    <row r="35" spans="1:24" s="2" customFormat="1" ht="21.75" customHeight="1">
      <c r="A35" s="133" t="s">
        <v>74</v>
      </c>
      <c r="B35" s="133"/>
      <c r="C35" s="133"/>
      <c r="D35" s="133"/>
      <c r="E35" s="133"/>
      <c r="F35" s="133"/>
      <c r="G35" s="133"/>
      <c r="H35" s="133"/>
      <c r="I35" s="133"/>
      <c r="J35" s="133"/>
      <c r="K35" s="133"/>
      <c r="L35" s="133"/>
      <c r="M35" s="133"/>
      <c r="N35" s="133"/>
      <c r="O35" s="133"/>
      <c r="P35" s="133"/>
      <c r="Q35" s="133"/>
      <c r="R35" s="133"/>
      <c r="S35" s="133"/>
      <c r="T35" s="133"/>
      <c r="U35" s="133"/>
      <c r="V35" s="16">
        <v>30</v>
      </c>
      <c r="W35" s="50">
        <f>W19-W26</f>
        <v>-3466.9599999999996</v>
      </c>
      <c r="X35" s="50">
        <f>X19-X26</f>
        <v>978</v>
      </c>
    </row>
    <row r="36" spans="1:24" s="2" customFormat="1" ht="12.75" customHeight="1">
      <c r="A36" s="95" t="s">
        <v>75</v>
      </c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95"/>
      <c r="W36" s="95"/>
      <c r="X36" s="95"/>
    </row>
    <row r="37" spans="1:24" s="2" customFormat="1" ht="12.75" customHeight="1">
      <c r="A37" s="96" t="s">
        <v>59</v>
      </c>
      <c r="B37" s="96"/>
      <c r="C37" s="96"/>
      <c r="D37" s="96"/>
      <c r="E37" s="96"/>
      <c r="F37" s="96"/>
      <c r="G37" s="96"/>
      <c r="H37" s="96"/>
      <c r="I37" s="96"/>
      <c r="J37" s="96"/>
      <c r="K37" s="96"/>
      <c r="L37" s="96"/>
      <c r="M37" s="96"/>
      <c r="N37" s="96"/>
      <c r="O37" s="96"/>
      <c r="P37" s="96"/>
      <c r="Q37" s="96"/>
      <c r="R37" s="96"/>
      <c r="S37" s="96"/>
      <c r="T37" s="96"/>
      <c r="U37" s="96"/>
      <c r="V37" s="16">
        <v>40</v>
      </c>
      <c r="W37" s="50">
        <f>W45</f>
        <v>3400</v>
      </c>
      <c r="X37" s="50">
        <v>0</v>
      </c>
    </row>
    <row r="38" spans="1:24" s="2" customFormat="1" ht="12.75" customHeight="1">
      <c r="A38" s="131" t="s">
        <v>60</v>
      </c>
      <c r="B38" s="131"/>
      <c r="C38" s="131"/>
      <c r="D38" s="131"/>
      <c r="E38" s="131"/>
      <c r="F38" s="131"/>
      <c r="G38" s="131"/>
      <c r="H38" s="131"/>
      <c r="I38" s="131"/>
      <c r="J38" s="131"/>
      <c r="K38" s="131"/>
      <c r="L38" s="131"/>
      <c r="M38" s="131"/>
      <c r="N38" s="131"/>
      <c r="O38" s="131"/>
      <c r="P38" s="131"/>
      <c r="Q38" s="131"/>
      <c r="R38" s="131"/>
      <c r="S38" s="131"/>
      <c r="T38" s="131"/>
      <c r="U38" s="131"/>
      <c r="V38" s="37"/>
      <c r="W38" s="49" t="s">
        <v>16</v>
      </c>
      <c r="X38" s="49" t="s">
        <v>16</v>
      </c>
    </row>
    <row r="39" spans="1:24" s="2" customFormat="1" ht="12.75" customHeight="1">
      <c r="A39" s="124" t="s">
        <v>76</v>
      </c>
      <c r="B39" s="124"/>
      <c r="C39" s="124"/>
      <c r="D39" s="124"/>
      <c r="E39" s="124"/>
      <c r="F39" s="124"/>
      <c r="G39" s="124"/>
      <c r="H39" s="124"/>
      <c r="I39" s="124"/>
      <c r="J39" s="124"/>
      <c r="K39" s="124"/>
      <c r="L39" s="124"/>
      <c r="M39" s="124"/>
      <c r="N39" s="124"/>
      <c r="O39" s="124"/>
      <c r="P39" s="124"/>
      <c r="Q39" s="124"/>
      <c r="R39" s="124"/>
      <c r="S39" s="124"/>
      <c r="T39" s="124"/>
      <c r="U39" s="124"/>
      <c r="V39" s="14">
        <v>41</v>
      </c>
      <c r="W39" s="49" t="s">
        <v>16</v>
      </c>
      <c r="X39" s="49" t="s">
        <v>16</v>
      </c>
    </row>
    <row r="40" spans="1:24" s="2" customFormat="1" ht="12.75" customHeight="1">
      <c r="A40" s="126" t="s">
        <v>77</v>
      </c>
      <c r="B40" s="126"/>
      <c r="C40" s="126"/>
      <c r="D40" s="126"/>
      <c r="E40" s="126"/>
      <c r="F40" s="126"/>
      <c r="G40" s="126"/>
      <c r="H40" s="126"/>
      <c r="I40" s="126"/>
      <c r="J40" s="126"/>
      <c r="K40" s="126"/>
      <c r="L40" s="126"/>
      <c r="M40" s="126"/>
      <c r="N40" s="126"/>
      <c r="O40" s="126"/>
      <c r="P40" s="126"/>
      <c r="Q40" s="126"/>
      <c r="R40" s="126"/>
      <c r="S40" s="126"/>
      <c r="T40" s="126"/>
      <c r="U40" s="126"/>
      <c r="V40" s="14">
        <v>42</v>
      </c>
      <c r="W40" s="49" t="s">
        <v>16</v>
      </c>
      <c r="X40" s="49" t="s">
        <v>16</v>
      </c>
    </row>
    <row r="41" spans="1:24" s="2" customFormat="1" ht="12.75" customHeight="1">
      <c r="A41" s="126" t="s">
        <v>78</v>
      </c>
      <c r="B41" s="126"/>
      <c r="C41" s="126"/>
      <c r="D41" s="126"/>
      <c r="E41" s="126"/>
      <c r="F41" s="126"/>
      <c r="G41" s="126"/>
      <c r="H41" s="126"/>
      <c r="I41" s="126"/>
      <c r="J41" s="126"/>
      <c r="K41" s="126"/>
      <c r="L41" s="126"/>
      <c r="M41" s="126"/>
      <c r="N41" s="126"/>
      <c r="O41" s="126"/>
      <c r="P41" s="126"/>
      <c r="Q41" s="126"/>
      <c r="R41" s="126"/>
      <c r="S41" s="126"/>
      <c r="T41" s="126"/>
      <c r="U41" s="126"/>
      <c r="V41" s="14">
        <v>43</v>
      </c>
      <c r="W41" s="49" t="s">
        <v>16</v>
      </c>
      <c r="X41" s="49" t="s">
        <v>16</v>
      </c>
    </row>
    <row r="42" spans="1:24" s="2" customFormat="1" ht="12.75" customHeight="1">
      <c r="A42" s="124" t="s">
        <v>79</v>
      </c>
      <c r="B42" s="124"/>
      <c r="C42" s="124"/>
      <c r="D42" s="124"/>
      <c r="E42" s="124"/>
      <c r="F42" s="124"/>
      <c r="G42" s="124"/>
      <c r="H42" s="124"/>
      <c r="I42" s="124"/>
      <c r="J42" s="124"/>
      <c r="K42" s="124"/>
      <c r="L42" s="124"/>
      <c r="M42" s="124"/>
      <c r="N42" s="124"/>
      <c r="O42" s="124"/>
      <c r="P42" s="124"/>
      <c r="Q42" s="124"/>
      <c r="R42" s="124"/>
      <c r="S42" s="124"/>
      <c r="T42" s="124"/>
      <c r="U42" s="124"/>
      <c r="V42" s="14">
        <v>44</v>
      </c>
      <c r="W42" s="49" t="s">
        <v>16</v>
      </c>
      <c r="X42" s="49" t="s">
        <v>16</v>
      </c>
    </row>
    <row r="43" spans="1:24" ht="12" customHeight="1">
      <c r="A43" s="132" t="s">
        <v>80</v>
      </c>
      <c r="B43" s="132"/>
      <c r="C43" s="132"/>
      <c r="D43" s="132"/>
      <c r="E43" s="132"/>
      <c r="F43" s="132"/>
      <c r="G43" s="132"/>
      <c r="H43" s="132"/>
      <c r="I43" s="132"/>
      <c r="J43" s="132"/>
      <c r="K43" s="132"/>
      <c r="L43" s="132"/>
      <c r="M43" s="132"/>
      <c r="N43" s="132"/>
      <c r="O43" s="132"/>
      <c r="P43" s="132"/>
      <c r="Q43" s="132"/>
      <c r="R43" s="132"/>
      <c r="S43" s="132"/>
      <c r="T43" s="132"/>
      <c r="U43" s="132"/>
      <c r="V43" s="14">
        <v>45</v>
      </c>
      <c r="W43" s="49" t="s">
        <v>16</v>
      </c>
      <c r="X43" s="49" t="s">
        <v>16</v>
      </c>
    </row>
    <row r="44" spans="1:24" s="39" customFormat="1" ht="12" customHeight="1">
      <c r="A44" s="130" t="s">
        <v>81</v>
      </c>
      <c r="B44" s="130"/>
      <c r="C44" s="130"/>
      <c r="D44" s="130"/>
      <c r="E44" s="130"/>
      <c r="F44" s="130"/>
      <c r="G44" s="130"/>
      <c r="H44" s="130"/>
      <c r="I44" s="130"/>
      <c r="J44" s="130"/>
      <c r="K44" s="130"/>
      <c r="L44" s="130"/>
      <c r="M44" s="130"/>
      <c r="N44" s="130"/>
      <c r="O44" s="130"/>
      <c r="P44" s="130"/>
      <c r="Q44" s="130"/>
      <c r="R44" s="130"/>
      <c r="S44" s="130"/>
      <c r="T44" s="130"/>
      <c r="U44" s="130"/>
      <c r="V44" s="38">
        <v>46</v>
      </c>
      <c r="W44" s="56" t="s">
        <v>16</v>
      </c>
      <c r="X44" s="56" t="s">
        <v>16</v>
      </c>
    </row>
    <row r="45" spans="1:24" ht="12">
      <c r="A45" s="124" t="s">
        <v>65</v>
      </c>
      <c r="B45" s="124"/>
      <c r="C45" s="124"/>
      <c r="D45" s="124"/>
      <c r="E45" s="124"/>
      <c r="F45" s="124"/>
      <c r="G45" s="124"/>
      <c r="H45" s="124"/>
      <c r="I45" s="124"/>
      <c r="J45" s="124"/>
      <c r="K45" s="124"/>
      <c r="L45" s="124"/>
      <c r="M45" s="124"/>
      <c r="N45" s="124"/>
      <c r="O45" s="124"/>
      <c r="P45" s="124"/>
      <c r="Q45" s="124"/>
      <c r="R45" s="124"/>
      <c r="S45" s="124"/>
      <c r="T45" s="124"/>
      <c r="U45" s="124"/>
      <c r="V45" s="14">
        <v>47</v>
      </c>
      <c r="W45" s="49">
        <v>3400</v>
      </c>
      <c r="X45" s="49" t="s">
        <v>16</v>
      </c>
    </row>
    <row r="46" spans="1:24" s="2" customFormat="1" ht="12.75" customHeight="1">
      <c r="A46" s="96" t="s">
        <v>66</v>
      </c>
      <c r="B46" s="96"/>
      <c r="C46" s="96"/>
      <c r="D46" s="96"/>
      <c r="E46" s="96"/>
      <c r="F46" s="96"/>
      <c r="G46" s="96"/>
      <c r="H46" s="96"/>
      <c r="I46" s="96"/>
      <c r="J46" s="96"/>
      <c r="K46" s="96"/>
      <c r="L46" s="96"/>
      <c r="M46" s="96"/>
      <c r="N46" s="96"/>
      <c r="O46" s="96"/>
      <c r="P46" s="96"/>
      <c r="Q46" s="96"/>
      <c r="R46" s="96"/>
      <c r="S46" s="96"/>
      <c r="T46" s="96"/>
      <c r="U46" s="96"/>
      <c r="V46" s="16">
        <v>50</v>
      </c>
      <c r="W46" s="50">
        <v>0</v>
      </c>
      <c r="X46" s="50">
        <f>X51</f>
        <v>2352</v>
      </c>
    </row>
    <row r="47" spans="1:24" s="2" customFormat="1" ht="12.75" customHeight="1">
      <c r="A47" s="128" t="s">
        <v>60</v>
      </c>
      <c r="B47" s="128"/>
      <c r="C47" s="128"/>
      <c r="D47" s="128"/>
      <c r="E47" s="128"/>
      <c r="F47" s="128"/>
      <c r="G47" s="128"/>
      <c r="H47" s="128"/>
      <c r="I47" s="128"/>
      <c r="J47" s="128"/>
      <c r="K47" s="128"/>
      <c r="L47" s="128"/>
      <c r="M47" s="128"/>
      <c r="N47" s="128"/>
      <c r="O47" s="128"/>
      <c r="P47" s="128"/>
      <c r="Q47" s="128"/>
      <c r="R47" s="128"/>
      <c r="S47" s="128"/>
      <c r="T47" s="128"/>
      <c r="U47" s="128"/>
      <c r="V47" s="37"/>
      <c r="W47" s="49" t="s">
        <v>16</v>
      </c>
      <c r="X47" s="49" t="s">
        <v>16</v>
      </c>
    </row>
    <row r="48" spans="1:24" s="2" customFormat="1" ht="12.75" customHeight="1">
      <c r="A48" s="126" t="s">
        <v>82</v>
      </c>
      <c r="B48" s="126"/>
      <c r="C48" s="126"/>
      <c r="D48" s="126"/>
      <c r="E48" s="126"/>
      <c r="F48" s="126"/>
      <c r="G48" s="126"/>
      <c r="H48" s="126"/>
      <c r="I48" s="126"/>
      <c r="J48" s="126"/>
      <c r="K48" s="126"/>
      <c r="L48" s="126"/>
      <c r="M48" s="126"/>
      <c r="N48" s="126"/>
      <c r="O48" s="126"/>
      <c r="P48" s="126"/>
      <c r="Q48" s="126"/>
      <c r="R48" s="126"/>
      <c r="S48" s="126"/>
      <c r="T48" s="126"/>
      <c r="U48" s="126"/>
      <c r="V48" s="14">
        <v>51</v>
      </c>
      <c r="W48" s="49" t="s">
        <v>16</v>
      </c>
      <c r="X48" s="49" t="s">
        <v>16</v>
      </c>
    </row>
    <row r="49" spans="1:24" s="2" customFormat="1" ht="12.75" customHeight="1">
      <c r="A49" s="124" t="s">
        <v>83</v>
      </c>
      <c r="B49" s="124"/>
      <c r="C49" s="124"/>
      <c r="D49" s="124"/>
      <c r="E49" s="124"/>
      <c r="F49" s="124"/>
      <c r="G49" s="124"/>
      <c r="H49" s="124"/>
      <c r="I49" s="124"/>
      <c r="J49" s="124"/>
      <c r="K49" s="124"/>
      <c r="L49" s="124"/>
      <c r="M49" s="124"/>
      <c r="N49" s="124"/>
      <c r="O49" s="124"/>
      <c r="P49" s="124"/>
      <c r="Q49" s="124"/>
      <c r="R49" s="124"/>
      <c r="S49" s="124"/>
      <c r="T49" s="124"/>
      <c r="U49" s="124"/>
      <c r="V49" s="14">
        <v>52</v>
      </c>
      <c r="W49" s="49" t="s">
        <v>16</v>
      </c>
      <c r="X49" s="49" t="s">
        <v>16</v>
      </c>
    </row>
    <row r="50" spans="1:24" s="2" customFormat="1" ht="12.75" customHeight="1">
      <c r="A50" s="124" t="s">
        <v>84</v>
      </c>
      <c r="B50" s="124"/>
      <c r="C50" s="124"/>
      <c r="D50" s="124"/>
      <c r="E50" s="124"/>
      <c r="F50" s="124"/>
      <c r="G50" s="124"/>
      <c r="H50" s="124"/>
      <c r="I50" s="124"/>
      <c r="J50" s="124"/>
      <c r="K50" s="124"/>
      <c r="L50" s="124"/>
      <c r="M50" s="124"/>
      <c r="N50" s="124"/>
      <c r="O50" s="124"/>
      <c r="P50" s="124"/>
      <c r="Q50" s="124"/>
      <c r="R50" s="124"/>
      <c r="S50" s="124"/>
      <c r="T50" s="124"/>
      <c r="U50" s="124"/>
      <c r="V50" s="14">
        <v>53</v>
      </c>
      <c r="W50" s="49" t="s">
        <v>16</v>
      </c>
      <c r="X50" s="49" t="s">
        <v>16</v>
      </c>
    </row>
    <row r="51" spans="1:24" s="2" customFormat="1" ht="12.75" customHeight="1">
      <c r="A51" s="124" t="s">
        <v>85</v>
      </c>
      <c r="B51" s="124"/>
      <c r="C51" s="124"/>
      <c r="D51" s="124"/>
      <c r="E51" s="124"/>
      <c r="F51" s="124"/>
      <c r="G51" s="124"/>
      <c r="H51" s="124"/>
      <c r="I51" s="124"/>
      <c r="J51" s="124"/>
      <c r="K51" s="124"/>
      <c r="L51" s="124"/>
      <c r="M51" s="124"/>
      <c r="N51" s="124"/>
      <c r="O51" s="124"/>
      <c r="P51" s="124"/>
      <c r="Q51" s="124"/>
      <c r="R51" s="124"/>
      <c r="S51" s="124"/>
      <c r="T51" s="124"/>
      <c r="U51" s="124"/>
      <c r="V51" s="14">
        <v>54</v>
      </c>
      <c r="W51" s="49" t="s">
        <v>16</v>
      </c>
      <c r="X51" s="49">
        <v>2352</v>
      </c>
    </row>
    <row r="52" spans="1:24" s="2" customFormat="1" ht="12.75" customHeight="1">
      <c r="A52" s="124" t="s">
        <v>86</v>
      </c>
      <c r="B52" s="124"/>
      <c r="C52" s="124"/>
      <c r="D52" s="124"/>
      <c r="E52" s="124"/>
      <c r="F52" s="124"/>
      <c r="G52" s="124"/>
      <c r="H52" s="124"/>
      <c r="I52" s="124"/>
      <c r="J52" s="124"/>
      <c r="K52" s="124"/>
      <c r="L52" s="124"/>
      <c r="M52" s="124"/>
      <c r="N52" s="124"/>
      <c r="O52" s="124"/>
      <c r="P52" s="124"/>
      <c r="Q52" s="124"/>
      <c r="R52" s="124"/>
      <c r="S52" s="124"/>
      <c r="T52" s="124"/>
      <c r="U52" s="124"/>
      <c r="V52" s="14">
        <v>55</v>
      </c>
      <c r="W52" s="49" t="s">
        <v>16</v>
      </c>
      <c r="X52" s="49" t="s">
        <v>16</v>
      </c>
    </row>
    <row r="53" spans="1:24" s="39" customFormat="1" ht="15" customHeight="1">
      <c r="A53" s="129" t="s">
        <v>87</v>
      </c>
      <c r="B53" s="129"/>
      <c r="C53" s="129"/>
      <c r="D53" s="129"/>
      <c r="E53" s="129"/>
      <c r="F53" s="129"/>
      <c r="G53" s="129"/>
      <c r="H53" s="129"/>
      <c r="I53" s="129"/>
      <c r="J53" s="129"/>
      <c r="K53" s="129"/>
      <c r="L53" s="129"/>
      <c r="M53" s="129"/>
      <c r="N53" s="129"/>
      <c r="O53" s="129"/>
      <c r="P53" s="129"/>
      <c r="Q53" s="129"/>
      <c r="R53" s="129"/>
      <c r="S53" s="129"/>
      <c r="T53" s="129"/>
      <c r="U53" s="129"/>
      <c r="V53" s="38">
        <v>56</v>
      </c>
      <c r="W53" s="56" t="s">
        <v>16</v>
      </c>
      <c r="X53" s="56" t="s">
        <v>16</v>
      </c>
    </row>
    <row r="54" spans="1:24" s="2" customFormat="1" ht="12.75" customHeight="1">
      <c r="A54" s="126" t="s">
        <v>73</v>
      </c>
      <c r="B54" s="126"/>
      <c r="C54" s="126"/>
      <c r="D54" s="126"/>
      <c r="E54" s="126"/>
      <c r="F54" s="126"/>
      <c r="G54" s="126"/>
      <c r="H54" s="126"/>
      <c r="I54" s="126"/>
      <c r="J54" s="126"/>
      <c r="K54" s="126"/>
      <c r="L54" s="126"/>
      <c r="M54" s="126"/>
      <c r="N54" s="126"/>
      <c r="O54" s="126"/>
      <c r="P54" s="126"/>
      <c r="Q54" s="126"/>
      <c r="R54" s="126"/>
      <c r="S54" s="126"/>
      <c r="T54" s="126"/>
      <c r="U54" s="126"/>
      <c r="V54" s="14">
        <v>57</v>
      </c>
      <c r="W54" s="11" t="s">
        <v>16</v>
      </c>
      <c r="X54" s="11" t="s">
        <v>16</v>
      </c>
    </row>
    <row r="55" spans="1:24" s="2" customFormat="1" ht="24.75" customHeight="1">
      <c r="A55" s="99" t="s">
        <v>88</v>
      </c>
      <c r="B55" s="99"/>
      <c r="C55" s="99"/>
      <c r="D55" s="99"/>
      <c r="E55" s="99"/>
      <c r="F55" s="99"/>
      <c r="G55" s="99"/>
      <c r="H55" s="99"/>
      <c r="I55" s="99"/>
      <c r="J55" s="99"/>
      <c r="K55" s="99"/>
      <c r="L55" s="99"/>
      <c r="M55" s="99"/>
      <c r="N55" s="99"/>
      <c r="O55" s="99"/>
      <c r="P55" s="99"/>
      <c r="Q55" s="99"/>
      <c r="R55" s="99"/>
      <c r="S55" s="99"/>
      <c r="T55" s="99"/>
      <c r="U55" s="99"/>
      <c r="V55" s="16">
        <v>60</v>
      </c>
      <c r="W55" s="50">
        <f>W37+W46</f>
        <v>3400</v>
      </c>
      <c r="X55" s="50">
        <f>X37-X46</f>
        <v>-2352</v>
      </c>
    </row>
    <row r="56" s="2" customFormat="1" ht="15.75" customHeight="1"/>
    <row r="57" spans="1:24" s="2" customFormat="1" ht="25.5" customHeight="1">
      <c r="A57" s="94" t="s">
        <v>9</v>
      </c>
      <c r="B57" s="94"/>
      <c r="C57" s="94"/>
      <c r="D57" s="94"/>
      <c r="E57" s="94"/>
      <c r="F57" s="94"/>
      <c r="G57" s="94"/>
      <c r="H57" s="94"/>
      <c r="I57" s="94"/>
      <c r="J57" s="94"/>
      <c r="K57" s="94"/>
      <c r="L57" s="94"/>
      <c r="M57" s="94"/>
      <c r="N57" s="94"/>
      <c r="O57" s="94"/>
      <c r="P57" s="94"/>
      <c r="Q57" s="94"/>
      <c r="R57" s="94"/>
      <c r="S57" s="94"/>
      <c r="T57" s="94"/>
      <c r="U57" s="94"/>
      <c r="V57" s="6" t="s">
        <v>10</v>
      </c>
      <c r="W57" s="6" t="s">
        <v>47</v>
      </c>
      <c r="X57" s="7" t="s">
        <v>48</v>
      </c>
    </row>
    <row r="58" spans="1:24" s="2" customFormat="1" ht="12.75" customHeight="1">
      <c r="A58" s="95" t="s">
        <v>89</v>
      </c>
      <c r="B58" s="95"/>
      <c r="C58" s="95"/>
      <c r="D58" s="95"/>
      <c r="E58" s="95"/>
      <c r="F58" s="95"/>
      <c r="G58" s="95"/>
      <c r="H58" s="95"/>
      <c r="I58" s="95"/>
      <c r="J58" s="95"/>
      <c r="K58" s="95"/>
      <c r="L58" s="95"/>
      <c r="M58" s="95"/>
      <c r="N58" s="95"/>
      <c r="O58" s="95"/>
      <c r="P58" s="95"/>
      <c r="Q58" s="95"/>
      <c r="R58" s="95"/>
      <c r="S58" s="95"/>
      <c r="T58" s="95"/>
      <c r="U58" s="95"/>
      <c r="V58" s="95"/>
      <c r="W58" s="95"/>
      <c r="X58" s="95"/>
    </row>
    <row r="59" spans="1:24" s="2" customFormat="1" ht="12.75" customHeight="1">
      <c r="A59" s="127" t="s">
        <v>59</v>
      </c>
      <c r="B59" s="127"/>
      <c r="C59" s="127"/>
      <c r="D59" s="127"/>
      <c r="E59" s="127"/>
      <c r="F59" s="127"/>
      <c r="G59" s="127"/>
      <c r="H59" s="127"/>
      <c r="I59" s="127"/>
      <c r="J59" s="127"/>
      <c r="K59" s="127"/>
      <c r="L59" s="127"/>
      <c r="M59" s="127"/>
      <c r="N59" s="127"/>
      <c r="O59" s="127"/>
      <c r="P59" s="127"/>
      <c r="Q59" s="127"/>
      <c r="R59" s="127"/>
      <c r="S59" s="127"/>
      <c r="T59" s="127"/>
      <c r="U59" s="127"/>
      <c r="V59" s="16">
        <v>70</v>
      </c>
      <c r="W59" s="50">
        <f>W62</f>
        <v>500</v>
      </c>
      <c r="X59" s="50">
        <f>X62</f>
        <v>1000</v>
      </c>
    </row>
    <row r="60" spans="1:24" s="2" customFormat="1" ht="12.75" customHeight="1">
      <c r="A60" s="128" t="s">
        <v>60</v>
      </c>
      <c r="B60" s="128"/>
      <c r="C60" s="128"/>
      <c r="D60" s="128"/>
      <c r="E60" s="128"/>
      <c r="F60" s="128"/>
      <c r="G60" s="128"/>
      <c r="H60" s="128"/>
      <c r="I60" s="128"/>
      <c r="J60" s="128"/>
      <c r="K60" s="128"/>
      <c r="L60" s="128"/>
      <c r="M60" s="128"/>
      <c r="N60" s="128"/>
      <c r="O60" s="128"/>
      <c r="P60" s="128"/>
      <c r="Q60" s="128"/>
      <c r="R60" s="128"/>
      <c r="S60" s="128"/>
      <c r="T60" s="128"/>
      <c r="U60" s="128"/>
      <c r="V60" s="37"/>
      <c r="W60" s="49" t="s">
        <v>16</v>
      </c>
      <c r="X60" s="49" t="s">
        <v>16</v>
      </c>
    </row>
    <row r="61" spans="1:24" s="2" customFormat="1" ht="12.75" customHeight="1">
      <c r="A61" s="126" t="s">
        <v>90</v>
      </c>
      <c r="B61" s="126"/>
      <c r="C61" s="126"/>
      <c r="D61" s="126"/>
      <c r="E61" s="126"/>
      <c r="F61" s="126"/>
      <c r="G61" s="126"/>
      <c r="H61" s="126"/>
      <c r="I61" s="126"/>
      <c r="J61" s="126"/>
      <c r="K61" s="126"/>
      <c r="L61" s="126"/>
      <c r="M61" s="126"/>
      <c r="N61" s="126"/>
      <c r="O61" s="126"/>
      <c r="P61" s="126"/>
      <c r="Q61" s="126"/>
      <c r="R61" s="126"/>
      <c r="S61" s="126"/>
      <c r="T61" s="126"/>
      <c r="U61" s="126"/>
      <c r="V61" s="14">
        <v>71</v>
      </c>
      <c r="W61" s="49" t="s">
        <v>16</v>
      </c>
      <c r="X61" s="49" t="s">
        <v>16</v>
      </c>
    </row>
    <row r="62" spans="1:24" s="2" customFormat="1" ht="12.75" customHeight="1">
      <c r="A62" s="126" t="s">
        <v>91</v>
      </c>
      <c r="B62" s="126"/>
      <c r="C62" s="126"/>
      <c r="D62" s="126"/>
      <c r="E62" s="126"/>
      <c r="F62" s="126"/>
      <c r="G62" s="126"/>
      <c r="H62" s="126"/>
      <c r="I62" s="126"/>
      <c r="J62" s="126"/>
      <c r="K62" s="126"/>
      <c r="L62" s="126"/>
      <c r="M62" s="126"/>
      <c r="N62" s="126"/>
      <c r="O62" s="126"/>
      <c r="P62" s="126"/>
      <c r="Q62" s="126"/>
      <c r="R62" s="126"/>
      <c r="S62" s="126"/>
      <c r="T62" s="126"/>
      <c r="U62" s="126"/>
      <c r="V62" s="14">
        <v>72</v>
      </c>
      <c r="W62" s="49">
        <f>500</f>
        <v>500</v>
      </c>
      <c r="X62" s="49">
        <v>1000</v>
      </c>
    </row>
    <row r="63" spans="1:24" s="2" customFormat="1" ht="12.75" customHeight="1">
      <c r="A63" s="126" t="s">
        <v>92</v>
      </c>
      <c r="B63" s="126"/>
      <c r="C63" s="126"/>
      <c r="D63" s="126"/>
      <c r="E63" s="126"/>
      <c r="F63" s="126"/>
      <c r="G63" s="126"/>
      <c r="H63" s="126"/>
      <c r="I63" s="126"/>
      <c r="J63" s="126"/>
      <c r="K63" s="126"/>
      <c r="L63" s="126"/>
      <c r="M63" s="126"/>
      <c r="N63" s="126"/>
      <c r="O63" s="126"/>
      <c r="P63" s="126"/>
      <c r="Q63" s="126"/>
      <c r="R63" s="126"/>
      <c r="S63" s="126"/>
      <c r="T63" s="126"/>
      <c r="U63" s="126"/>
      <c r="V63" s="14">
        <v>73</v>
      </c>
      <c r="W63" s="49" t="s">
        <v>16</v>
      </c>
      <c r="X63" s="49" t="s">
        <v>16</v>
      </c>
    </row>
    <row r="64" spans="1:24" s="2" customFormat="1" ht="12.75" customHeight="1">
      <c r="A64" s="126" t="s">
        <v>65</v>
      </c>
      <c r="B64" s="126"/>
      <c r="C64" s="126"/>
      <c r="D64" s="126"/>
      <c r="E64" s="126"/>
      <c r="F64" s="126"/>
      <c r="G64" s="126"/>
      <c r="H64" s="126"/>
      <c r="I64" s="126"/>
      <c r="J64" s="126"/>
      <c r="K64" s="126"/>
      <c r="L64" s="126"/>
      <c r="M64" s="126"/>
      <c r="N64" s="126"/>
      <c r="O64" s="126"/>
      <c r="P64" s="126"/>
      <c r="Q64" s="126"/>
      <c r="R64" s="126"/>
      <c r="S64" s="126"/>
      <c r="T64" s="126"/>
      <c r="U64" s="126"/>
      <c r="V64" s="14">
        <v>74</v>
      </c>
      <c r="W64" s="49" t="s">
        <v>16</v>
      </c>
      <c r="X64" s="49" t="s">
        <v>16</v>
      </c>
    </row>
    <row r="65" spans="1:24" s="2" customFormat="1" ht="12.75" customHeight="1">
      <c r="A65" s="127" t="s">
        <v>66</v>
      </c>
      <c r="B65" s="127"/>
      <c r="C65" s="127"/>
      <c r="D65" s="127"/>
      <c r="E65" s="127"/>
      <c r="F65" s="127"/>
      <c r="G65" s="127"/>
      <c r="H65" s="127"/>
      <c r="I65" s="127"/>
      <c r="J65" s="127"/>
      <c r="K65" s="127"/>
      <c r="L65" s="127"/>
      <c r="M65" s="127"/>
      <c r="N65" s="127"/>
      <c r="O65" s="127"/>
      <c r="P65" s="127"/>
      <c r="Q65" s="127"/>
      <c r="R65" s="127"/>
      <c r="S65" s="127"/>
      <c r="T65" s="127"/>
      <c r="U65" s="127"/>
      <c r="V65" s="16">
        <v>80</v>
      </c>
      <c r="W65" s="50">
        <v>0</v>
      </c>
      <c r="X65" s="50">
        <v>0</v>
      </c>
    </row>
    <row r="66" spans="1:24" s="2" customFormat="1" ht="12.75" customHeight="1">
      <c r="A66" s="128" t="s">
        <v>60</v>
      </c>
      <c r="B66" s="128"/>
      <c r="C66" s="128"/>
      <c r="D66" s="128"/>
      <c r="E66" s="128"/>
      <c r="F66" s="128"/>
      <c r="G66" s="128"/>
      <c r="H66" s="128"/>
      <c r="I66" s="128"/>
      <c r="J66" s="128"/>
      <c r="K66" s="128"/>
      <c r="L66" s="128"/>
      <c r="M66" s="128"/>
      <c r="N66" s="128"/>
      <c r="O66" s="128"/>
      <c r="P66" s="128"/>
      <c r="Q66" s="128"/>
      <c r="R66" s="128"/>
      <c r="S66" s="128"/>
      <c r="T66" s="128"/>
      <c r="U66" s="128"/>
      <c r="V66" s="37"/>
      <c r="W66" s="49" t="s">
        <v>16</v>
      </c>
      <c r="X66" s="49" t="s">
        <v>16</v>
      </c>
    </row>
    <row r="67" spans="1:24" s="2" customFormat="1" ht="12.75" customHeight="1">
      <c r="A67" s="124" t="s">
        <v>93</v>
      </c>
      <c r="B67" s="124"/>
      <c r="C67" s="124"/>
      <c r="D67" s="124"/>
      <c r="E67" s="124"/>
      <c r="F67" s="124"/>
      <c r="G67" s="124"/>
      <c r="H67" s="124"/>
      <c r="I67" s="124"/>
      <c r="J67" s="124"/>
      <c r="K67" s="124"/>
      <c r="L67" s="124"/>
      <c r="M67" s="124"/>
      <c r="N67" s="124"/>
      <c r="O67" s="124"/>
      <c r="P67" s="124"/>
      <c r="Q67" s="124"/>
      <c r="R67" s="124"/>
      <c r="S67" s="124"/>
      <c r="T67" s="124"/>
      <c r="U67" s="124"/>
      <c r="V67" s="14">
        <v>81</v>
      </c>
      <c r="W67" s="49" t="s">
        <v>16</v>
      </c>
      <c r="X67" s="49" t="s">
        <v>16</v>
      </c>
    </row>
    <row r="68" spans="1:24" s="2" customFormat="1" ht="12.75" customHeight="1">
      <c r="A68" s="124" t="s">
        <v>94</v>
      </c>
      <c r="B68" s="124"/>
      <c r="C68" s="124"/>
      <c r="D68" s="124"/>
      <c r="E68" s="124"/>
      <c r="F68" s="124"/>
      <c r="G68" s="124"/>
      <c r="H68" s="124"/>
      <c r="I68" s="124"/>
      <c r="J68" s="124"/>
      <c r="K68" s="124"/>
      <c r="L68" s="124"/>
      <c r="M68" s="124"/>
      <c r="N68" s="124"/>
      <c r="O68" s="124"/>
      <c r="P68" s="124"/>
      <c r="Q68" s="124"/>
      <c r="R68" s="124"/>
      <c r="S68" s="124"/>
      <c r="T68" s="124"/>
      <c r="U68" s="124"/>
      <c r="V68" s="14">
        <v>82</v>
      </c>
      <c r="W68" s="49" t="s">
        <v>16</v>
      </c>
      <c r="X68" s="49" t="s">
        <v>16</v>
      </c>
    </row>
    <row r="69" spans="1:24" s="2" customFormat="1" ht="12.75" customHeight="1">
      <c r="A69" s="124" t="s">
        <v>95</v>
      </c>
      <c r="B69" s="124"/>
      <c r="C69" s="124"/>
      <c r="D69" s="124"/>
      <c r="E69" s="124"/>
      <c r="F69" s="124"/>
      <c r="G69" s="124"/>
      <c r="H69" s="124"/>
      <c r="I69" s="124"/>
      <c r="J69" s="124"/>
      <c r="K69" s="124"/>
      <c r="L69" s="124"/>
      <c r="M69" s="124"/>
      <c r="N69" s="124"/>
      <c r="O69" s="124"/>
      <c r="P69" s="124"/>
      <c r="Q69" s="124"/>
      <c r="R69" s="124"/>
      <c r="S69" s="124"/>
      <c r="T69" s="124"/>
      <c r="U69" s="124"/>
      <c r="V69" s="14">
        <v>83</v>
      </c>
      <c r="W69" s="49" t="s">
        <v>16</v>
      </c>
      <c r="X69" s="49" t="s">
        <v>16</v>
      </c>
    </row>
    <row r="70" spans="1:24" s="2" customFormat="1" ht="12.75" customHeight="1">
      <c r="A70" s="124" t="s">
        <v>96</v>
      </c>
      <c r="B70" s="124"/>
      <c r="C70" s="124"/>
      <c r="D70" s="124"/>
      <c r="E70" s="124"/>
      <c r="F70" s="124"/>
      <c r="G70" s="124"/>
      <c r="H70" s="124"/>
      <c r="I70" s="124"/>
      <c r="J70" s="124"/>
      <c r="K70" s="124"/>
      <c r="L70" s="124"/>
      <c r="M70" s="124"/>
      <c r="N70" s="124"/>
      <c r="O70" s="124"/>
      <c r="P70" s="124"/>
      <c r="Q70" s="124"/>
      <c r="R70" s="124"/>
      <c r="S70" s="124"/>
      <c r="T70" s="124"/>
      <c r="U70" s="124"/>
      <c r="V70" s="14">
        <v>84</v>
      </c>
      <c r="W70" s="49" t="s">
        <v>16</v>
      </c>
      <c r="X70" s="49" t="s">
        <v>16</v>
      </c>
    </row>
    <row r="71" spans="1:28" s="2" customFormat="1" ht="24" customHeight="1">
      <c r="A71" s="125" t="s">
        <v>97</v>
      </c>
      <c r="B71" s="125"/>
      <c r="C71" s="125"/>
      <c r="D71" s="125"/>
      <c r="E71" s="125"/>
      <c r="F71" s="125"/>
      <c r="G71" s="125"/>
      <c r="H71" s="125"/>
      <c r="I71" s="125"/>
      <c r="J71" s="125"/>
      <c r="K71" s="125"/>
      <c r="L71" s="125"/>
      <c r="M71" s="125"/>
      <c r="N71" s="125"/>
      <c r="O71" s="125"/>
      <c r="P71" s="125"/>
      <c r="Q71" s="125"/>
      <c r="R71" s="125"/>
      <c r="S71" s="125"/>
      <c r="T71" s="125"/>
      <c r="U71" s="125"/>
      <c r="V71" s="16">
        <v>90</v>
      </c>
      <c r="W71" s="50">
        <f>500</f>
        <v>500</v>
      </c>
      <c r="X71" s="50">
        <f>X59-X65</f>
        <v>1000</v>
      </c>
      <c r="AB71" s="51"/>
    </row>
    <row r="72" spans="1:24" s="2" customFormat="1" ht="23.25" customHeight="1">
      <c r="A72" s="125" t="s">
        <v>98</v>
      </c>
      <c r="B72" s="125"/>
      <c r="C72" s="125"/>
      <c r="D72" s="125"/>
      <c r="E72" s="125"/>
      <c r="F72" s="125"/>
      <c r="G72" s="125"/>
      <c r="H72" s="125"/>
      <c r="I72" s="125"/>
      <c r="J72" s="125"/>
      <c r="K72" s="125"/>
      <c r="L72" s="125"/>
      <c r="M72" s="125"/>
      <c r="N72" s="125"/>
      <c r="O72" s="125"/>
      <c r="P72" s="125"/>
      <c r="Q72" s="125"/>
      <c r="R72" s="125"/>
      <c r="S72" s="125"/>
      <c r="T72" s="125"/>
      <c r="U72" s="125"/>
      <c r="V72" s="16">
        <v>100</v>
      </c>
      <c r="W72" s="50">
        <f>W35+W55+W71</f>
        <v>433.0400000000004</v>
      </c>
      <c r="X72" s="50">
        <f>X35+X55+X71</f>
        <v>-374</v>
      </c>
    </row>
    <row r="73" spans="1:24" ht="12" customHeight="1">
      <c r="A73" s="99" t="s">
        <v>99</v>
      </c>
      <c r="B73" s="99"/>
      <c r="C73" s="99"/>
      <c r="D73" s="99"/>
      <c r="E73" s="99"/>
      <c r="F73" s="99"/>
      <c r="G73" s="99"/>
      <c r="H73" s="99"/>
      <c r="I73" s="99"/>
      <c r="J73" s="99"/>
      <c r="K73" s="99"/>
      <c r="L73" s="99"/>
      <c r="M73" s="99"/>
      <c r="N73" s="99"/>
      <c r="O73" s="99"/>
      <c r="P73" s="99"/>
      <c r="Q73" s="99"/>
      <c r="R73" s="99"/>
      <c r="S73" s="99"/>
      <c r="T73" s="99"/>
      <c r="U73" s="99"/>
      <c r="V73" s="14">
        <v>110</v>
      </c>
      <c r="W73" s="49">
        <v>351.9</v>
      </c>
      <c r="X73" s="49">
        <v>419</v>
      </c>
    </row>
    <row r="74" spans="1:24" ht="12" customHeight="1">
      <c r="A74" s="99" t="s">
        <v>100</v>
      </c>
      <c r="B74" s="99"/>
      <c r="C74" s="99"/>
      <c r="D74" s="99"/>
      <c r="E74" s="99"/>
      <c r="F74" s="99"/>
      <c r="G74" s="99"/>
      <c r="H74" s="99"/>
      <c r="I74" s="99"/>
      <c r="J74" s="99"/>
      <c r="K74" s="99"/>
      <c r="L74" s="99"/>
      <c r="M74" s="99"/>
      <c r="N74" s="99"/>
      <c r="O74" s="99"/>
      <c r="P74" s="99"/>
      <c r="Q74" s="99"/>
      <c r="R74" s="99"/>
      <c r="S74" s="99"/>
      <c r="T74" s="99"/>
      <c r="U74" s="99"/>
      <c r="V74" s="14">
        <v>120</v>
      </c>
      <c r="W74" s="49">
        <v>784.9</v>
      </c>
      <c r="X74" s="49">
        <v>352</v>
      </c>
    </row>
    <row r="75" s="2" customFormat="1" ht="18" customHeight="1"/>
    <row r="76" spans="1:23" s="2" customFormat="1" ht="12.75" customHeight="1">
      <c r="A76" s="3" t="s">
        <v>39</v>
      </c>
      <c r="H76" s="87" t="s">
        <v>40</v>
      </c>
      <c r="I76" s="87"/>
      <c r="J76" s="87"/>
      <c r="K76" s="87"/>
      <c r="L76" s="87"/>
      <c r="M76" s="87"/>
      <c r="N76" s="87"/>
      <c r="O76" s="87"/>
      <c r="P76" s="87"/>
      <c r="Q76" s="87"/>
      <c r="R76" s="87"/>
      <c r="S76" s="87"/>
      <c r="T76" s="87"/>
      <c r="U76" s="87"/>
      <c r="W76" s="4"/>
    </row>
    <row r="77" spans="8:23" s="2" customFormat="1" ht="10.5" customHeight="1">
      <c r="H77" s="103" t="s">
        <v>41</v>
      </c>
      <c r="I77" s="103"/>
      <c r="J77" s="103"/>
      <c r="K77" s="103"/>
      <c r="L77" s="103"/>
      <c r="M77" s="103"/>
      <c r="N77" s="103"/>
      <c r="O77" s="103"/>
      <c r="P77" s="103"/>
      <c r="Q77" s="103"/>
      <c r="R77" s="103"/>
      <c r="S77" s="103"/>
      <c r="T77" s="103"/>
      <c r="U77" s="103"/>
      <c r="W77" s="18" t="s">
        <v>42</v>
      </c>
    </row>
    <row r="78" spans="1:23" s="2" customFormat="1" ht="12.75" customHeight="1">
      <c r="A78" s="3" t="s">
        <v>43</v>
      </c>
      <c r="H78" s="87"/>
      <c r="I78" s="87"/>
      <c r="J78" s="87"/>
      <c r="K78" s="87"/>
      <c r="L78" s="87"/>
      <c r="M78" s="87"/>
      <c r="N78" s="87"/>
      <c r="O78" s="87"/>
      <c r="P78" s="87"/>
      <c r="Q78" s="87"/>
      <c r="R78" s="87"/>
      <c r="S78" s="87"/>
      <c r="T78" s="87"/>
      <c r="U78" s="87"/>
      <c r="W78" s="4"/>
    </row>
    <row r="79" spans="8:23" s="2" customFormat="1" ht="9.75" customHeight="1">
      <c r="H79" s="103" t="s">
        <v>41</v>
      </c>
      <c r="I79" s="103"/>
      <c r="J79" s="103"/>
      <c r="K79" s="103"/>
      <c r="L79" s="103"/>
      <c r="M79" s="103"/>
      <c r="N79" s="103"/>
      <c r="O79" s="103"/>
      <c r="P79" s="103"/>
      <c r="Q79" s="103"/>
      <c r="R79" s="103"/>
      <c r="S79" s="103"/>
      <c r="T79" s="103"/>
      <c r="U79" s="103"/>
      <c r="W79" s="18" t="s">
        <v>42</v>
      </c>
    </row>
    <row r="80" s="2" customFormat="1" ht="12.75" customHeight="1">
      <c r="B80" s="1" t="s">
        <v>44</v>
      </c>
    </row>
    <row r="81" s="2" customFormat="1" ht="12.75" customHeight="1"/>
    <row r="82" s="2" customFormat="1" ht="12.75" customHeight="1"/>
  </sheetData>
  <sheetProtection/>
  <mergeCells count="70">
    <mergeCell ref="W1:X2"/>
    <mergeCell ref="H3:X4"/>
    <mergeCell ref="H6:X6"/>
    <mergeCell ref="S8:X8"/>
    <mergeCell ref="A10:R12"/>
    <mergeCell ref="S10:X12"/>
    <mergeCell ref="A14:X14"/>
    <mergeCell ref="A15:X15"/>
    <mergeCell ref="A16:X16"/>
    <mergeCell ref="A17:U17"/>
    <mergeCell ref="A18:X18"/>
    <mergeCell ref="A19:U19"/>
    <mergeCell ref="A20:U20"/>
    <mergeCell ref="A21:U21"/>
    <mergeCell ref="A22:U22"/>
    <mergeCell ref="A23:U23"/>
    <mergeCell ref="A24:U24"/>
    <mergeCell ref="A25:U25"/>
    <mergeCell ref="A26:U26"/>
    <mergeCell ref="A27:U27"/>
    <mergeCell ref="A28:U28"/>
    <mergeCell ref="A29:U29"/>
    <mergeCell ref="A30:U30"/>
    <mergeCell ref="A31:U31"/>
    <mergeCell ref="A32:U32"/>
    <mergeCell ref="A33:U33"/>
    <mergeCell ref="A34:U34"/>
    <mergeCell ref="A35:U35"/>
    <mergeCell ref="A36:X36"/>
    <mergeCell ref="A37:U37"/>
    <mergeCell ref="A38:U38"/>
    <mergeCell ref="A39:U39"/>
    <mergeCell ref="A40:U40"/>
    <mergeCell ref="A41:U41"/>
    <mergeCell ref="A42:U42"/>
    <mergeCell ref="A43:U43"/>
    <mergeCell ref="A44:U44"/>
    <mergeCell ref="A45:U45"/>
    <mergeCell ref="A46:U46"/>
    <mergeCell ref="A47:U47"/>
    <mergeCell ref="A48:U48"/>
    <mergeCell ref="A49:U49"/>
    <mergeCell ref="A50:U50"/>
    <mergeCell ref="A51:U51"/>
    <mergeCell ref="A52:U52"/>
    <mergeCell ref="A53:U53"/>
    <mergeCell ref="A54:U54"/>
    <mergeCell ref="A55:U55"/>
    <mergeCell ref="A57:U57"/>
    <mergeCell ref="A58:X58"/>
    <mergeCell ref="A59:U59"/>
    <mergeCell ref="A60:U60"/>
    <mergeCell ref="A61:U61"/>
    <mergeCell ref="A62:U62"/>
    <mergeCell ref="A63:U63"/>
    <mergeCell ref="A64:U64"/>
    <mergeCell ref="A65:U65"/>
    <mergeCell ref="A66:U66"/>
    <mergeCell ref="A67:U67"/>
    <mergeCell ref="A68:U68"/>
    <mergeCell ref="H76:U76"/>
    <mergeCell ref="H77:U77"/>
    <mergeCell ref="H78:U78"/>
    <mergeCell ref="H79:U79"/>
    <mergeCell ref="A69:U69"/>
    <mergeCell ref="A70:U70"/>
    <mergeCell ref="A71:U71"/>
    <mergeCell ref="A72:U72"/>
    <mergeCell ref="A73:U73"/>
    <mergeCell ref="A74:U74"/>
  </mergeCells>
  <printOptions horizont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55"/>
  <sheetViews>
    <sheetView zoomScalePageLayoutView="0" workbookViewId="0" topLeftCell="A19">
      <selection activeCell="AA35" sqref="AA35"/>
    </sheetView>
  </sheetViews>
  <sheetFormatPr defaultColWidth="10.66015625" defaultRowHeight="11.25"/>
  <cols>
    <col min="1" max="2" width="2.83203125" style="1" customWidth="1"/>
    <col min="3" max="3" width="3" style="1" customWidth="1"/>
    <col min="4" max="12" width="2.83203125" style="1" customWidth="1"/>
    <col min="13" max="13" width="7" style="1" customWidth="1"/>
    <col min="14" max="14" width="2.83203125" style="1" customWidth="1"/>
    <col min="15" max="15" width="3" style="1" customWidth="1"/>
    <col min="16" max="16" width="3.66015625" style="1" customWidth="1"/>
    <col min="17" max="17" width="13.83203125" style="1" customWidth="1"/>
    <col min="18" max="18" width="14.5" style="1" customWidth="1"/>
    <col min="19" max="19" width="19.16015625" style="1" customWidth="1"/>
    <col min="20" max="20" width="14.66015625" style="1" customWidth="1"/>
    <col min="21" max="21" width="10.33203125" style="1" customWidth="1"/>
    <col min="22" max="22" width="15.66015625" style="1" customWidth="1"/>
  </cols>
  <sheetData>
    <row r="1" spans="20:22" s="2" customFormat="1" ht="14.25" customHeight="1">
      <c r="T1" s="85" t="s">
        <v>45</v>
      </c>
      <c r="U1" s="85"/>
      <c r="V1" s="85"/>
    </row>
    <row r="2" spans="20:22" s="1" customFormat="1" ht="6.75" customHeight="1">
      <c r="T2" s="85"/>
      <c r="U2" s="85"/>
      <c r="V2" s="85"/>
    </row>
    <row r="3" spans="8:22" ht="12">
      <c r="H3" s="158" t="s">
        <v>1</v>
      </c>
      <c r="I3" s="158"/>
      <c r="J3" s="158"/>
      <c r="K3" s="158"/>
      <c r="L3" s="158"/>
      <c r="M3" s="158"/>
      <c r="N3" s="158"/>
      <c r="O3" s="158"/>
      <c r="P3" s="158"/>
      <c r="Q3" s="158"/>
      <c r="R3" s="158"/>
      <c r="S3" s="158"/>
      <c r="T3" s="158"/>
      <c r="U3" s="158"/>
      <c r="V3" s="158"/>
    </row>
    <row r="4" spans="1:22" ht="12">
      <c r="A4" s="3" t="s">
        <v>2</v>
      </c>
      <c r="H4" s="158"/>
      <c r="I4" s="158"/>
      <c r="J4" s="158"/>
      <c r="K4" s="158"/>
      <c r="L4" s="158"/>
      <c r="M4" s="158"/>
      <c r="N4" s="158"/>
      <c r="O4" s="158"/>
      <c r="P4" s="158"/>
      <c r="Q4" s="158"/>
      <c r="R4" s="158"/>
      <c r="S4" s="158"/>
      <c r="T4" s="158"/>
      <c r="U4" s="158"/>
      <c r="V4" s="158"/>
    </row>
    <row r="5" s="2" customFormat="1" ht="6" customHeight="1"/>
    <row r="6" spans="1:22" ht="12">
      <c r="A6" s="3" t="s">
        <v>3</v>
      </c>
      <c r="H6" s="159"/>
      <c r="I6" s="159"/>
      <c r="J6" s="159"/>
      <c r="K6" s="159"/>
      <c r="L6" s="159"/>
      <c r="M6" s="159"/>
      <c r="N6" s="159"/>
      <c r="O6" s="159"/>
      <c r="P6" s="159"/>
      <c r="Q6" s="159"/>
      <c r="R6" s="159"/>
      <c r="S6" s="159"/>
      <c r="T6" s="159"/>
      <c r="U6" s="159"/>
      <c r="V6" s="159"/>
    </row>
    <row r="7" s="2" customFormat="1" ht="6" customHeight="1"/>
    <row r="8" spans="1:22" ht="12">
      <c r="A8" s="3" t="s">
        <v>4</v>
      </c>
      <c r="Q8" s="160">
        <v>4</v>
      </c>
      <c r="R8" s="160"/>
      <c r="S8" s="160"/>
      <c r="T8" s="160"/>
      <c r="U8" s="160"/>
      <c r="V8" s="160"/>
    </row>
    <row r="9" s="2" customFormat="1" ht="6.75" customHeight="1"/>
    <row r="10" spans="1:22" s="2" customFormat="1" ht="5.25" customHeight="1">
      <c r="A10" s="89" t="s">
        <v>5</v>
      </c>
      <c r="B10" s="89"/>
      <c r="C10" s="89"/>
      <c r="D10" s="89"/>
      <c r="E10" s="89"/>
      <c r="F10" s="89"/>
      <c r="G10" s="89"/>
      <c r="H10" s="89"/>
      <c r="I10" s="89"/>
      <c r="J10" s="89"/>
      <c r="K10" s="89"/>
      <c r="L10" s="89"/>
      <c r="M10" s="89"/>
      <c r="N10" s="89"/>
      <c r="O10" s="89"/>
      <c r="P10" s="89"/>
      <c r="Q10" s="161" t="s">
        <v>6</v>
      </c>
      <c r="R10" s="161"/>
      <c r="S10" s="161"/>
      <c r="T10" s="161"/>
      <c r="U10" s="161"/>
      <c r="V10" s="161"/>
    </row>
    <row r="11" spans="1:22" ht="11.25">
      <c r="A11" s="89"/>
      <c r="B11" s="89"/>
      <c r="C11" s="89"/>
      <c r="D11" s="89"/>
      <c r="E11" s="89"/>
      <c r="F11" s="89"/>
      <c r="G11" s="89"/>
      <c r="H11" s="89"/>
      <c r="I11" s="89"/>
      <c r="J11" s="89"/>
      <c r="K11" s="89"/>
      <c r="L11" s="89"/>
      <c r="M11" s="89"/>
      <c r="N11" s="89"/>
      <c r="O11" s="89"/>
      <c r="P11" s="89"/>
      <c r="Q11" s="161"/>
      <c r="R11" s="161"/>
      <c r="S11" s="161"/>
      <c r="T11" s="161"/>
      <c r="U11" s="161"/>
      <c r="V11" s="161"/>
    </row>
    <row r="12" spans="1:22" ht="11.25">
      <c r="A12" s="89"/>
      <c r="B12" s="89"/>
      <c r="C12" s="89"/>
      <c r="D12" s="89"/>
      <c r="E12" s="89"/>
      <c r="F12" s="89"/>
      <c r="G12" s="89"/>
      <c r="H12" s="89"/>
      <c r="I12" s="89"/>
      <c r="J12" s="89"/>
      <c r="K12" s="89"/>
      <c r="L12" s="89"/>
      <c r="M12" s="89"/>
      <c r="N12" s="89"/>
      <c r="O12" s="89"/>
      <c r="P12" s="89"/>
      <c r="Q12" s="161"/>
      <c r="R12" s="161"/>
      <c r="S12" s="161"/>
      <c r="T12" s="161"/>
      <c r="U12" s="161"/>
      <c r="V12" s="161"/>
    </row>
    <row r="13" s="5" customFormat="1" ht="4.5" customHeight="1"/>
    <row r="14" spans="1:19" s="2" customFormat="1" ht="12.75" customHeight="1">
      <c r="A14" s="91" t="s">
        <v>101</v>
      </c>
      <c r="B14" s="91"/>
      <c r="C14" s="91"/>
      <c r="D14" s="91"/>
      <c r="E14" s="91"/>
      <c r="F14" s="91"/>
      <c r="G14" s="91"/>
      <c r="H14" s="91"/>
      <c r="I14" s="91"/>
      <c r="J14" s="91"/>
      <c r="K14" s="91"/>
      <c r="L14" s="91"/>
      <c r="M14" s="91"/>
      <c r="N14" s="91"/>
      <c r="O14" s="91"/>
      <c r="P14" s="91"/>
      <c r="Q14" s="91"/>
      <c r="R14" s="91"/>
      <c r="S14" s="91"/>
    </row>
    <row r="15" spans="1:24" s="2" customFormat="1" ht="12" customHeight="1">
      <c r="A15" s="92" t="s">
        <v>226</v>
      </c>
      <c r="B15" s="92"/>
      <c r="C15" s="92"/>
      <c r="D15" s="92"/>
      <c r="E15" s="92"/>
      <c r="F15" s="92"/>
      <c r="G15" s="92"/>
      <c r="H15" s="92"/>
      <c r="I15" s="92"/>
      <c r="J15" s="92"/>
      <c r="K15" s="92"/>
      <c r="L15" s="92"/>
      <c r="M15" s="92"/>
      <c r="N15" s="92"/>
      <c r="O15" s="92"/>
      <c r="P15" s="92"/>
      <c r="Q15" s="92"/>
      <c r="R15" s="92"/>
      <c r="S15" s="92"/>
      <c r="T15" s="92"/>
      <c r="U15" s="57"/>
      <c r="V15" s="57"/>
      <c r="W15" s="57"/>
      <c r="X15" s="57"/>
    </row>
    <row r="16" spans="1:19" s="2" customFormat="1" ht="12" customHeight="1" thickBot="1">
      <c r="A16" s="93" t="s">
        <v>8</v>
      </c>
      <c r="B16" s="93"/>
      <c r="C16" s="93"/>
      <c r="D16" s="93"/>
      <c r="E16" s="93"/>
      <c r="F16" s="93"/>
      <c r="G16" s="93"/>
      <c r="H16" s="93"/>
      <c r="I16" s="93"/>
      <c r="J16" s="93"/>
      <c r="K16" s="93"/>
      <c r="L16" s="93"/>
      <c r="M16" s="93"/>
      <c r="N16" s="93"/>
      <c r="O16" s="93"/>
      <c r="P16" s="93"/>
      <c r="Q16" s="93"/>
      <c r="R16" s="93"/>
      <c r="S16" s="93"/>
    </row>
    <row r="17" spans="1:22" s="2" customFormat="1" ht="18" customHeight="1" thickBot="1">
      <c r="A17" s="148" t="s">
        <v>102</v>
      </c>
      <c r="B17" s="148"/>
      <c r="C17" s="148"/>
      <c r="D17" s="148"/>
      <c r="E17" s="148"/>
      <c r="F17" s="148"/>
      <c r="G17" s="148"/>
      <c r="H17" s="148"/>
      <c r="I17" s="148"/>
      <c r="J17" s="148"/>
      <c r="K17" s="148"/>
      <c r="L17" s="148"/>
      <c r="M17" s="148"/>
      <c r="N17" s="148"/>
      <c r="O17" s="149" t="s">
        <v>103</v>
      </c>
      <c r="P17" s="149"/>
      <c r="Q17" s="149" t="s">
        <v>104</v>
      </c>
      <c r="R17" s="149"/>
      <c r="S17" s="149"/>
      <c r="T17" s="149"/>
      <c r="U17" s="156" t="s">
        <v>55</v>
      </c>
      <c r="V17" s="157" t="s">
        <v>105</v>
      </c>
    </row>
    <row r="18" spans="1:22" s="2" customFormat="1" ht="21.75" customHeight="1">
      <c r="A18" s="148"/>
      <c r="B18" s="148"/>
      <c r="C18" s="148"/>
      <c r="D18" s="148"/>
      <c r="E18" s="148"/>
      <c r="F18" s="148"/>
      <c r="G18" s="148"/>
      <c r="H18" s="148"/>
      <c r="I18" s="148"/>
      <c r="J18" s="148"/>
      <c r="K18" s="148"/>
      <c r="L18" s="148"/>
      <c r="M18" s="148"/>
      <c r="N18" s="148"/>
      <c r="O18" s="149"/>
      <c r="P18" s="149"/>
      <c r="Q18" s="40" t="s">
        <v>34</v>
      </c>
      <c r="R18" s="40" t="s">
        <v>106</v>
      </c>
      <c r="S18" s="41" t="s">
        <v>107</v>
      </c>
      <c r="T18" s="41" t="s">
        <v>108</v>
      </c>
      <c r="U18" s="156"/>
      <c r="V18" s="157"/>
    </row>
    <row r="19" spans="1:22" s="2" customFormat="1" ht="18" customHeight="1">
      <c r="A19" s="144">
        <v>1</v>
      </c>
      <c r="B19" s="144"/>
      <c r="C19" s="144"/>
      <c r="D19" s="144"/>
      <c r="E19" s="144"/>
      <c r="F19" s="144"/>
      <c r="G19" s="144"/>
      <c r="H19" s="144"/>
      <c r="I19" s="144"/>
      <c r="J19" s="144"/>
      <c r="K19" s="144"/>
      <c r="L19" s="144"/>
      <c r="M19" s="144"/>
      <c r="N19" s="144"/>
      <c r="O19" s="145">
        <v>2</v>
      </c>
      <c r="P19" s="145"/>
      <c r="Q19" s="43">
        <v>3</v>
      </c>
      <c r="R19" s="43">
        <v>4</v>
      </c>
      <c r="S19" s="42">
        <v>5</v>
      </c>
      <c r="T19" s="42">
        <v>6</v>
      </c>
      <c r="U19" s="42">
        <v>7</v>
      </c>
      <c r="V19" s="44">
        <v>8</v>
      </c>
    </row>
    <row r="20" spans="1:22" s="2" customFormat="1" ht="18" customHeight="1">
      <c r="A20" s="139" t="s">
        <v>233</v>
      </c>
      <c r="B20" s="139"/>
      <c r="C20" s="139"/>
      <c r="D20" s="139"/>
      <c r="E20" s="139"/>
      <c r="F20" s="139"/>
      <c r="G20" s="139"/>
      <c r="H20" s="139"/>
      <c r="I20" s="139"/>
      <c r="J20" s="139"/>
      <c r="K20" s="139"/>
      <c r="L20" s="139"/>
      <c r="M20" s="139"/>
      <c r="N20" s="139"/>
      <c r="O20" s="150">
        <v>10</v>
      </c>
      <c r="P20" s="150"/>
      <c r="Q20" s="58">
        <v>213579</v>
      </c>
      <c r="R20" s="59" t="s">
        <v>16</v>
      </c>
      <c r="S20" s="60">
        <v>4215</v>
      </c>
      <c r="T20" s="60">
        <f>Q20+S20</f>
        <v>217794</v>
      </c>
      <c r="U20" s="60" t="s">
        <v>16</v>
      </c>
      <c r="V20" s="61">
        <f>T20</f>
        <v>217794</v>
      </c>
    </row>
    <row r="21" spans="1:22" ht="12" customHeight="1">
      <c r="A21" s="155" t="s">
        <v>109</v>
      </c>
      <c r="B21" s="155"/>
      <c r="C21" s="155"/>
      <c r="D21" s="155"/>
      <c r="E21" s="155"/>
      <c r="F21" s="155"/>
      <c r="G21" s="155"/>
      <c r="H21" s="155"/>
      <c r="I21" s="155"/>
      <c r="J21" s="155"/>
      <c r="K21" s="155"/>
      <c r="L21" s="155"/>
      <c r="M21" s="155"/>
      <c r="N21" s="155"/>
      <c r="O21" s="150">
        <v>20</v>
      </c>
      <c r="P21" s="150"/>
      <c r="Q21" s="62" t="s">
        <v>16</v>
      </c>
      <c r="R21" s="63" t="s">
        <v>16</v>
      </c>
      <c r="S21" s="64"/>
      <c r="T21" s="60" t="s">
        <v>16</v>
      </c>
      <c r="U21" s="64" t="s">
        <v>16</v>
      </c>
      <c r="V21" s="61" t="s">
        <v>16</v>
      </c>
    </row>
    <row r="22" spans="1:22" ht="12" customHeight="1">
      <c r="A22" s="139" t="s">
        <v>110</v>
      </c>
      <c r="B22" s="139"/>
      <c r="C22" s="139"/>
      <c r="D22" s="139"/>
      <c r="E22" s="139"/>
      <c r="F22" s="139"/>
      <c r="G22" s="139"/>
      <c r="H22" s="139"/>
      <c r="I22" s="139"/>
      <c r="J22" s="139"/>
      <c r="K22" s="139"/>
      <c r="L22" s="139"/>
      <c r="M22" s="139"/>
      <c r="N22" s="139"/>
      <c r="O22" s="154">
        <v>30</v>
      </c>
      <c r="P22" s="154"/>
      <c r="Q22" s="58">
        <f>Q20</f>
        <v>213579</v>
      </c>
      <c r="R22" s="59" t="s">
        <v>16</v>
      </c>
      <c r="S22" s="60">
        <v>4215</v>
      </c>
      <c r="T22" s="60">
        <f>Q22+S22</f>
        <v>217794</v>
      </c>
      <c r="U22" s="60" t="s">
        <v>16</v>
      </c>
      <c r="V22" s="61">
        <f>T22</f>
        <v>217794</v>
      </c>
    </row>
    <row r="23" spans="1:22" ht="12" customHeight="1">
      <c r="A23" s="155" t="s">
        <v>111</v>
      </c>
      <c r="B23" s="155"/>
      <c r="C23" s="155"/>
      <c r="D23" s="155"/>
      <c r="E23" s="155"/>
      <c r="F23" s="155"/>
      <c r="G23" s="155"/>
      <c r="H23" s="155"/>
      <c r="I23" s="155"/>
      <c r="J23" s="155"/>
      <c r="K23" s="155"/>
      <c r="L23" s="155"/>
      <c r="M23" s="155"/>
      <c r="N23" s="155"/>
      <c r="O23" s="150">
        <v>31</v>
      </c>
      <c r="P23" s="150"/>
      <c r="Q23" s="62" t="s">
        <v>16</v>
      </c>
      <c r="R23" s="63" t="s">
        <v>16</v>
      </c>
      <c r="S23" s="64" t="s">
        <v>16</v>
      </c>
      <c r="T23" s="60" t="s">
        <v>16</v>
      </c>
      <c r="U23" s="64" t="s">
        <v>16</v>
      </c>
      <c r="V23" s="61" t="s">
        <v>16</v>
      </c>
    </row>
    <row r="24" spans="1:22" ht="12" customHeight="1">
      <c r="A24" s="134" t="s">
        <v>112</v>
      </c>
      <c r="B24" s="134"/>
      <c r="C24" s="134"/>
      <c r="D24" s="134"/>
      <c r="E24" s="134"/>
      <c r="F24" s="134"/>
      <c r="G24" s="134"/>
      <c r="H24" s="134"/>
      <c r="I24" s="134"/>
      <c r="J24" s="134"/>
      <c r="K24" s="134"/>
      <c r="L24" s="134"/>
      <c r="M24" s="134"/>
      <c r="N24" s="134"/>
      <c r="O24" s="150">
        <v>32</v>
      </c>
      <c r="P24" s="150"/>
      <c r="Q24" s="62" t="s">
        <v>16</v>
      </c>
      <c r="R24" s="63" t="s">
        <v>16</v>
      </c>
      <c r="S24" s="64" t="s">
        <v>16</v>
      </c>
      <c r="T24" s="60" t="s">
        <v>16</v>
      </c>
      <c r="U24" s="64" t="s">
        <v>16</v>
      </c>
      <c r="V24" s="61" t="s">
        <v>16</v>
      </c>
    </row>
    <row r="25" spans="1:22" ht="23.25" customHeight="1">
      <c r="A25" s="134" t="s">
        <v>113</v>
      </c>
      <c r="B25" s="134"/>
      <c r="C25" s="134"/>
      <c r="D25" s="134"/>
      <c r="E25" s="134"/>
      <c r="F25" s="134"/>
      <c r="G25" s="134"/>
      <c r="H25" s="134"/>
      <c r="I25" s="134"/>
      <c r="J25" s="134"/>
      <c r="K25" s="134"/>
      <c r="L25" s="134"/>
      <c r="M25" s="134"/>
      <c r="N25" s="134"/>
      <c r="O25" s="153">
        <v>33</v>
      </c>
      <c r="P25" s="153"/>
      <c r="Q25" s="62" t="s">
        <v>16</v>
      </c>
      <c r="R25" s="63" t="s">
        <v>16</v>
      </c>
      <c r="S25" s="64" t="s">
        <v>16</v>
      </c>
      <c r="T25" s="60" t="s">
        <v>16</v>
      </c>
      <c r="U25" s="64" t="s">
        <v>16</v>
      </c>
      <c r="V25" s="61" t="s">
        <v>16</v>
      </c>
    </row>
    <row r="26" spans="1:22" ht="36" customHeight="1">
      <c r="A26" s="139" t="s">
        <v>114</v>
      </c>
      <c r="B26" s="139"/>
      <c r="C26" s="139"/>
      <c r="D26" s="139"/>
      <c r="E26" s="139"/>
      <c r="F26" s="139"/>
      <c r="G26" s="139"/>
      <c r="H26" s="139"/>
      <c r="I26" s="139"/>
      <c r="J26" s="139"/>
      <c r="K26" s="139"/>
      <c r="L26" s="139"/>
      <c r="M26" s="139"/>
      <c r="N26" s="139"/>
      <c r="O26" s="154">
        <v>40</v>
      </c>
      <c r="P26" s="154"/>
      <c r="Q26" s="58" t="s">
        <v>16</v>
      </c>
      <c r="R26" s="59" t="s">
        <v>16</v>
      </c>
      <c r="S26" s="60" t="s">
        <v>16</v>
      </c>
      <c r="T26" s="60" t="s">
        <v>16</v>
      </c>
      <c r="U26" s="60" t="s">
        <v>16</v>
      </c>
      <c r="V26" s="61" t="s">
        <v>16</v>
      </c>
    </row>
    <row r="27" spans="1:22" ht="12" customHeight="1">
      <c r="A27" s="134" t="s">
        <v>56</v>
      </c>
      <c r="B27" s="134"/>
      <c r="C27" s="134"/>
      <c r="D27" s="134"/>
      <c r="E27" s="134"/>
      <c r="F27" s="134"/>
      <c r="G27" s="134"/>
      <c r="H27" s="134"/>
      <c r="I27" s="134"/>
      <c r="J27" s="134"/>
      <c r="K27" s="134"/>
      <c r="L27" s="134"/>
      <c r="M27" s="134"/>
      <c r="N27" s="134"/>
      <c r="O27" s="150">
        <v>50</v>
      </c>
      <c r="P27" s="150"/>
      <c r="Q27" s="62" t="s">
        <v>16</v>
      </c>
      <c r="R27" s="63" t="s">
        <v>16</v>
      </c>
      <c r="S27" s="64">
        <v>-5552</v>
      </c>
      <c r="T27" s="60">
        <f>S27</f>
        <v>-5552</v>
      </c>
      <c r="U27" s="64" t="s">
        <v>16</v>
      </c>
      <c r="V27" s="61">
        <f>T27</f>
        <v>-5552</v>
      </c>
    </row>
    <row r="28" spans="1:22" ht="24.75" customHeight="1">
      <c r="A28" s="139" t="s">
        <v>115</v>
      </c>
      <c r="B28" s="139"/>
      <c r="C28" s="139"/>
      <c r="D28" s="139"/>
      <c r="E28" s="139"/>
      <c r="F28" s="139"/>
      <c r="G28" s="139"/>
      <c r="H28" s="139"/>
      <c r="I28" s="139"/>
      <c r="J28" s="139"/>
      <c r="K28" s="139"/>
      <c r="L28" s="139"/>
      <c r="M28" s="139"/>
      <c r="N28" s="139"/>
      <c r="O28" s="151">
        <v>60</v>
      </c>
      <c r="P28" s="151"/>
      <c r="Q28" s="58" t="s">
        <v>16</v>
      </c>
      <c r="R28" s="59" t="s">
        <v>16</v>
      </c>
      <c r="S28" s="60">
        <f>S27</f>
        <v>-5552</v>
      </c>
      <c r="T28" s="60">
        <f>S28</f>
        <v>-5552</v>
      </c>
      <c r="U28" s="65" t="s">
        <v>16</v>
      </c>
      <c r="V28" s="61">
        <f>T28</f>
        <v>-5552</v>
      </c>
    </row>
    <row r="29" spans="1:22" ht="12" customHeight="1">
      <c r="A29" s="134" t="s">
        <v>116</v>
      </c>
      <c r="B29" s="134"/>
      <c r="C29" s="134"/>
      <c r="D29" s="134"/>
      <c r="E29" s="134"/>
      <c r="F29" s="134"/>
      <c r="G29" s="134"/>
      <c r="H29" s="134"/>
      <c r="I29" s="134"/>
      <c r="J29" s="134"/>
      <c r="K29" s="134"/>
      <c r="L29" s="134"/>
      <c r="M29" s="134"/>
      <c r="N29" s="134"/>
      <c r="O29" s="152">
        <v>70</v>
      </c>
      <c r="P29" s="152"/>
      <c r="Q29" s="66" t="s">
        <v>16</v>
      </c>
      <c r="R29" s="67" t="s">
        <v>16</v>
      </c>
      <c r="S29" s="68" t="s">
        <v>16</v>
      </c>
      <c r="T29" s="69" t="s">
        <v>16</v>
      </c>
      <c r="U29" s="68" t="s">
        <v>16</v>
      </c>
      <c r="V29" s="70" t="s">
        <v>16</v>
      </c>
    </row>
    <row r="30" spans="1:22" ht="12" customHeight="1">
      <c r="A30" s="134" t="s">
        <v>117</v>
      </c>
      <c r="B30" s="134"/>
      <c r="C30" s="134"/>
      <c r="D30" s="134"/>
      <c r="E30" s="134"/>
      <c r="F30" s="134"/>
      <c r="G30" s="134"/>
      <c r="H30" s="134"/>
      <c r="I30" s="134"/>
      <c r="J30" s="134"/>
      <c r="K30" s="134"/>
      <c r="L30" s="134"/>
      <c r="M30" s="134"/>
      <c r="N30" s="134"/>
      <c r="O30" s="150">
        <v>80</v>
      </c>
      <c r="P30" s="150"/>
      <c r="Q30" s="62" t="s">
        <v>16</v>
      </c>
      <c r="R30" s="63" t="s">
        <v>16</v>
      </c>
      <c r="S30" s="64" t="s">
        <v>16</v>
      </c>
      <c r="T30" s="60" t="s">
        <v>16</v>
      </c>
      <c r="U30" s="64" t="s">
        <v>16</v>
      </c>
      <c r="V30" s="61" t="s">
        <v>16</v>
      </c>
    </row>
    <row r="31" spans="1:22" ht="23.25" customHeight="1">
      <c r="A31" s="134" t="s">
        <v>35</v>
      </c>
      <c r="B31" s="134"/>
      <c r="C31" s="134"/>
      <c r="D31" s="134"/>
      <c r="E31" s="134"/>
      <c r="F31" s="134"/>
      <c r="G31" s="134"/>
      <c r="H31" s="134"/>
      <c r="I31" s="134"/>
      <c r="J31" s="134"/>
      <c r="K31" s="134"/>
      <c r="L31" s="134"/>
      <c r="M31" s="134"/>
      <c r="N31" s="134"/>
      <c r="O31" s="150">
        <v>90</v>
      </c>
      <c r="P31" s="150"/>
      <c r="Q31" s="62" t="s">
        <v>16</v>
      </c>
      <c r="R31" s="63" t="s">
        <v>16</v>
      </c>
      <c r="S31" s="64" t="s">
        <v>16</v>
      </c>
      <c r="T31" s="60" t="s">
        <v>16</v>
      </c>
      <c r="U31" s="64" t="s">
        <v>16</v>
      </c>
      <c r="V31" s="61" t="s">
        <v>16</v>
      </c>
    </row>
    <row r="32" spans="1:22" ht="24.75" customHeight="1">
      <c r="A32" s="139" t="s">
        <v>238</v>
      </c>
      <c r="B32" s="139"/>
      <c r="C32" s="139"/>
      <c r="D32" s="139"/>
      <c r="E32" s="139"/>
      <c r="F32" s="139"/>
      <c r="G32" s="139"/>
      <c r="H32" s="139"/>
      <c r="I32" s="139"/>
      <c r="J32" s="139"/>
      <c r="K32" s="139"/>
      <c r="L32" s="139"/>
      <c r="M32" s="139"/>
      <c r="N32" s="139"/>
      <c r="O32" s="140">
        <v>100</v>
      </c>
      <c r="P32" s="140"/>
      <c r="Q32" s="58">
        <f>Q22</f>
        <v>213579</v>
      </c>
      <c r="R32" s="59" t="s">
        <v>16</v>
      </c>
      <c r="S32" s="60">
        <f>S22+S28+1</f>
        <v>-1336</v>
      </c>
      <c r="T32" s="60">
        <f>Q32+S32</f>
        <v>212243</v>
      </c>
      <c r="U32" s="60" t="s">
        <v>16</v>
      </c>
      <c r="V32" s="61">
        <f>T32</f>
        <v>212243</v>
      </c>
    </row>
    <row r="33" spans="1:22" ht="12" customHeight="1">
      <c r="A33" s="139" t="s">
        <v>234</v>
      </c>
      <c r="B33" s="139"/>
      <c r="C33" s="139"/>
      <c r="D33" s="139"/>
      <c r="E33" s="139"/>
      <c r="F33" s="139"/>
      <c r="G33" s="139"/>
      <c r="H33" s="139"/>
      <c r="I33" s="139"/>
      <c r="J33" s="139"/>
      <c r="K33" s="139"/>
      <c r="L33" s="139"/>
      <c r="M33" s="139"/>
      <c r="N33" s="139"/>
      <c r="O33" s="140">
        <v>110</v>
      </c>
      <c r="P33" s="140"/>
      <c r="Q33" s="58">
        <v>9477</v>
      </c>
      <c r="R33" s="59" t="s">
        <v>16</v>
      </c>
      <c r="S33" s="60">
        <v>9780</v>
      </c>
      <c r="T33" s="60">
        <f>Q33+S33</f>
        <v>19257</v>
      </c>
      <c r="U33" s="65" t="s">
        <v>16</v>
      </c>
      <c r="V33" s="61">
        <f>T33</f>
        <v>19257</v>
      </c>
    </row>
    <row r="34" spans="1:22" ht="12" customHeight="1">
      <c r="A34" s="134" t="s">
        <v>109</v>
      </c>
      <c r="B34" s="134"/>
      <c r="C34" s="134"/>
      <c r="D34" s="134"/>
      <c r="E34" s="134"/>
      <c r="F34" s="134"/>
      <c r="G34" s="134"/>
      <c r="H34" s="134"/>
      <c r="I34" s="134"/>
      <c r="J34" s="134"/>
      <c r="K34" s="134"/>
      <c r="L34" s="134"/>
      <c r="M34" s="134"/>
      <c r="N34" s="134"/>
      <c r="O34" s="136">
        <v>120</v>
      </c>
      <c r="P34" s="136"/>
      <c r="Q34" s="66" t="s">
        <v>16</v>
      </c>
      <c r="R34" s="67" t="s">
        <v>16</v>
      </c>
      <c r="S34" s="68" t="s">
        <v>16</v>
      </c>
      <c r="T34" s="69" t="s">
        <v>16</v>
      </c>
      <c r="U34" s="68" t="s">
        <v>16</v>
      </c>
      <c r="V34" s="70" t="s">
        <v>16</v>
      </c>
    </row>
    <row r="35" spans="1:22" ht="12.75" customHeight="1">
      <c r="A35" s="139" t="s">
        <v>118</v>
      </c>
      <c r="B35" s="139"/>
      <c r="C35" s="139"/>
      <c r="D35" s="139"/>
      <c r="E35" s="139"/>
      <c r="F35" s="139"/>
      <c r="G35" s="139"/>
      <c r="H35" s="139"/>
      <c r="I35" s="139"/>
      <c r="J35" s="139"/>
      <c r="K35" s="139"/>
      <c r="L35" s="139"/>
      <c r="M35" s="139"/>
      <c r="N35" s="139"/>
      <c r="O35" s="140">
        <v>130</v>
      </c>
      <c r="P35" s="140"/>
      <c r="Q35" s="58"/>
      <c r="R35" s="59" t="s">
        <v>16</v>
      </c>
      <c r="S35" s="60"/>
      <c r="T35" s="60"/>
      <c r="U35" s="65"/>
      <c r="V35" s="61"/>
    </row>
    <row r="36" spans="1:22" ht="12" customHeight="1">
      <c r="A36" s="134" t="s">
        <v>111</v>
      </c>
      <c r="B36" s="134"/>
      <c r="C36" s="134"/>
      <c r="D36" s="134"/>
      <c r="E36" s="134"/>
      <c r="F36" s="134"/>
      <c r="G36" s="134"/>
      <c r="H36" s="134"/>
      <c r="I36" s="134"/>
      <c r="J36" s="134"/>
      <c r="K36" s="134"/>
      <c r="L36" s="134"/>
      <c r="M36" s="134"/>
      <c r="N36" s="134"/>
      <c r="O36" s="136">
        <v>131</v>
      </c>
      <c r="P36" s="136"/>
      <c r="Q36" s="66" t="s">
        <v>16</v>
      </c>
      <c r="R36" s="67" t="s">
        <v>16</v>
      </c>
      <c r="S36" s="68" t="s">
        <v>16</v>
      </c>
      <c r="T36" s="69" t="s">
        <v>16</v>
      </c>
      <c r="U36" s="68" t="s">
        <v>16</v>
      </c>
      <c r="V36" s="70" t="s">
        <v>16</v>
      </c>
    </row>
    <row r="37" spans="1:22" ht="12" customHeight="1" thickBot="1">
      <c r="A37" s="146" t="s">
        <v>112</v>
      </c>
      <c r="B37" s="146"/>
      <c r="C37" s="146"/>
      <c r="D37" s="146"/>
      <c r="E37" s="146"/>
      <c r="F37" s="146"/>
      <c r="G37" s="146"/>
      <c r="H37" s="146"/>
      <c r="I37" s="146"/>
      <c r="J37" s="146"/>
      <c r="K37" s="146"/>
      <c r="L37" s="146"/>
      <c r="M37" s="146"/>
      <c r="N37" s="146"/>
      <c r="O37" s="147">
        <v>132</v>
      </c>
      <c r="P37" s="147"/>
      <c r="Q37" s="71" t="s">
        <v>16</v>
      </c>
      <c r="R37" s="72" t="s">
        <v>16</v>
      </c>
      <c r="S37" s="73" t="s">
        <v>16</v>
      </c>
      <c r="T37" s="74" t="s">
        <v>16</v>
      </c>
      <c r="U37" s="73" t="s">
        <v>16</v>
      </c>
      <c r="V37" s="75" t="s">
        <v>16</v>
      </c>
    </row>
    <row r="38" spans="17:22" s="2" customFormat="1" ht="8.25" customHeight="1" thickBot="1">
      <c r="Q38" s="51"/>
      <c r="R38" s="51"/>
      <c r="S38" s="51"/>
      <c r="T38" s="51"/>
      <c r="U38" s="51"/>
      <c r="V38" s="51"/>
    </row>
    <row r="39" spans="1:22" s="2" customFormat="1" ht="18" customHeight="1" thickBot="1">
      <c r="A39" s="148" t="s">
        <v>102</v>
      </c>
      <c r="B39" s="148"/>
      <c r="C39" s="148"/>
      <c r="D39" s="148"/>
      <c r="E39" s="148"/>
      <c r="F39" s="148"/>
      <c r="G39" s="148"/>
      <c r="H39" s="148"/>
      <c r="I39" s="148"/>
      <c r="J39" s="148"/>
      <c r="K39" s="148"/>
      <c r="L39" s="148"/>
      <c r="M39" s="148"/>
      <c r="N39" s="148"/>
      <c r="O39" s="149" t="s">
        <v>103</v>
      </c>
      <c r="P39" s="149"/>
      <c r="Q39" s="141" t="s">
        <v>104</v>
      </c>
      <c r="R39" s="141"/>
      <c r="S39" s="141"/>
      <c r="T39" s="141"/>
      <c r="U39" s="142" t="s">
        <v>55</v>
      </c>
      <c r="V39" s="143" t="s">
        <v>105</v>
      </c>
    </row>
    <row r="40" spans="1:22" ht="23.25" customHeight="1">
      <c r="A40" s="148"/>
      <c r="B40" s="148"/>
      <c r="C40" s="148"/>
      <c r="D40" s="148"/>
      <c r="E40" s="148"/>
      <c r="F40" s="148"/>
      <c r="G40" s="148"/>
      <c r="H40" s="148"/>
      <c r="I40" s="148"/>
      <c r="J40" s="148"/>
      <c r="K40" s="148"/>
      <c r="L40" s="148"/>
      <c r="M40" s="148"/>
      <c r="N40" s="148"/>
      <c r="O40" s="149"/>
      <c r="P40" s="149"/>
      <c r="Q40" s="76" t="s">
        <v>34</v>
      </c>
      <c r="R40" s="76" t="s">
        <v>106</v>
      </c>
      <c r="S40" s="77" t="s">
        <v>107</v>
      </c>
      <c r="T40" s="77" t="s">
        <v>108</v>
      </c>
      <c r="U40" s="142"/>
      <c r="V40" s="143"/>
    </row>
    <row r="41" spans="1:22" s="2" customFormat="1" ht="18" customHeight="1">
      <c r="A41" s="144">
        <v>1</v>
      </c>
      <c r="B41" s="144"/>
      <c r="C41" s="144"/>
      <c r="D41" s="144"/>
      <c r="E41" s="144"/>
      <c r="F41" s="144"/>
      <c r="G41" s="144"/>
      <c r="H41" s="144"/>
      <c r="I41" s="144"/>
      <c r="J41" s="144"/>
      <c r="K41" s="144"/>
      <c r="L41" s="144"/>
      <c r="M41" s="144"/>
      <c r="N41" s="144"/>
      <c r="O41" s="145">
        <v>2</v>
      </c>
      <c r="P41" s="145"/>
      <c r="Q41" s="78">
        <v>3</v>
      </c>
      <c r="R41" s="78">
        <v>4</v>
      </c>
      <c r="S41" s="79">
        <v>5</v>
      </c>
      <c r="T41" s="79">
        <v>6</v>
      </c>
      <c r="U41" s="79">
        <v>7</v>
      </c>
      <c r="V41" s="80">
        <v>8</v>
      </c>
    </row>
    <row r="42" spans="1:22" ht="23.25" customHeight="1">
      <c r="A42" s="134" t="s">
        <v>235</v>
      </c>
      <c r="B42" s="134"/>
      <c r="C42" s="134"/>
      <c r="D42" s="134"/>
      <c r="E42" s="134"/>
      <c r="F42" s="134"/>
      <c r="G42" s="134"/>
      <c r="H42" s="134"/>
      <c r="I42" s="134"/>
      <c r="J42" s="134"/>
      <c r="K42" s="134"/>
      <c r="L42" s="134"/>
      <c r="M42" s="134"/>
      <c r="N42" s="134"/>
      <c r="O42" s="135">
        <v>133</v>
      </c>
      <c r="P42" s="135"/>
      <c r="Q42" s="50" t="s">
        <v>16</v>
      </c>
      <c r="R42" s="50">
        <v>204991</v>
      </c>
      <c r="S42" s="50" t="s">
        <v>16</v>
      </c>
      <c r="T42" s="50" t="s">
        <v>16</v>
      </c>
      <c r="U42" s="50" t="s">
        <v>16</v>
      </c>
      <c r="V42" s="81">
        <v>204991</v>
      </c>
    </row>
    <row r="43" spans="1:22" ht="36" customHeight="1">
      <c r="A43" s="134" t="s">
        <v>119</v>
      </c>
      <c r="B43" s="134"/>
      <c r="C43" s="134"/>
      <c r="D43" s="134"/>
      <c r="E43" s="134"/>
      <c r="F43" s="134"/>
      <c r="G43" s="134"/>
      <c r="H43" s="134"/>
      <c r="I43" s="134"/>
      <c r="J43" s="134"/>
      <c r="K43" s="134"/>
      <c r="L43" s="134"/>
      <c r="M43" s="134"/>
      <c r="N43" s="134"/>
      <c r="O43" s="135">
        <v>150</v>
      </c>
      <c r="P43" s="135"/>
      <c r="Q43" s="50" t="s">
        <v>16</v>
      </c>
      <c r="R43" s="50" t="s">
        <v>16</v>
      </c>
      <c r="S43" s="50"/>
      <c r="T43" s="50"/>
      <c r="U43" s="50"/>
      <c r="V43" s="81"/>
    </row>
    <row r="44" spans="1:22" s="2" customFormat="1" ht="18" customHeight="1">
      <c r="A44" s="139" t="s">
        <v>120</v>
      </c>
      <c r="B44" s="139"/>
      <c r="C44" s="139"/>
      <c r="D44" s="139"/>
      <c r="E44" s="139"/>
      <c r="F44" s="139"/>
      <c r="G44" s="139"/>
      <c r="H44" s="139"/>
      <c r="I44" s="139"/>
      <c r="J44" s="139"/>
      <c r="K44" s="139"/>
      <c r="L44" s="139"/>
      <c r="M44" s="139"/>
      <c r="N44" s="139"/>
      <c r="O44" s="140">
        <v>160</v>
      </c>
      <c r="P44" s="140"/>
      <c r="Q44" s="50" t="s">
        <v>16</v>
      </c>
      <c r="R44" s="50" t="s">
        <v>16</v>
      </c>
      <c r="S44" s="50"/>
      <c r="T44" s="50"/>
      <c r="U44" s="50"/>
      <c r="V44" s="81"/>
    </row>
    <row r="45" spans="1:22" ht="24.75" customHeight="1">
      <c r="A45" s="134" t="s">
        <v>116</v>
      </c>
      <c r="B45" s="134"/>
      <c r="C45" s="134"/>
      <c r="D45" s="134"/>
      <c r="E45" s="134"/>
      <c r="F45" s="134"/>
      <c r="G45" s="134"/>
      <c r="H45" s="134"/>
      <c r="I45" s="134"/>
      <c r="J45" s="134"/>
      <c r="K45" s="134"/>
      <c r="L45" s="134"/>
      <c r="M45" s="134"/>
      <c r="N45" s="134"/>
      <c r="O45" s="136">
        <v>170</v>
      </c>
      <c r="P45" s="136"/>
      <c r="Q45" s="50" t="s">
        <v>16</v>
      </c>
      <c r="R45" s="50" t="s">
        <v>16</v>
      </c>
      <c r="S45" s="50" t="s">
        <v>16</v>
      </c>
      <c r="T45" s="50" t="s">
        <v>16</v>
      </c>
      <c r="U45" s="50" t="s">
        <v>16</v>
      </c>
      <c r="V45" s="81" t="s">
        <v>16</v>
      </c>
    </row>
    <row r="46" spans="1:22" s="2" customFormat="1" ht="18" customHeight="1">
      <c r="A46" s="134" t="s">
        <v>236</v>
      </c>
      <c r="B46" s="134"/>
      <c r="C46" s="134"/>
      <c r="D46" s="134"/>
      <c r="E46" s="134"/>
      <c r="F46" s="134"/>
      <c r="G46" s="134"/>
      <c r="H46" s="134"/>
      <c r="I46" s="134"/>
      <c r="J46" s="134"/>
      <c r="K46" s="134"/>
      <c r="L46" s="134"/>
      <c r="M46" s="134"/>
      <c r="N46" s="134"/>
      <c r="O46" s="135">
        <v>180</v>
      </c>
      <c r="P46" s="135"/>
      <c r="Q46" s="50">
        <v>204102</v>
      </c>
      <c r="R46" s="50">
        <v>-204991</v>
      </c>
      <c r="S46" s="50">
        <v>889</v>
      </c>
      <c r="T46" s="50" t="s">
        <v>16</v>
      </c>
      <c r="U46" s="50" t="s">
        <v>16</v>
      </c>
      <c r="V46" s="81" t="s">
        <v>16</v>
      </c>
    </row>
    <row r="47" spans="1:22" s="2" customFormat="1" ht="18" customHeight="1">
      <c r="A47" s="134" t="s">
        <v>35</v>
      </c>
      <c r="B47" s="134"/>
      <c r="C47" s="134"/>
      <c r="D47" s="134"/>
      <c r="E47" s="134"/>
      <c r="F47" s="134"/>
      <c r="G47" s="134"/>
      <c r="H47" s="134"/>
      <c r="I47" s="134"/>
      <c r="J47" s="134"/>
      <c r="K47" s="134"/>
      <c r="L47" s="134"/>
      <c r="M47" s="134"/>
      <c r="N47" s="134"/>
      <c r="O47" s="136">
        <v>190</v>
      </c>
      <c r="P47" s="136"/>
      <c r="Q47" s="50" t="s">
        <v>16</v>
      </c>
      <c r="R47" s="50" t="s">
        <v>16</v>
      </c>
      <c r="S47" s="50" t="s">
        <v>16</v>
      </c>
      <c r="T47" s="50" t="s">
        <v>16</v>
      </c>
      <c r="U47" s="50" t="s">
        <v>16</v>
      </c>
      <c r="V47" s="81" t="s">
        <v>16</v>
      </c>
    </row>
    <row r="48" spans="1:22" ht="23.25" customHeight="1" thickBot="1">
      <c r="A48" s="137" t="s">
        <v>237</v>
      </c>
      <c r="B48" s="137"/>
      <c r="C48" s="137"/>
      <c r="D48" s="137"/>
      <c r="E48" s="137"/>
      <c r="F48" s="137"/>
      <c r="G48" s="137"/>
      <c r="H48" s="137"/>
      <c r="I48" s="137"/>
      <c r="J48" s="137"/>
      <c r="K48" s="137"/>
      <c r="L48" s="137"/>
      <c r="M48" s="137"/>
      <c r="N48" s="137"/>
      <c r="O48" s="138">
        <v>200</v>
      </c>
      <c r="P48" s="138"/>
      <c r="Q48" s="82">
        <v>213579</v>
      </c>
      <c r="R48" s="82" t="s">
        <v>16</v>
      </c>
      <c r="S48" s="82">
        <v>4215</v>
      </c>
      <c r="T48" s="82">
        <f>Q48+S48</f>
        <v>217794</v>
      </c>
      <c r="U48" s="82" t="s">
        <v>16</v>
      </c>
      <c r="V48" s="83">
        <f>T48</f>
        <v>217794</v>
      </c>
    </row>
    <row r="49" s="2" customFormat="1" ht="18" customHeight="1"/>
    <row r="50" s="2" customFormat="1" ht="18" customHeight="1"/>
    <row r="51" spans="1:18" s="2" customFormat="1" ht="12.75" customHeight="1">
      <c r="A51" s="3" t="s">
        <v>39</v>
      </c>
      <c r="H51" s="87" t="s">
        <v>40</v>
      </c>
      <c r="I51" s="87"/>
      <c r="J51" s="87"/>
      <c r="K51" s="87"/>
      <c r="L51" s="87"/>
      <c r="M51" s="87"/>
      <c r="N51" s="87"/>
      <c r="O51" s="87"/>
      <c r="P51" s="87"/>
      <c r="Q51" s="87"/>
      <c r="R51" s="87"/>
    </row>
    <row r="52" spans="8:18" s="2" customFormat="1" ht="10.5" customHeight="1">
      <c r="H52" s="103" t="s">
        <v>41</v>
      </c>
      <c r="I52" s="103"/>
      <c r="J52" s="103"/>
      <c r="K52" s="103"/>
      <c r="L52" s="103"/>
      <c r="M52" s="103"/>
      <c r="N52" s="103"/>
      <c r="O52" s="103"/>
      <c r="P52" s="103"/>
      <c r="Q52" s="103"/>
      <c r="R52" s="103"/>
    </row>
    <row r="53" spans="1:18" s="2" customFormat="1" ht="12.75" customHeight="1">
      <c r="A53" s="3" t="s">
        <v>43</v>
      </c>
      <c r="H53" s="87"/>
      <c r="I53" s="87"/>
      <c r="J53" s="87"/>
      <c r="K53" s="87"/>
      <c r="L53" s="87"/>
      <c r="M53" s="87"/>
      <c r="N53" s="87"/>
      <c r="O53" s="87"/>
      <c r="P53" s="87"/>
      <c r="Q53" s="87"/>
      <c r="R53" s="87"/>
    </row>
    <row r="54" spans="8:18" s="2" customFormat="1" ht="9.75" customHeight="1">
      <c r="H54" s="103" t="s">
        <v>41</v>
      </c>
      <c r="I54" s="103"/>
      <c r="J54" s="103"/>
      <c r="K54" s="103"/>
      <c r="L54" s="103"/>
      <c r="M54" s="103"/>
      <c r="N54" s="103"/>
      <c r="O54" s="103"/>
      <c r="P54" s="103"/>
      <c r="Q54" s="103"/>
      <c r="R54" s="103"/>
    </row>
    <row r="55" s="2" customFormat="1" ht="12.75" customHeight="1">
      <c r="B55" s="1" t="s">
        <v>44</v>
      </c>
    </row>
    <row r="56" s="2" customFormat="1" ht="12.75" customHeight="1"/>
  </sheetData>
  <sheetProtection/>
  <mergeCells count="77">
    <mergeCell ref="T1:V2"/>
    <mergeCell ref="H3:V4"/>
    <mergeCell ref="H6:V6"/>
    <mergeCell ref="Q8:V8"/>
    <mergeCell ref="A10:P12"/>
    <mergeCell ref="Q10:V12"/>
    <mergeCell ref="A14:S14"/>
    <mergeCell ref="A16:S16"/>
    <mergeCell ref="A17:N18"/>
    <mergeCell ref="O17:P18"/>
    <mergeCell ref="Q17:T17"/>
    <mergeCell ref="A15:T15"/>
    <mergeCell ref="U17:U18"/>
    <mergeCell ref="V17:V18"/>
    <mergeCell ref="A19:N19"/>
    <mergeCell ref="O19:P19"/>
    <mergeCell ref="A20:N20"/>
    <mergeCell ref="O20:P20"/>
    <mergeCell ref="A21:N21"/>
    <mergeCell ref="O21:P21"/>
    <mergeCell ref="A22:N22"/>
    <mergeCell ref="O22:P22"/>
    <mergeCell ref="A23:N23"/>
    <mergeCell ref="O23:P23"/>
    <mergeCell ref="A24:N24"/>
    <mergeCell ref="O24:P24"/>
    <mergeCell ref="A25:N25"/>
    <mergeCell ref="O25:P25"/>
    <mergeCell ref="A26:N26"/>
    <mergeCell ref="O26:P26"/>
    <mergeCell ref="A27:N27"/>
    <mergeCell ref="O27:P27"/>
    <mergeCell ref="A28:N28"/>
    <mergeCell ref="O28:P28"/>
    <mergeCell ref="A29:N29"/>
    <mergeCell ref="O29:P29"/>
    <mergeCell ref="A30:N30"/>
    <mergeCell ref="O30:P30"/>
    <mergeCell ref="A31:N31"/>
    <mergeCell ref="O31:P31"/>
    <mergeCell ref="A32:N32"/>
    <mergeCell ref="O32:P32"/>
    <mergeCell ref="A33:N33"/>
    <mergeCell ref="O33:P33"/>
    <mergeCell ref="A34:N34"/>
    <mergeCell ref="O34:P34"/>
    <mergeCell ref="A35:N35"/>
    <mergeCell ref="O35:P35"/>
    <mergeCell ref="A36:N36"/>
    <mergeCell ref="O36:P36"/>
    <mergeCell ref="A37:N37"/>
    <mergeCell ref="O37:P37"/>
    <mergeCell ref="A39:N40"/>
    <mergeCell ref="O39:P40"/>
    <mergeCell ref="Q39:T39"/>
    <mergeCell ref="U39:U40"/>
    <mergeCell ref="V39:V40"/>
    <mergeCell ref="A41:N41"/>
    <mergeCell ref="O41:P41"/>
    <mergeCell ref="A42:N42"/>
    <mergeCell ref="O42:P42"/>
    <mergeCell ref="A43:N43"/>
    <mergeCell ref="O43:P43"/>
    <mergeCell ref="A44:N44"/>
    <mergeCell ref="O44:P44"/>
    <mergeCell ref="A45:N45"/>
    <mergeCell ref="O45:P45"/>
    <mergeCell ref="H51:R51"/>
    <mergeCell ref="H52:R52"/>
    <mergeCell ref="H53:R53"/>
    <mergeCell ref="H54:R54"/>
    <mergeCell ref="A46:N46"/>
    <mergeCell ref="O46:P46"/>
    <mergeCell ref="A47:N47"/>
    <mergeCell ref="O47:P47"/>
    <mergeCell ref="A48:N48"/>
    <mergeCell ref="O48:P48"/>
  </mergeCells>
  <printOptions horizont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awks59</dc:creator>
  <cp:keywords/>
  <dc:description/>
  <cp:lastModifiedBy>awks59</cp:lastModifiedBy>
  <cp:lastPrinted>2017-08-09T10:26:03Z</cp:lastPrinted>
  <dcterms:created xsi:type="dcterms:W3CDTF">2017-04-26T04:55:53Z</dcterms:created>
  <dcterms:modified xsi:type="dcterms:W3CDTF">2017-08-09T10:30:27Z</dcterms:modified>
  <cp:category/>
  <cp:version/>
  <cp:contentType/>
  <cp:contentStatus/>
  <cp:revision>1</cp:revision>
</cp:coreProperties>
</file>