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43" activeTab="3"/>
  </bookViews>
  <sheets>
    <sheet name="Баланс" sheetId="1" r:id="rId1"/>
    <sheet name="СД" sheetId="2" r:id="rId2"/>
    <sheet name="ДДС" sheetId="3" r:id="rId3"/>
    <sheet name="СК" sheetId="4" r:id="rId4"/>
  </sheets>
  <definedNames/>
  <calcPr fullCalcOnLoad="1"/>
</workbook>
</file>

<file path=xl/sharedStrings.xml><?xml version="1.0" encoding="utf-8"?>
<sst xmlns="http://schemas.openxmlformats.org/spreadsheetml/2006/main" count="553" uniqueCount="248">
  <si>
    <t>Отчет составлен в соответствии с требованиями к содержанию и раскрытию информации МСФО  для предприятий МСБ</t>
  </si>
  <si>
    <t>АО "Иртыш-Полиметалл"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</si>
  <si>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</si>
  <si>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</si>
  <si>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</si>
  <si>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</si>
  <si>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,,,,,,,,,, БИН: 080840007169</t>
  </si>
  <si>
    <t>Отчет о финансовом положении (бухгалтерский баланс)</t>
  </si>
  <si>
    <t>тысяч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</si>
  <si>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</si>
  <si>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</si>
  <si>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</si>
  <si>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</si>
  <si>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</si>
  <si>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</si>
  <si>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</si>
  <si>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</si>
  <si>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>Запасы</t>
  </si>
  <si>
    <t>Текущие налоговые активы</t>
  </si>
  <si>
    <t>Прочие краткосрочные активы</t>
  </si>
  <si>
    <t>II. Долгосрочные активы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</si>
  <si>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</si>
  <si>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</si>
  <si>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</si>
  <si>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</si>
  <si>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</si>
  <si>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</si>
  <si>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</si>
  <si>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Краткосрочные финансовые обязательства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</si>
  <si>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</si>
  <si>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</si>
  <si>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</si>
  <si>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Прочие долгосрочные обязательства</t>
  </si>
  <si>
    <t>V. Капитал</t>
  </si>
  <si>
    <t>Уставный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</si>
  <si>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</si>
  <si>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</si>
  <si>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</si>
  <si>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</si>
  <si>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Руководитель</t>
  </si>
  <si>
    <t>Нугманова Эльмира Турумжановна</t>
  </si>
  <si>
    <t>(фамилия, имя, отчество)</t>
  </si>
  <si>
    <t>(подпись)</t>
  </si>
  <si>
    <t>Главный бухгалтер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</si>
  <si>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</si>
  <si>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</si>
  <si>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</si>
  <si>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За отчетный период</t>
  </si>
  <si>
    <t>За предыдущий период</t>
  </si>
  <si>
    <t>Себестоимость реализованной продукции и оказанных услуг</t>
  </si>
  <si>
    <t>Валовая прибыль (стр. 010 - стр. 020)</t>
  </si>
  <si>
    <t>Прочие доходы</t>
  </si>
  <si>
    <t>Административные расходы</t>
  </si>
  <si>
    <t>Расходы на финансирование</t>
  </si>
  <si>
    <t>Прочие расходы</t>
  </si>
  <si>
    <t>Доля меньшинства</t>
  </si>
  <si>
    <t>Общий совокупный доход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</si>
  <si>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</si>
  <si>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</si>
  <si>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</si>
  <si>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</si>
  <si>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</si>
  <si>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</si>
  <si>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</si>
  <si>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</si>
  <si>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</si>
  <si>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</si>
  <si>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</si>
  <si>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</si>
  <si>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</si>
  <si>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</si>
  <si>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</si>
  <si>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</si>
  <si>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</si>
  <si>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</si>
  <si>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</si>
  <si>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</si>
  <si>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</si>
  <si>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</si>
  <si>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</si>
  <si>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</si>
  <si>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</si>
  <si>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</si>
  <si>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</si>
  <si>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</si>
  <si>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</si>
  <si>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</si>
  <si>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</si>
  <si>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</si>
  <si>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</si>
  <si>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</si>
  <si>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</si>
  <si>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</si>
  <si>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</si>
  <si>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</si>
  <si>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</si>
  <si>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</si>
  <si>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</si>
  <si>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</si>
  <si>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</si>
  <si>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</si>
  <si>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</si>
  <si>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</si>
  <si>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</si>
  <si>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</si>
  <si>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</si>
  <si>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</si>
  <si>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</si>
  <si>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</si>
  <si>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</si>
  <si>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</si>
  <si>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</si>
  <si>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</si>
  <si>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</si>
  <si>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</si>
  <si>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</si>
  <si>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</si>
  <si>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</si>
  <si>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</si>
  <si>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Прибыль/убыток за период</t>
  </si>
  <si>
    <t>Всего прибыль/убыток за период
(стр. 140+/-стр. 150)</t>
  </si>
  <si>
    <t>Балансовая стоимость простой акции (тенге)</t>
  </si>
  <si>
    <t>010</t>
  </si>
  <si>
    <t>011</t>
  </si>
  <si>
    <t>012</t>
  </si>
  <si>
    <t>013</t>
  </si>
  <si>
    <t>Финансовые активы, учитываемые по справедливой стоимости через прибыли и убытки</t>
  </si>
  <si>
    <t>Юридический адрес, Бизнес идентификационный
номер, Индивидуальный идентификационный номер</t>
  </si>
  <si>
    <t xml:space="preserve">Финансовые активы, удерживаемые до погашения </t>
  </si>
  <si>
    <t>014</t>
  </si>
  <si>
    <t>Прочие краткосрочные финансовые активы</t>
  </si>
  <si>
    <t>015</t>
  </si>
  <si>
    <t>Краткосрочныя торговая и прочая дебиторская задолжанность</t>
  </si>
  <si>
    <t>016</t>
  </si>
  <si>
    <t>017</t>
  </si>
  <si>
    <t>018</t>
  </si>
  <si>
    <t>019</t>
  </si>
  <si>
    <t>100</t>
  </si>
  <si>
    <t xml:space="preserve">Финансовые активы, имеющиеся в наличии для погашения </t>
  </si>
  <si>
    <t>110</t>
  </si>
  <si>
    <t>Производные финансовые инструменты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</si>
  <si>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</si>
  <si>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</si>
  <si>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</si>
  <si>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</si>
  <si>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</si>
  <si>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задолжанность</t>
  </si>
  <si>
    <t>115</t>
  </si>
  <si>
    <t>Инвестиции, учитываемые методом долевого участия</t>
  </si>
  <si>
    <t>116</t>
  </si>
  <si>
    <t>Инвестицищнное имущество</t>
  </si>
  <si>
    <t>117</t>
  </si>
  <si>
    <t>118</t>
  </si>
  <si>
    <t>119</t>
  </si>
  <si>
    <t>120</t>
  </si>
  <si>
    <t>121</t>
  </si>
  <si>
    <t>122</t>
  </si>
  <si>
    <t>123</t>
  </si>
  <si>
    <t>Итого краткосрочных активов (сумма строк с 010 по 019)</t>
  </si>
  <si>
    <t>Итого долгосрочные активов (сумма строк с 110 по 123)</t>
  </si>
  <si>
    <t>200</t>
  </si>
  <si>
    <t>БАЛАНС (строка 100 + строка 101+ строка 200)</t>
  </si>
  <si>
    <t>АКТИВЫ</t>
  </si>
  <si>
    <t>ОБЯЗАТЕЛЬСТВО И КАПИТАЛ</t>
  </si>
  <si>
    <t>Займы</t>
  </si>
  <si>
    <t>210</t>
  </si>
  <si>
    <t>211</t>
  </si>
  <si>
    <t>212</t>
  </si>
  <si>
    <t>Краткосрочныя торговая и прочая кредиторская задолжанность</t>
  </si>
  <si>
    <t>213</t>
  </si>
  <si>
    <t>214</t>
  </si>
  <si>
    <t>Текушие обязательства по налогам</t>
  </si>
  <si>
    <t>215</t>
  </si>
  <si>
    <t>Вознаграждения работникам</t>
  </si>
  <si>
    <t>216</t>
  </si>
  <si>
    <t>217</t>
  </si>
  <si>
    <t>Итого краткосрочных обязательств (сумма строк с 210 по 217)</t>
  </si>
  <si>
    <t>300</t>
  </si>
  <si>
    <t>311</t>
  </si>
  <si>
    <t>Производные длгосрочные финансовые инструменты</t>
  </si>
  <si>
    <t>312</t>
  </si>
  <si>
    <t>Прочие долгосрочные финансовые обязательства</t>
  </si>
  <si>
    <t>Долгосрочная торговая и прочая кредиторская задолжанность</t>
  </si>
  <si>
    <t>313</t>
  </si>
  <si>
    <t>Долгосрочные резервы</t>
  </si>
  <si>
    <t>314</t>
  </si>
  <si>
    <t>Отлаженные налоговые обязательства</t>
  </si>
  <si>
    <t>315</t>
  </si>
  <si>
    <t>316</t>
  </si>
  <si>
    <t>Итого долгосрочные обязательств (сумма строк с 310 по 316)</t>
  </si>
  <si>
    <t>400</t>
  </si>
  <si>
    <t>Уставный (акционерный) капитал</t>
  </si>
  <si>
    <t>410</t>
  </si>
  <si>
    <t>411</t>
  </si>
  <si>
    <t>412</t>
  </si>
  <si>
    <t>413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</si>
  <si>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</si>
  <si>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</si>
  <si>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</si>
  <si>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неконтролируемых собственников</t>
  </si>
  <si>
    <t>421</t>
  </si>
  <si>
    <t>Всего капитал (строка 420+/-строка 421)</t>
  </si>
  <si>
    <t>500</t>
  </si>
  <si>
    <t>БАЛАНС (строка 300 + строка 301+строка400+строка 500)</t>
  </si>
  <si>
    <t>Выручка</t>
  </si>
  <si>
    <t>Расходы по реализации</t>
  </si>
  <si>
    <t>Итого операционная прибыль (убыток)(+/- строки с 012 по 016</t>
  </si>
  <si>
    <t>Доходы по финансированию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</si>
  <si>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</si>
  <si>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</si>
  <si>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</si>
  <si>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</si>
  <si>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100-строка101)</t>
  </si>
  <si>
    <t xml:space="preserve">Прибыль (убыток) после налогообложения от прекращенной деятельности </t>
  </si>
  <si>
    <t>Прибыль за год (строка 200- строка 201) относимая на:</t>
  </si>
  <si>
    <t>собственников материнской организации</t>
  </si>
  <si>
    <t>Прочая совокупная прибыль, всего (сумма строк с 410 по 420):</t>
  </si>
  <si>
    <t xml:space="preserve">Прочие комноненты прочей совокупной прибыли </t>
  </si>
  <si>
    <t>Обшая совокупная прибыль (строка 300- строка 400)</t>
  </si>
  <si>
    <t>Обшая совокупная прибыль относимая на:</t>
  </si>
  <si>
    <t xml:space="preserve">доля неконтролирующих собственников </t>
  </si>
  <si>
    <t>Прибыль на акцию: (тенге)</t>
  </si>
  <si>
    <t>Базовая прибыль на акцию:</t>
  </si>
  <si>
    <t xml:space="preserve">        от продолжающейся деятельности</t>
  </si>
  <si>
    <t xml:space="preserve">        от прекращенной деятельности</t>
  </si>
  <si>
    <t>Разводненная прибыль на акцию:</t>
  </si>
  <si>
    <t>1019,74</t>
  </si>
  <si>
    <t>(9 004)</t>
  </si>
  <si>
    <t>(6 454)</t>
  </si>
  <si>
    <t>Переоценка финансовых активов, имеющихзя  для продажи</t>
  </si>
  <si>
    <t>Реклассификация резерва по переоценке финансовых активов</t>
  </si>
  <si>
    <t>(66,63)</t>
  </si>
  <si>
    <t>Сальдо на 01 января 2017 г.</t>
  </si>
  <si>
    <t>Сальдо на 01 января 2016 г.</t>
  </si>
  <si>
    <t xml:space="preserve">Переоценка финансовых активов, имеющихся в наличии для продажи </t>
  </si>
  <si>
    <t>Реклассификация нераспределенной прибыли и резервапри преобразовании в акционерное общество</t>
  </si>
  <si>
    <t>Сальдо на 31 декабря 2016 года (стр.130 + стр. 160-стр. 170+стр. 180-стр.
190)</t>
  </si>
  <si>
    <t>по состоянию на 30 сентября 2017 года</t>
  </si>
  <si>
    <t>1960</t>
  </si>
  <si>
    <t>2785</t>
  </si>
  <si>
    <t>8179</t>
  </si>
  <si>
    <t>(6453)</t>
  </si>
  <si>
    <t>5317</t>
  </si>
  <si>
    <t>2420</t>
  </si>
  <si>
    <t>(6236)</t>
  </si>
  <si>
    <t>(0,03)</t>
  </si>
  <si>
    <t>Сальдо на 30 cентября 2017 г.
(стр.030+стр. 060+стр. 070+стр. 080+стр. 090)</t>
  </si>
  <si>
    <t>Козловская Татьяна Дмитриевна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</si>
</sst>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,"/>
    <numFmt numFmtId="166" formatCode="[=313]&quot;-&quot;;General"/>
    <numFmt numFmtId="167" formatCode="#,##0,"/>
    <numFmt numFmtId="168" formatCode="[=-63563.2]&quot;(64)&quot;;General"/>
    <numFmt numFmtId="169" formatCode="000"/>
    <numFmt numFmtId="170" formatCode="[=-1773361.1]&quot;(1 773)&quot;;General"/>
    <numFmt numFmtId="171" formatCode="[=-3396055.5]&quot;(3 396)&quot;;General"/>
    <numFmt numFmtId="172" formatCode="[=-2550441]&quot;(2 550)&quot;;General"/>
    <numFmt numFmtId="173" formatCode="[=-845614.5]&quot;(846)&quot;;General"/>
    <numFmt numFmtId="174" formatCode="[=-694563]&quot;(695)&quot;;General"/>
    <numFmt numFmtId="175" formatCode="[=-2502488.52]&quot;(2 502)&quot;;General"/>
    <numFmt numFmtId="176" formatCode="[=-502488.52]&quot;(502)&quot;;General"/>
    <numFmt numFmtId="177" formatCode="#,##0_ ;\-#,##0\ "/>
  </numFmts>
  <fonts count="41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BF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right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9" fontId="1" fillId="0" borderId="14" xfId="0" applyNumberFormat="1" applyFont="1" applyBorder="1" applyAlignment="1">
      <alignment horizontal="center" vertical="center"/>
    </xf>
    <xf numFmtId="0" fontId="1" fillId="34" borderId="14" xfId="0" applyFont="1" applyFill="1" applyBorder="1" applyAlignment="1">
      <alignment horizontal="right" vertical="center"/>
    </xf>
    <xf numFmtId="169" fontId="4" fillId="0" borderId="14" xfId="0" applyNumberFormat="1" applyFont="1" applyBorder="1" applyAlignment="1">
      <alignment horizontal="center" vertical="center"/>
    </xf>
    <xf numFmtId="0" fontId="4" fillId="34" borderId="14" xfId="0" applyFont="1" applyFill="1" applyBorder="1" applyAlignment="1">
      <alignment horizontal="right" vertical="center"/>
    </xf>
    <xf numFmtId="165" fontId="1" fillId="34" borderId="14" xfId="0" applyNumberFormat="1" applyFont="1" applyFill="1" applyBorder="1" applyAlignment="1">
      <alignment horizontal="right" vertical="center"/>
    </xf>
    <xf numFmtId="1" fontId="1" fillId="0" borderId="14" xfId="0" applyNumberFormat="1" applyFont="1" applyBorder="1" applyAlignment="1">
      <alignment horizontal="center" vertical="center"/>
    </xf>
    <xf numFmtId="172" fontId="1" fillId="34" borderId="14" xfId="0" applyNumberFormat="1" applyFont="1" applyFill="1" applyBorder="1" applyAlignment="1">
      <alignment horizontal="right" vertical="center"/>
    </xf>
    <xf numFmtId="1" fontId="1" fillId="0" borderId="14" xfId="0" applyNumberFormat="1" applyFont="1" applyBorder="1" applyAlignment="1">
      <alignment horizontal="center" vertical="center" wrapText="1"/>
    </xf>
    <xf numFmtId="173" fontId="1" fillId="34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1" fillId="34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left" vertical="top" wrapText="1"/>
    </xf>
    <xf numFmtId="49" fontId="4" fillId="34" borderId="14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left"/>
    </xf>
    <xf numFmtId="49" fontId="1" fillId="34" borderId="14" xfId="0" applyNumberFormat="1" applyFont="1" applyFill="1" applyBorder="1" applyAlignment="1">
      <alignment horizontal="right" vertical="center"/>
    </xf>
    <xf numFmtId="3" fontId="1" fillId="34" borderId="14" xfId="0" applyNumberFormat="1" applyFont="1" applyFill="1" applyBorder="1" applyAlignment="1">
      <alignment horizontal="right" vertical="center"/>
    </xf>
    <xf numFmtId="49" fontId="1" fillId="34" borderId="14" xfId="0" applyNumberFormat="1" applyFont="1" applyFill="1" applyBorder="1" applyAlignment="1">
      <alignment horizontal="right" vertical="center" wrapText="1"/>
    </xf>
    <xf numFmtId="3" fontId="1" fillId="33" borderId="12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1" fillId="33" borderId="17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1" fillId="33" borderId="17" xfId="0" applyNumberFormat="1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 wrapText="1"/>
    </xf>
    <xf numFmtId="3" fontId="1" fillId="33" borderId="18" xfId="0" applyNumberFormat="1" applyFont="1" applyFill="1" applyBorder="1" applyAlignment="1">
      <alignment horizontal="right" vertical="center" wrapText="1"/>
    </xf>
    <xf numFmtId="3" fontId="1" fillId="33" borderId="19" xfId="0" applyNumberFormat="1" applyFont="1" applyFill="1" applyBorder="1" applyAlignment="1">
      <alignment horizontal="right" vertical="center" wrapText="1"/>
    </xf>
    <xf numFmtId="3" fontId="1" fillId="33" borderId="20" xfId="0" applyNumberFormat="1" applyFont="1" applyFill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left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20" xfId="0" applyNumberFormat="1" applyFont="1" applyFill="1" applyBorder="1" applyAlignment="1">
      <alignment horizontal="right" vertical="center"/>
    </xf>
    <xf numFmtId="3" fontId="4" fillId="33" borderId="2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165" fontId="1" fillId="33" borderId="12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right" vertical="center"/>
    </xf>
    <xf numFmtId="166" fontId="1" fillId="33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right" vertical="center"/>
    </xf>
    <xf numFmtId="167" fontId="4" fillId="33" borderId="12" xfId="0" applyNumberFormat="1" applyFont="1" applyFill="1" applyBorder="1" applyAlignment="1">
      <alignment horizontal="right" vertical="center"/>
    </xf>
    <xf numFmtId="167" fontId="1" fillId="33" borderId="12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left"/>
    </xf>
    <xf numFmtId="49" fontId="4" fillId="33" borderId="12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34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top" wrapText="1"/>
    </xf>
    <xf numFmtId="1" fontId="1" fillId="34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34" borderId="15" xfId="0" applyFont="1" applyFill="1" applyBorder="1" applyAlignment="1">
      <alignment horizontal="left" vertical="top" wrapText="1"/>
    </xf>
    <xf numFmtId="0" fontId="5" fillId="0" borderId="0" xfId="0" applyNumberFormat="1" applyFont="1" applyAlignment="1">
      <alignment horizontal="center" vertical="center"/>
    </xf>
    <xf numFmtId="0" fontId="1" fillId="0" borderId="22" xfId="0" applyNumberFormat="1" applyFont="1" applyBorder="1" applyAlignment="1">
      <alignment horizontal="left" vertical="center" indent="5"/>
    </xf>
    <xf numFmtId="0" fontId="4" fillId="0" borderId="2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indent="5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top" wrapText="1" indent="5"/>
    </xf>
    <xf numFmtId="0" fontId="1" fillId="0" borderId="22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top"/>
    </xf>
    <xf numFmtId="0" fontId="1" fillId="0" borderId="22" xfId="0" applyNumberFormat="1" applyFont="1" applyBorder="1" applyAlignment="1">
      <alignment horizontal="left" vertical="center" wrapText="1" indent="5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26" xfId="0" applyNumberFormat="1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top" wrapText="1"/>
    </xf>
    <xf numFmtId="169" fontId="1" fillId="0" borderId="12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left" vertical="center" wrapText="1"/>
    </xf>
    <xf numFmtId="169" fontId="4" fillId="35" borderId="12" xfId="0" applyNumberFormat="1" applyFont="1" applyFill="1" applyBorder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top"/>
    </xf>
    <xf numFmtId="169" fontId="4" fillId="0" borderId="12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0" xfId="0" applyNumberFormat="1" applyFont="1" applyFill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82"/>
  <sheetViews>
    <sheetView zoomScalePageLayoutView="0" workbookViewId="0" topLeftCell="A34">
      <selection activeCell="AC89" sqref="AC89"/>
    </sheetView>
  </sheetViews>
  <sheetFormatPr defaultColWidth="10.66015625" defaultRowHeight="11.25"/>
  <cols>
    <col min="1" max="2" width="2.83203125" style="81" customWidth="1"/>
    <col min="3" max="3" width="3" style="81" customWidth="1"/>
    <col min="4" max="14" width="2.83203125" style="81" customWidth="1"/>
    <col min="15" max="15" width="3" style="81" customWidth="1"/>
    <col min="16" max="17" width="2.83203125" style="81" customWidth="1"/>
    <col min="18" max="19" width="3.16015625" style="81" customWidth="1"/>
    <col min="20" max="20" width="4.16015625" style="81" customWidth="1"/>
    <col min="21" max="21" width="7.16015625" style="81" customWidth="1"/>
    <col min="22" max="22" width="9" style="81" customWidth="1"/>
    <col min="23" max="23" width="20.33203125" style="81" customWidth="1"/>
    <col min="24" max="24" width="20.16015625" style="81" customWidth="1"/>
    <col min="25" max="16384" width="10.66015625" style="82" customWidth="1"/>
  </cols>
  <sheetData>
    <row r="1" spans="23:24" s="80" customFormat="1" ht="14.25" customHeight="1">
      <c r="W1" s="104" t="s">
        <v>0</v>
      </c>
      <c r="X1" s="104"/>
    </row>
    <row r="2" spans="23:24" s="81" customFormat="1" ht="6.75" customHeight="1">
      <c r="W2" s="104"/>
      <c r="X2" s="104"/>
    </row>
    <row r="3" spans="8:24" ht="12">
      <c r="H3" s="105" t="s">
        <v>1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</row>
    <row r="4" spans="1:24" ht="12">
      <c r="A4" s="83" t="s">
        <v>2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="80" customFormat="1" ht="3.75" customHeight="1"/>
    <row r="6" spans="1:24" ht="10.5" customHeight="1">
      <c r="A6" s="83" t="s">
        <v>3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="80" customFormat="1" ht="6" customHeight="1"/>
    <row r="8" spans="1:24" ht="12">
      <c r="A8" s="83" t="s">
        <v>4</v>
      </c>
      <c r="S8" s="107">
        <v>4</v>
      </c>
      <c r="T8" s="107"/>
      <c r="U8" s="107"/>
      <c r="V8" s="107"/>
      <c r="W8" s="107"/>
      <c r="X8" s="107"/>
    </row>
    <row r="9" s="80" customFormat="1" ht="6.75" customHeight="1"/>
    <row r="10" spans="1:24" s="80" customFormat="1" ht="5.25" customHeight="1">
      <c r="A10" s="108" t="s">
        <v>127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9" t="s">
        <v>6</v>
      </c>
      <c r="T10" s="109"/>
      <c r="U10" s="109"/>
      <c r="V10" s="109"/>
      <c r="W10" s="109"/>
      <c r="X10" s="109"/>
    </row>
    <row r="11" spans="1:24" ht="11.2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9"/>
      <c r="T11" s="109"/>
      <c r="U11" s="109"/>
      <c r="V11" s="109"/>
      <c r="W11" s="109"/>
      <c r="X11" s="109"/>
    </row>
    <row r="12" spans="1:24" ht="11.2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9"/>
      <c r="T12" s="109"/>
      <c r="U12" s="109"/>
      <c r="V12" s="109"/>
      <c r="W12" s="109"/>
      <c r="X12" s="109"/>
    </row>
    <row r="13" s="85" customFormat="1" ht="4.5" customHeight="1"/>
    <row r="14" spans="1:24" s="80" customFormat="1" ht="12.75" customHeight="1">
      <c r="A14" s="110" t="s">
        <v>7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1:24" s="80" customFormat="1" ht="12" customHeight="1">
      <c r="A15" s="111" t="s">
        <v>237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</row>
    <row r="16" spans="1:24" s="80" customFormat="1" ht="12" customHeight="1">
      <c r="A16" s="112" t="s">
        <v>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24" customHeight="1">
      <c r="A17" s="113" t="s">
        <v>162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86" t="s">
        <v>10</v>
      </c>
      <c r="W17" s="86" t="s">
        <v>11</v>
      </c>
      <c r="X17" s="87" t="s">
        <v>12</v>
      </c>
    </row>
    <row r="18" spans="1:24" s="80" customFormat="1" ht="12.75" customHeight="1">
      <c r="A18" s="114" t="s">
        <v>13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88"/>
      <c r="W18" s="89"/>
      <c r="X18" s="89"/>
    </row>
    <row r="19" spans="1:24" s="80" customFormat="1" ht="12.75" customHeight="1">
      <c r="A19" s="115" t="s">
        <v>14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90" t="s">
        <v>122</v>
      </c>
      <c r="W19" s="92">
        <v>259</v>
      </c>
      <c r="X19" s="92">
        <v>352</v>
      </c>
    </row>
    <row r="20" spans="1:24" s="80" customFormat="1" ht="12.75" customHeight="1">
      <c r="A20" s="115" t="s">
        <v>15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90" t="s">
        <v>123</v>
      </c>
      <c r="W20" s="93" t="s">
        <v>16</v>
      </c>
      <c r="X20" s="93" t="s">
        <v>16</v>
      </c>
    </row>
    <row r="21" spans="1:24" s="80" customFormat="1" ht="12.75" customHeight="1">
      <c r="A21" s="115" t="s">
        <v>140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90" t="s">
        <v>124</v>
      </c>
      <c r="W21" s="93" t="s">
        <v>16</v>
      </c>
      <c r="X21" s="93" t="s">
        <v>16</v>
      </c>
    </row>
    <row r="22" spans="1:24" s="80" customFormat="1" ht="27" customHeight="1">
      <c r="A22" s="118" t="s">
        <v>126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90" t="s">
        <v>125</v>
      </c>
      <c r="W22" s="93" t="s">
        <v>16</v>
      </c>
      <c r="X22" s="93" t="s">
        <v>16</v>
      </c>
    </row>
    <row r="23" spans="1:24" s="80" customFormat="1" ht="12.75" customHeight="1">
      <c r="A23" s="115" t="s">
        <v>128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90" t="s">
        <v>129</v>
      </c>
      <c r="W23" s="94"/>
      <c r="X23" s="94">
        <v>313</v>
      </c>
    </row>
    <row r="24" spans="1:24" s="80" customFormat="1" ht="12.75" customHeight="1">
      <c r="A24" s="117" t="s">
        <v>130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90" t="s">
        <v>131</v>
      </c>
      <c r="W24" s="93" t="s">
        <v>16</v>
      </c>
      <c r="X24" s="93" t="s">
        <v>16</v>
      </c>
    </row>
    <row r="25" spans="1:24" s="80" customFormat="1" ht="12.75" customHeight="1">
      <c r="A25" s="117" t="s">
        <v>132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90" t="s">
        <v>133</v>
      </c>
      <c r="W25" s="93"/>
      <c r="X25" s="93"/>
    </row>
    <row r="26" spans="1:24" s="80" customFormat="1" ht="12.75" customHeight="1">
      <c r="A26" s="117" t="s">
        <v>18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90" t="s">
        <v>134</v>
      </c>
      <c r="W26" s="93"/>
      <c r="X26" s="93"/>
    </row>
    <row r="27" spans="1:24" s="80" customFormat="1" ht="12.75" customHeight="1">
      <c r="A27" s="117" t="s">
        <v>17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90" t="s">
        <v>135</v>
      </c>
      <c r="W27" s="93"/>
      <c r="X27" s="93"/>
    </row>
    <row r="28" spans="1:24" s="80" customFormat="1" ht="12.75" customHeight="1">
      <c r="A28" s="117" t="s">
        <v>19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90" t="s">
        <v>136</v>
      </c>
      <c r="W28" s="92">
        <v>3</v>
      </c>
      <c r="X28" s="93">
        <v>191</v>
      </c>
    </row>
    <row r="29" spans="1:24" s="80" customFormat="1" ht="12.75" customHeight="1">
      <c r="A29" s="116" t="s">
        <v>158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95" t="s">
        <v>137</v>
      </c>
      <c r="W29" s="96">
        <f>W19+W28</f>
        <v>262</v>
      </c>
      <c r="X29" s="96">
        <f>X19+X28</f>
        <v>543</v>
      </c>
    </row>
    <row r="30" spans="1:24" s="80" customFormat="1" ht="12.75" customHeight="1">
      <c r="A30" s="114" t="s">
        <v>20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95"/>
      <c r="W30" s="97"/>
      <c r="X30" s="97"/>
    </row>
    <row r="31" spans="1:24" s="80" customFormat="1" ht="12.75" customHeight="1">
      <c r="A31" s="115" t="s">
        <v>138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90" t="s">
        <v>139</v>
      </c>
      <c r="W31" s="93" t="s">
        <v>16</v>
      </c>
      <c r="X31" s="93" t="s">
        <v>16</v>
      </c>
    </row>
    <row r="32" spans="1:24" s="80" customFormat="1" ht="12.75" customHeight="1">
      <c r="A32" s="115" t="s">
        <v>140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90" t="s">
        <v>141</v>
      </c>
      <c r="W32" s="93" t="s">
        <v>16</v>
      </c>
      <c r="X32" s="93" t="s">
        <v>16</v>
      </c>
    </row>
    <row r="33" spans="1:24" s="80" customFormat="1" ht="24" customHeight="1">
      <c r="A33" s="118" t="s">
        <v>126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90" t="s">
        <v>142</v>
      </c>
      <c r="W33" s="93"/>
      <c r="X33" s="93"/>
    </row>
    <row r="34" spans="1:24" s="80" customFormat="1" ht="12.75" customHeight="1">
      <c r="A34" s="115" t="s">
        <v>128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90" t="s">
        <v>143</v>
      </c>
      <c r="W34" s="93"/>
      <c r="X34" s="93"/>
    </row>
    <row r="35" spans="1:24" s="80" customFormat="1" ht="12.75" customHeight="1">
      <c r="A35" s="117" t="s">
        <v>144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90" t="s">
        <v>145</v>
      </c>
      <c r="W35" s="93"/>
      <c r="X35" s="93"/>
    </row>
    <row r="36" spans="1:24" s="80" customFormat="1" ht="12.75" customHeight="1">
      <c r="A36" s="117" t="s">
        <v>146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90" t="s">
        <v>147</v>
      </c>
      <c r="W36" s="93"/>
      <c r="X36" s="93"/>
    </row>
    <row r="37" spans="1:24" s="80" customFormat="1" ht="12.75" customHeight="1">
      <c r="A37" s="117" t="s">
        <v>148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90" t="s">
        <v>149</v>
      </c>
      <c r="W37" s="92">
        <v>281863</v>
      </c>
      <c r="X37" s="92">
        <v>281863</v>
      </c>
    </row>
    <row r="38" spans="1:24" s="80" customFormat="1" ht="12.75" customHeight="1">
      <c r="A38" s="115" t="s">
        <v>150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90" t="s">
        <v>151</v>
      </c>
      <c r="W38" s="93"/>
      <c r="X38" s="93"/>
    </row>
    <row r="39" spans="1:24" s="80" customFormat="1" ht="12.75" customHeight="1">
      <c r="A39" s="115" t="s">
        <v>21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90" t="s">
        <v>152</v>
      </c>
      <c r="W39" s="93"/>
      <c r="X39" s="93"/>
    </row>
    <row r="40" spans="1:24" s="80" customFormat="1" ht="12.75" customHeight="1">
      <c r="A40" s="115" t="s">
        <v>22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90" t="s">
        <v>153</v>
      </c>
      <c r="W40" s="93"/>
      <c r="X40" s="93"/>
    </row>
    <row r="41" spans="1:24" s="80" customFormat="1" ht="12.75" customHeight="1">
      <c r="A41" s="115" t="s">
        <v>23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90" t="s">
        <v>154</v>
      </c>
      <c r="W41" s="92">
        <v>10367</v>
      </c>
      <c r="X41" s="92">
        <v>10367</v>
      </c>
    </row>
    <row r="42" spans="1:24" s="80" customFormat="1" ht="12.75" customHeight="1">
      <c r="A42" s="115" t="s">
        <v>24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90" t="s">
        <v>155</v>
      </c>
      <c r="W42" s="92">
        <v>18</v>
      </c>
      <c r="X42" s="92"/>
    </row>
    <row r="43" spans="1:24" s="80" customFormat="1" ht="12.75" customHeight="1">
      <c r="A43" s="115" t="s">
        <v>25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90" t="s">
        <v>156</v>
      </c>
      <c r="W43" s="93" t="s">
        <v>16</v>
      </c>
      <c r="X43" s="93" t="s">
        <v>16</v>
      </c>
    </row>
    <row r="44" spans="1:27" s="80" customFormat="1" ht="12.75" customHeight="1">
      <c r="A44" s="115" t="s">
        <v>26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90" t="s">
        <v>157</v>
      </c>
      <c r="W44" s="98"/>
      <c r="X44" s="98"/>
      <c r="AA44" s="99"/>
    </row>
    <row r="45" spans="1:24" s="80" customFormat="1" ht="12.75" customHeight="1">
      <c r="A45" s="116" t="s">
        <v>159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95" t="s">
        <v>160</v>
      </c>
      <c r="W45" s="96">
        <f>W37+W41+W42</f>
        <v>292248</v>
      </c>
      <c r="X45" s="96">
        <f>X37+X41</f>
        <v>292230</v>
      </c>
    </row>
    <row r="46" spans="1:24" s="80" customFormat="1" ht="12.75" customHeight="1">
      <c r="A46" s="121" t="s">
        <v>161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95">
        <v>21</v>
      </c>
      <c r="W46" s="96">
        <f>W29+W45</f>
        <v>292510</v>
      </c>
      <c r="X46" s="96">
        <f>X45+X29</f>
        <v>292773</v>
      </c>
    </row>
    <row r="47" spans="1:24" s="80" customFormat="1" ht="29.25" customHeight="1">
      <c r="A47" s="114" t="s">
        <v>163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86" t="s">
        <v>10</v>
      </c>
      <c r="W47" s="97"/>
      <c r="X47" s="97"/>
    </row>
    <row r="48" spans="1:24" s="80" customFormat="1" ht="12.75" customHeight="1">
      <c r="A48" s="114" t="s">
        <v>27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95"/>
      <c r="W48" s="97"/>
      <c r="X48" s="97"/>
    </row>
    <row r="49" spans="1:24" s="80" customFormat="1" ht="12.75" customHeight="1">
      <c r="A49" s="115" t="s">
        <v>164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90" t="s">
        <v>165</v>
      </c>
      <c r="W49" s="97"/>
      <c r="X49" s="97"/>
    </row>
    <row r="50" spans="1:24" s="80" customFormat="1" ht="12.75" customHeight="1">
      <c r="A50" s="115" t="s">
        <v>140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90" t="s">
        <v>166</v>
      </c>
      <c r="W50" s="97"/>
      <c r="X50" s="97"/>
    </row>
    <row r="51" spans="1:24" s="80" customFormat="1" ht="12.75" customHeight="1">
      <c r="A51" s="115" t="s">
        <v>28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90" t="s">
        <v>167</v>
      </c>
      <c r="W51" s="97"/>
      <c r="X51" s="97"/>
    </row>
    <row r="52" spans="1:24" s="80" customFormat="1" ht="12.75" customHeight="1">
      <c r="A52" s="117" t="s">
        <v>168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90" t="s">
        <v>169</v>
      </c>
      <c r="W52" s="92">
        <v>2615</v>
      </c>
      <c r="X52" s="92">
        <v>3727</v>
      </c>
    </row>
    <row r="53" spans="1:24" s="80" customFormat="1" ht="12.75" customHeight="1">
      <c r="A53" s="119" t="s">
        <v>29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90" t="s">
        <v>170</v>
      </c>
      <c r="W53" s="92">
        <v>534</v>
      </c>
      <c r="X53" s="92">
        <v>294</v>
      </c>
    </row>
    <row r="54" spans="1:24" s="80" customFormat="1" ht="12.75" customHeight="1">
      <c r="A54" s="115" t="s">
        <v>171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90" t="s">
        <v>172</v>
      </c>
      <c r="W54" s="92">
        <v>23</v>
      </c>
      <c r="X54" s="92">
        <f>47+22</f>
        <v>69</v>
      </c>
    </row>
    <row r="55" spans="1:24" s="80" customFormat="1" ht="12.75" customHeight="1">
      <c r="A55" s="115" t="s">
        <v>173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90" t="s">
        <v>174</v>
      </c>
      <c r="W55" s="91"/>
      <c r="X55" s="91"/>
    </row>
    <row r="56" spans="1:24" s="80" customFormat="1" ht="12.75" customHeight="1">
      <c r="A56" s="115" t="s">
        <v>30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90" t="s">
        <v>175</v>
      </c>
      <c r="W56" s="92"/>
      <c r="X56" s="92">
        <v>229</v>
      </c>
    </row>
    <row r="57" spans="1:24" ht="12" customHeight="1">
      <c r="A57" s="120" t="s">
        <v>176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95" t="s">
        <v>177</v>
      </c>
      <c r="W57" s="96">
        <f>W52+W53+W54</f>
        <v>3172</v>
      </c>
      <c r="X57" s="96">
        <f>SUM(X52:X56)</f>
        <v>4319</v>
      </c>
    </row>
    <row r="58" spans="1:24" s="80" customFormat="1" ht="12.75" customHeight="1">
      <c r="A58" s="114" t="s">
        <v>31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95"/>
      <c r="W58" s="96"/>
      <c r="X58" s="96"/>
    </row>
    <row r="59" spans="1:24" s="80" customFormat="1" ht="12.75" customHeight="1">
      <c r="A59" s="115" t="s">
        <v>164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90"/>
      <c r="W59" s="96"/>
      <c r="X59" s="96"/>
    </row>
    <row r="60" spans="1:24" s="80" customFormat="1" ht="12.75" customHeight="1">
      <c r="A60" s="115" t="s">
        <v>179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90" t="s">
        <v>178</v>
      </c>
      <c r="W60" s="96"/>
      <c r="X60" s="96"/>
    </row>
    <row r="61" spans="1:24" s="80" customFormat="1" ht="12.75" customHeight="1">
      <c r="A61" s="115" t="s">
        <v>181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90" t="s">
        <v>180</v>
      </c>
      <c r="W61" s="92"/>
      <c r="X61" s="92"/>
    </row>
    <row r="62" spans="1:24" s="80" customFormat="1" ht="12.75" customHeight="1">
      <c r="A62" s="117" t="s">
        <v>182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90" t="s">
        <v>183</v>
      </c>
      <c r="W62" s="96"/>
      <c r="X62" s="96"/>
    </row>
    <row r="63" spans="1:24" s="80" customFormat="1" ht="12" customHeight="1">
      <c r="A63" s="119" t="s">
        <v>184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90" t="s">
        <v>185</v>
      </c>
      <c r="W63" s="92"/>
      <c r="X63" s="92"/>
    </row>
    <row r="64" spans="1:24" s="80" customFormat="1" ht="12.75" customHeight="1">
      <c r="A64" s="115" t="s">
        <v>186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90" t="s">
        <v>187</v>
      </c>
      <c r="W64" s="92" t="s">
        <v>16</v>
      </c>
      <c r="X64" s="92" t="s">
        <v>16</v>
      </c>
    </row>
    <row r="65" spans="1:24" s="80" customFormat="1" ht="12.75" customHeight="1">
      <c r="A65" s="115" t="s">
        <v>32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90" t="s">
        <v>188</v>
      </c>
      <c r="W65" s="92">
        <f>42590+35189</f>
        <v>77779</v>
      </c>
      <c r="X65" s="92">
        <v>70660</v>
      </c>
    </row>
    <row r="66" spans="1:24" s="80" customFormat="1" ht="12.75" customHeight="1">
      <c r="A66" s="120" t="s">
        <v>189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95" t="s">
        <v>190</v>
      </c>
      <c r="W66" s="96">
        <f>W65</f>
        <v>77779</v>
      </c>
      <c r="X66" s="96">
        <f>X65</f>
        <v>70660</v>
      </c>
    </row>
    <row r="67" spans="1:24" s="80" customFormat="1" ht="12.75" customHeight="1">
      <c r="A67" s="114" t="s">
        <v>33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95"/>
      <c r="W67" s="96"/>
      <c r="X67" s="97"/>
    </row>
    <row r="68" spans="1:24" s="80" customFormat="1" ht="12.75" customHeight="1">
      <c r="A68" s="115" t="s">
        <v>191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90" t="s">
        <v>192</v>
      </c>
      <c r="W68" s="92">
        <v>213579</v>
      </c>
      <c r="X68" s="98">
        <v>213579000</v>
      </c>
    </row>
    <row r="69" spans="1:24" s="80" customFormat="1" ht="12.75" customHeight="1">
      <c r="A69" s="115" t="s">
        <v>36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90" t="s">
        <v>193</v>
      </c>
      <c r="W69" s="92" t="s">
        <v>16</v>
      </c>
      <c r="X69" s="93" t="s">
        <v>16</v>
      </c>
    </row>
    <row r="70" spans="1:24" s="80" customFormat="1" ht="12.75" customHeight="1">
      <c r="A70" s="115" t="s">
        <v>35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90" t="s">
        <v>194</v>
      </c>
      <c r="W70" s="92" t="s">
        <v>16</v>
      </c>
      <c r="X70" s="93" t="s">
        <v>16</v>
      </c>
    </row>
    <row r="71" spans="1:24" s="80" customFormat="1" ht="12.75" customHeight="1">
      <c r="A71" s="115" t="s">
        <v>37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90" t="s">
        <v>195</v>
      </c>
      <c r="W71" s="92" t="s">
        <v>16</v>
      </c>
      <c r="X71" s="93" t="s">
        <v>16</v>
      </c>
    </row>
    <row r="72" spans="1:24" s="80" customFormat="1" ht="12.75" customHeight="1">
      <c r="A72" s="115" t="s">
        <v>38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90" t="s">
        <v>196</v>
      </c>
      <c r="W72" s="92">
        <f>-2020</f>
        <v>-2020</v>
      </c>
      <c r="X72" s="98">
        <v>4215000</v>
      </c>
    </row>
    <row r="73" spans="1:24" s="80" customFormat="1" ht="26.25" customHeight="1">
      <c r="A73" s="120" t="s">
        <v>197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95" t="s">
        <v>198</v>
      </c>
      <c r="W73" s="96">
        <f>W68+W72</f>
        <v>211559</v>
      </c>
      <c r="X73" s="96">
        <v>217794</v>
      </c>
    </row>
    <row r="74" spans="1:24" s="80" customFormat="1" ht="15" customHeight="1">
      <c r="A74" s="118" t="s">
        <v>199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90" t="s">
        <v>200</v>
      </c>
      <c r="W74" s="96"/>
      <c r="X74" s="96"/>
    </row>
    <row r="75" spans="1:24" s="80" customFormat="1" ht="15" customHeight="1">
      <c r="A75" s="120" t="s">
        <v>201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95" t="s">
        <v>202</v>
      </c>
      <c r="W75" s="96">
        <f>W73</f>
        <v>211559</v>
      </c>
      <c r="X75" s="96">
        <v>217794</v>
      </c>
    </row>
    <row r="76" spans="1:24" s="80" customFormat="1" ht="12.75" customHeight="1">
      <c r="A76" s="124" t="s">
        <v>203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95"/>
      <c r="W76" s="96">
        <f>W75+W66+W57</f>
        <v>292510</v>
      </c>
      <c r="X76" s="97">
        <v>292773000</v>
      </c>
    </row>
    <row r="77" spans="1:24" s="80" customFormat="1" ht="15.75" customHeight="1">
      <c r="A77" s="124" t="s">
        <v>121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95"/>
      <c r="W77" s="103">
        <v>990.46</v>
      </c>
      <c r="X77" s="100" t="s">
        <v>226</v>
      </c>
    </row>
    <row r="78" spans="1:23" s="80" customFormat="1" ht="21.75" customHeight="1">
      <c r="A78" s="83" t="s">
        <v>39</v>
      </c>
      <c r="H78" s="106" t="s">
        <v>40</v>
      </c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W78" s="101"/>
    </row>
    <row r="79" spans="8:23" s="80" customFormat="1" ht="10.5" customHeight="1">
      <c r="H79" s="122" t="s">
        <v>41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W79" s="102" t="s">
        <v>42</v>
      </c>
    </row>
    <row r="80" spans="1:23" s="80" customFormat="1" ht="18.75" customHeight="1">
      <c r="A80" s="83" t="s">
        <v>43</v>
      </c>
      <c r="H80" s="123" t="s">
        <v>247</v>
      </c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W80" s="84"/>
    </row>
    <row r="81" spans="8:23" s="80" customFormat="1" ht="9.75" customHeight="1">
      <c r="H81" s="122" t="s">
        <v>41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W81" s="102" t="s">
        <v>42</v>
      </c>
    </row>
    <row r="82" s="80" customFormat="1" ht="12.75" customHeight="1">
      <c r="B82" s="81" t="s">
        <v>44</v>
      </c>
    </row>
  </sheetData>
  <sheetProtection/>
  <mergeCells count="74">
    <mergeCell ref="A38:U38"/>
    <mergeCell ref="A39:U39"/>
    <mergeCell ref="A40:U40"/>
    <mergeCell ref="A41:U41"/>
    <mergeCell ref="A42:U42"/>
    <mergeCell ref="A51:U51"/>
    <mergeCell ref="A49:U49"/>
    <mergeCell ref="A50:U50"/>
    <mergeCell ref="A43:U43"/>
    <mergeCell ref="A44:U44"/>
    <mergeCell ref="A25:U25"/>
    <mergeCell ref="A28:U28"/>
    <mergeCell ref="A26:U26"/>
    <mergeCell ref="A27:U27"/>
    <mergeCell ref="A29:U29"/>
    <mergeCell ref="A33:U33"/>
    <mergeCell ref="A30:U30"/>
    <mergeCell ref="A31:U31"/>
    <mergeCell ref="A32:U32"/>
    <mergeCell ref="H81:U81"/>
    <mergeCell ref="A70:U70"/>
    <mergeCell ref="A71:U71"/>
    <mergeCell ref="A72:U72"/>
    <mergeCell ref="A76:U76"/>
    <mergeCell ref="H78:U78"/>
    <mergeCell ref="A77:U77"/>
    <mergeCell ref="A75:U75"/>
    <mergeCell ref="A69:U69"/>
    <mergeCell ref="A59:U59"/>
    <mergeCell ref="A60:U60"/>
    <mergeCell ref="A62:U62"/>
    <mergeCell ref="H79:U79"/>
    <mergeCell ref="H80:U80"/>
    <mergeCell ref="A73:U73"/>
    <mergeCell ref="A74:U74"/>
    <mergeCell ref="A67:U67"/>
    <mergeCell ref="A68:U68"/>
    <mergeCell ref="A46:U46"/>
    <mergeCell ref="A47:U47"/>
    <mergeCell ref="A48:U48"/>
    <mergeCell ref="A52:U52"/>
    <mergeCell ref="A55:U55"/>
    <mergeCell ref="A57:U57"/>
    <mergeCell ref="A53:U53"/>
    <mergeCell ref="A54:U54"/>
    <mergeCell ref="A56:U56"/>
    <mergeCell ref="A58:U58"/>
    <mergeCell ref="A63:U63"/>
    <mergeCell ref="A64:U64"/>
    <mergeCell ref="A61:U61"/>
    <mergeCell ref="A65:U65"/>
    <mergeCell ref="A66:U66"/>
    <mergeCell ref="A45:U45"/>
    <mergeCell ref="A34:U34"/>
    <mergeCell ref="A35:U35"/>
    <mergeCell ref="A36:U36"/>
    <mergeCell ref="A37:U37"/>
    <mergeCell ref="A20:U20"/>
    <mergeCell ref="A21:U21"/>
    <mergeCell ref="A22:U22"/>
    <mergeCell ref="A23:U23"/>
    <mergeCell ref="A24:U24"/>
    <mergeCell ref="A14:X14"/>
    <mergeCell ref="A15:X15"/>
    <mergeCell ref="A16:X16"/>
    <mergeCell ref="A17:U17"/>
    <mergeCell ref="A18:U18"/>
    <mergeCell ref="A19:U19"/>
    <mergeCell ref="W1:X2"/>
    <mergeCell ref="H3:X4"/>
    <mergeCell ref="H6:X6"/>
    <mergeCell ref="S8:X8"/>
    <mergeCell ref="A10:R12"/>
    <mergeCell ref="S10:X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40">
      <selection activeCell="H53" sqref="H53:U53"/>
    </sheetView>
  </sheetViews>
  <sheetFormatPr defaultColWidth="10.16015625" defaultRowHeight="11.25"/>
  <cols>
    <col min="1" max="17" width="2.33203125" style="12" customWidth="1"/>
    <col min="18" max="19" width="2.5" style="12" customWidth="1"/>
    <col min="20" max="20" width="3.5" style="12" customWidth="1"/>
    <col min="21" max="21" width="16.33203125" style="12" customWidth="1"/>
    <col min="22" max="22" width="8.83203125" style="12" customWidth="1"/>
    <col min="23" max="23" width="21" style="12" customWidth="1"/>
    <col min="24" max="24" width="20.66015625" style="12" customWidth="1"/>
  </cols>
  <sheetData>
    <row r="1" spans="23:24" s="2" customFormat="1" ht="13.5" customHeight="1">
      <c r="W1" s="139" t="s">
        <v>45</v>
      </c>
      <c r="X1" s="139"/>
    </row>
    <row r="2" spans="23:24" s="12" customFormat="1" ht="6.75" customHeight="1">
      <c r="W2" s="139"/>
      <c r="X2" s="139"/>
    </row>
    <row r="3" spans="8:24" ht="12" customHeight="1">
      <c r="H3" s="140" t="s">
        <v>1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4" spans="1:24" ht="12" customHeight="1">
      <c r="A4" s="13" t="s">
        <v>2</v>
      </c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</row>
    <row r="5" s="2" customFormat="1" ht="6" customHeight="1"/>
    <row r="6" spans="1:24" ht="12" customHeight="1">
      <c r="A6" s="13" t="s">
        <v>3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</row>
    <row r="7" s="2" customFormat="1" ht="6" customHeight="1"/>
    <row r="8" spans="1:24" ht="12" customHeight="1">
      <c r="A8" s="13" t="s">
        <v>4</v>
      </c>
      <c r="O8" s="14"/>
      <c r="P8" s="14"/>
      <c r="Q8" s="14"/>
      <c r="R8" s="14"/>
      <c r="S8" s="141">
        <v>4</v>
      </c>
      <c r="T8" s="141"/>
      <c r="U8" s="141"/>
      <c r="V8" s="141"/>
      <c r="W8" s="141"/>
      <c r="X8" s="141"/>
    </row>
    <row r="9" s="2" customFormat="1" ht="6.75" customHeight="1"/>
    <row r="10" spans="1:24" s="2" customFormat="1" ht="4.5" customHeight="1">
      <c r="A10" s="142" t="s">
        <v>5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3" t="s">
        <v>6</v>
      </c>
      <c r="T10" s="143"/>
      <c r="U10" s="143"/>
      <c r="V10" s="143"/>
      <c r="W10" s="143"/>
      <c r="X10" s="143"/>
    </row>
    <row r="11" spans="1:24" ht="12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3"/>
      <c r="T11" s="143"/>
      <c r="U11" s="143"/>
      <c r="V11" s="143"/>
      <c r="W11" s="143"/>
      <c r="X11" s="143"/>
    </row>
    <row r="12" spans="1:24" ht="12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3"/>
      <c r="T12" s="143"/>
      <c r="U12" s="143"/>
      <c r="V12" s="143"/>
      <c r="W12" s="143"/>
      <c r="X12" s="143"/>
    </row>
    <row r="13" s="15" customFormat="1" ht="3.75" customHeight="1"/>
    <row r="14" spans="1:24" s="2" customFormat="1" ht="12.75" customHeight="1">
      <c r="A14" s="134" t="s">
        <v>46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</row>
    <row r="15" spans="1:24" s="2" customFormat="1" ht="12" customHeight="1">
      <c r="A15" s="135" t="s">
        <v>237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</row>
    <row r="16" spans="1:24" s="2" customFormat="1" ht="12" customHeight="1">
      <c r="A16" s="136" t="s">
        <v>8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</row>
    <row r="17" spans="1:24" ht="24" customHeight="1">
      <c r="A17" s="137" t="s">
        <v>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6" t="s">
        <v>10</v>
      </c>
      <c r="W17" s="16" t="s">
        <v>47</v>
      </c>
      <c r="X17" s="17" t="s">
        <v>48</v>
      </c>
    </row>
    <row r="18" spans="1:24" s="2" customFormat="1" ht="12.75" customHeight="1">
      <c r="A18" s="138" t="s">
        <v>204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8">
        <v>10</v>
      </c>
      <c r="W18" s="19">
        <v>1500</v>
      </c>
      <c r="X18" s="19" t="s">
        <v>16</v>
      </c>
    </row>
    <row r="19" spans="1:24" s="2" customFormat="1" ht="12.75" customHeight="1">
      <c r="A19" s="133" t="s">
        <v>49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8">
        <v>11</v>
      </c>
      <c r="W19" s="19" t="s">
        <v>16</v>
      </c>
      <c r="X19" s="19" t="s">
        <v>16</v>
      </c>
    </row>
    <row r="20" spans="1:24" s="2" customFormat="1" ht="12.75" customHeight="1">
      <c r="A20" s="131" t="s">
        <v>50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20">
        <v>12</v>
      </c>
      <c r="W20" s="21">
        <v>1500</v>
      </c>
      <c r="X20" s="33" t="s">
        <v>16</v>
      </c>
    </row>
    <row r="21" spans="1:24" s="2" customFormat="1" ht="12.75" customHeight="1">
      <c r="A21" s="125" t="s">
        <v>205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8">
        <v>13</v>
      </c>
      <c r="W21" s="38" t="s">
        <v>16</v>
      </c>
      <c r="X21" s="37" t="s">
        <v>16</v>
      </c>
    </row>
    <row r="22" spans="1:24" s="2" customFormat="1" ht="12.75" customHeight="1">
      <c r="A22" s="125" t="s">
        <v>52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8">
        <v>14</v>
      </c>
      <c r="W22" s="37" t="s">
        <v>242</v>
      </c>
      <c r="X22" s="37" t="s">
        <v>240</v>
      </c>
    </row>
    <row r="23" spans="1:24" s="2" customFormat="1" ht="12.75" customHeight="1">
      <c r="A23" s="133" t="s">
        <v>54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8">
        <v>15</v>
      </c>
      <c r="W23" s="37" t="s">
        <v>243</v>
      </c>
      <c r="X23" s="37" t="s">
        <v>239</v>
      </c>
    </row>
    <row r="24" spans="1:24" s="2" customFormat="1" ht="12.75" customHeight="1">
      <c r="A24" s="125" t="s">
        <v>51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8">
        <v>16</v>
      </c>
      <c r="W24" s="37"/>
      <c r="X24" s="37" t="s">
        <v>238</v>
      </c>
    </row>
    <row r="25" spans="1:24" s="2" customFormat="1" ht="19.5" customHeight="1">
      <c r="A25" s="126" t="s">
        <v>206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20">
        <v>20</v>
      </c>
      <c r="W25" s="33" t="s">
        <v>244</v>
      </c>
      <c r="X25" s="37" t="s">
        <v>227</v>
      </c>
    </row>
    <row r="26" spans="1:24" s="2" customFormat="1" ht="12.75" customHeight="1">
      <c r="A26" s="125" t="s">
        <v>207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8">
        <v>21</v>
      </c>
      <c r="W26" s="37" t="s">
        <v>16</v>
      </c>
      <c r="X26" s="22"/>
    </row>
    <row r="27" spans="1:24" s="2" customFormat="1" ht="12.75" customHeight="1">
      <c r="A27" s="125" t="s">
        <v>53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8">
        <v>22</v>
      </c>
      <c r="W27" s="37"/>
      <c r="X27" s="22"/>
    </row>
    <row r="28" spans="1:24" s="2" customFormat="1" ht="12.75" customHeight="1">
      <c r="A28" s="125" t="s">
        <v>208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8">
        <v>24</v>
      </c>
      <c r="W28" s="37"/>
      <c r="X28" s="22"/>
    </row>
    <row r="29" spans="1:24" s="2" customFormat="1" ht="12.75" customHeight="1">
      <c r="A29" s="125" t="s">
        <v>209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8">
        <v>25</v>
      </c>
      <c r="W29" s="37"/>
      <c r="X29" s="22"/>
    </row>
    <row r="30" spans="1:24" s="2" customFormat="1" ht="14.25" customHeight="1">
      <c r="A30" s="126" t="s">
        <v>210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20">
        <v>100</v>
      </c>
      <c r="W30" s="33"/>
      <c r="X30" s="33"/>
    </row>
    <row r="31" spans="1:24" s="2" customFormat="1" ht="12.75" customHeight="1">
      <c r="A31" s="125" t="s">
        <v>211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8">
        <v>101</v>
      </c>
      <c r="W31" s="37"/>
      <c r="X31" s="38">
        <v>-2550</v>
      </c>
    </row>
    <row r="32" spans="1:24" s="2" customFormat="1" ht="27" customHeight="1">
      <c r="A32" s="127" t="s">
        <v>212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20">
        <v>200</v>
      </c>
      <c r="W32" s="33" t="s">
        <v>244</v>
      </c>
      <c r="X32" s="37" t="s">
        <v>241</v>
      </c>
    </row>
    <row r="33" spans="1:24" s="2" customFormat="1" ht="12.75" customHeight="1">
      <c r="A33" s="128" t="s">
        <v>213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8">
        <v>201</v>
      </c>
      <c r="W33" s="37"/>
      <c r="X33" s="22"/>
    </row>
    <row r="34" spans="1:24" s="2" customFormat="1" ht="15" customHeight="1">
      <c r="A34" s="126" t="s">
        <v>214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20">
        <v>300</v>
      </c>
      <c r="W34" s="33" t="s">
        <v>244</v>
      </c>
      <c r="X34" s="33" t="s">
        <v>228</v>
      </c>
    </row>
    <row r="35" spans="1:24" s="2" customFormat="1" ht="18" customHeight="1">
      <c r="A35" s="125" t="s">
        <v>229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8"/>
      <c r="W35" s="37"/>
      <c r="X35" s="38">
        <v>204991</v>
      </c>
    </row>
    <row r="36" spans="1:24" s="2" customFormat="1" ht="12.75" customHeight="1">
      <c r="A36" s="125" t="s">
        <v>230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8"/>
      <c r="W36" s="37"/>
      <c r="X36" s="38">
        <v>-204991</v>
      </c>
    </row>
    <row r="37" spans="1:24" s="2" customFormat="1" ht="15.75" customHeight="1">
      <c r="A37" s="126" t="s">
        <v>216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20">
        <v>400</v>
      </c>
      <c r="W37" s="37">
        <v>0</v>
      </c>
      <c r="X37" s="22"/>
    </row>
    <row r="38" spans="1:24" s="2" customFormat="1" ht="12.75" customHeight="1">
      <c r="A38" s="125" t="s">
        <v>217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8">
        <v>418</v>
      </c>
      <c r="W38" s="37">
        <v>0</v>
      </c>
      <c r="X38" s="22"/>
    </row>
    <row r="39" spans="1:24" s="2" customFormat="1" ht="15" customHeight="1">
      <c r="A39" s="126" t="s">
        <v>218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20">
        <v>500</v>
      </c>
      <c r="W39" s="33" t="s">
        <v>244</v>
      </c>
      <c r="X39" s="33" t="s">
        <v>228</v>
      </c>
    </row>
    <row r="40" spans="1:24" s="2" customFormat="1" ht="12.75" customHeight="1">
      <c r="A40" s="125" t="s">
        <v>219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8"/>
      <c r="W40" s="37"/>
      <c r="X40" s="22"/>
    </row>
    <row r="41" spans="1:24" s="2" customFormat="1" ht="12.75" customHeight="1">
      <c r="A41" s="125" t="s">
        <v>215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8"/>
      <c r="W41" s="37"/>
      <c r="X41" s="22"/>
    </row>
    <row r="42" spans="1:24" s="2" customFormat="1" ht="12.75" customHeight="1">
      <c r="A42" s="125" t="s">
        <v>220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8"/>
      <c r="W42" s="37" t="s">
        <v>16</v>
      </c>
      <c r="X42" s="19" t="s">
        <v>16</v>
      </c>
    </row>
    <row r="43" spans="1:24" s="2" customFormat="1" ht="16.5" customHeight="1">
      <c r="A43" s="132" t="s">
        <v>221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20">
        <v>600</v>
      </c>
      <c r="W43" s="33" t="s">
        <v>245</v>
      </c>
      <c r="X43" s="33" t="s">
        <v>231</v>
      </c>
    </row>
    <row r="44" spans="1:24" s="2" customFormat="1" ht="12.75" customHeight="1">
      <c r="A44" s="125" t="s">
        <v>222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8"/>
      <c r="W44" s="37"/>
      <c r="X44" s="19"/>
    </row>
    <row r="45" spans="1:24" s="2" customFormat="1" ht="12.75" customHeight="1">
      <c r="A45" s="125" t="s">
        <v>223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8"/>
      <c r="W45" s="33"/>
      <c r="X45" s="22"/>
    </row>
    <row r="46" spans="1:24" s="2" customFormat="1" ht="12.75" customHeight="1">
      <c r="A46" s="125" t="s">
        <v>224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23"/>
      <c r="W46" s="37"/>
      <c r="X46" s="19"/>
    </row>
    <row r="47" spans="1:24" s="2" customFormat="1" ht="12.75" customHeight="1">
      <c r="A47" s="125" t="s">
        <v>225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23"/>
      <c r="W47" s="37"/>
      <c r="X47" s="24"/>
    </row>
    <row r="48" spans="1:24" s="27" customFormat="1" ht="19.5" customHeight="1">
      <c r="A48" s="125" t="s">
        <v>223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25"/>
      <c r="W48" s="39"/>
      <c r="X48" s="26"/>
    </row>
    <row r="49" spans="1:24" s="2" customFormat="1" ht="12.75" customHeight="1">
      <c r="A49" s="125" t="s">
        <v>224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23"/>
      <c r="W49" s="19" t="s">
        <v>16</v>
      </c>
      <c r="X49" s="19" t="s">
        <v>16</v>
      </c>
    </row>
    <row r="50" s="2" customFormat="1" ht="18" customHeight="1"/>
    <row r="51" spans="1:23" s="2" customFormat="1" ht="12.75" customHeight="1">
      <c r="A51" s="13" t="s">
        <v>39</v>
      </c>
      <c r="H51" s="129" t="s">
        <v>40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W51" s="28"/>
    </row>
    <row r="52" spans="8:23" s="2" customFormat="1" ht="10.5" customHeight="1">
      <c r="H52" s="130" t="s">
        <v>41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W52" s="29" t="s">
        <v>42</v>
      </c>
    </row>
    <row r="53" spans="1:23" s="2" customFormat="1" ht="12.75" customHeight="1">
      <c r="A53" s="13" t="s">
        <v>43</v>
      </c>
      <c r="H53" s="129" t="s">
        <v>247</v>
      </c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W53" s="28"/>
    </row>
    <row r="54" spans="8:23" s="2" customFormat="1" ht="9.75" customHeight="1">
      <c r="H54" s="130" t="s">
        <v>41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W54" s="29" t="s">
        <v>42</v>
      </c>
    </row>
    <row r="55" s="2" customFormat="1" ht="12.75" customHeight="1">
      <c r="B55" s="12" t="s">
        <v>44</v>
      </c>
    </row>
    <row r="56" s="2" customFormat="1" ht="12.75" customHeight="1"/>
  </sheetData>
  <sheetProtection/>
  <mergeCells count="46">
    <mergeCell ref="W1:X2"/>
    <mergeCell ref="H3:X4"/>
    <mergeCell ref="H6:X6"/>
    <mergeCell ref="S8:X8"/>
    <mergeCell ref="A10:R12"/>
    <mergeCell ref="S10:X12"/>
    <mergeCell ref="A23:U23"/>
    <mergeCell ref="A24:U24"/>
    <mergeCell ref="A25:U25"/>
    <mergeCell ref="A14:X14"/>
    <mergeCell ref="A15:X15"/>
    <mergeCell ref="A16:X16"/>
    <mergeCell ref="A17:U17"/>
    <mergeCell ref="A18:U18"/>
    <mergeCell ref="A19:U19"/>
    <mergeCell ref="A45:U45"/>
    <mergeCell ref="A46:U46"/>
    <mergeCell ref="A47:U47"/>
    <mergeCell ref="A20:U20"/>
    <mergeCell ref="A21:U21"/>
    <mergeCell ref="A26:U26"/>
    <mergeCell ref="A42:U42"/>
    <mergeCell ref="A43:U43"/>
    <mergeCell ref="A44:U44"/>
    <mergeCell ref="A22:U22"/>
    <mergeCell ref="H51:U51"/>
    <mergeCell ref="H52:U52"/>
    <mergeCell ref="H53:U53"/>
    <mergeCell ref="H54:U54"/>
    <mergeCell ref="A48:U48"/>
    <mergeCell ref="A49:U49"/>
    <mergeCell ref="A27:U27"/>
    <mergeCell ref="A29:U29"/>
    <mergeCell ref="A28:U28"/>
    <mergeCell ref="A30:U30"/>
    <mergeCell ref="A31:U31"/>
    <mergeCell ref="A34:U34"/>
    <mergeCell ref="A32:U32"/>
    <mergeCell ref="A33:U33"/>
    <mergeCell ref="A41:U41"/>
    <mergeCell ref="A35:U35"/>
    <mergeCell ref="A39:U39"/>
    <mergeCell ref="A36:U36"/>
    <mergeCell ref="A37:U37"/>
    <mergeCell ref="A38:U38"/>
    <mergeCell ref="A40:U4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64">
      <selection activeCell="V94" sqref="V94"/>
    </sheetView>
  </sheetViews>
  <sheetFormatPr defaultColWidth="10.66015625" defaultRowHeight="11.25"/>
  <cols>
    <col min="1" max="2" width="2.83203125" style="1" customWidth="1"/>
    <col min="3" max="3" width="3" style="1" customWidth="1"/>
    <col min="4" max="14" width="2.83203125" style="1" customWidth="1"/>
    <col min="15" max="15" width="3" style="1" customWidth="1"/>
    <col min="16" max="17" width="2.83203125" style="1" customWidth="1"/>
    <col min="18" max="19" width="3.16015625" style="1" customWidth="1"/>
    <col min="20" max="20" width="4.16015625" style="1" customWidth="1"/>
    <col min="21" max="21" width="16" style="1" customWidth="1"/>
    <col min="22" max="22" width="9" style="1" customWidth="1"/>
    <col min="23" max="23" width="20.33203125" style="1" customWidth="1"/>
    <col min="24" max="24" width="20.16015625" style="1" customWidth="1"/>
  </cols>
  <sheetData>
    <row r="1" spans="23:24" s="2" customFormat="1" ht="14.25" customHeight="1">
      <c r="W1" s="162" t="s">
        <v>45</v>
      </c>
      <c r="X1" s="162"/>
    </row>
    <row r="2" spans="23:24" s="1" customFormat="1" ht="6.75" customHeight="1">
      <c r="W2" s="162"/>
      <c r="X2" s="162"/>
    </row>
    <row r="3" spans="8:24" ht="12">
      <c r="H3" s="163" t="s">
        <v>1</v>
      </c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</row>
    <row r="4" spans="1:24" ht="12">
      <c r="A4" s="3" t="s">
        <v>2</v>
      </c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</row>
    <row r="5" s="2" customFormat="1" ht="6" customHeight="1"/>
    <row r="6" spans="1:24" ht="12">
      <c r="A6" s="3" t="s">
        <v>3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</row>
    <row r="7" s="2" customFormat="1" ht="6" customHeight="1"/>
    <row r="8" spans="1:24" ht="12">
      <c r="A8" s="3" t="s">
        <v>4</v>
      </c>
      <c r="S8" s="164">
        <v>4</v>
      </c>
      <c r="T8" s="164"/>
      <c r="U8" s="164"/>
      <c r="V8" s="164"/>
      <c r="W8" s="164"/>
      <c r="X8" s="164"/>
    </row>
    <row r="9" s="2" customFormat="1" ht="6.75" customHeight="1"/>
    <row r="10" spans="1:24" s="2" customFormat="1" ht="5.25" customHeight="1">
      <c r="A10" s="165" t="s">
        <v>5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6" t="s">
        <v>6</v>
      </c>
      <c r="T10" s="166"/>
      <c r="U10" s="166"/>
      <c r="V10" s="166"/>
      <c r="W10" s="166"/>
      <c r="X10" s="166"/>
    </row>
    <row r="11" spans="1:24" ht="11.2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6"/>
      <c r="T11" s="166"/>
      <c r="U11" s="166"/>
      <c r="V11" s="166"/>
      <c r="W11" s="166"/>
      <c r="X11" s="166"/>
    </row>
    <row r="12" spans="1:24" ht="11.2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6"/>
      <c r="T12" s="166"/>
      <c r="U12" s="166"/>
      <c r="V12" s="166"/>
      <c r="W12" s="166"/>
      <c r="X12" s="166"/>
    </row>
    <row r="13" s="5" customFormat="1" ht="4.5" customHeight="1"/>
    <row r="14" spans="1:24" s="2" customFormat="1" ht="12.75" customHeight="1">
      <c r="A14" s="160" t="s">
        <v>57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</row>
    <row r="15" spans="1:24" s="2" customFormat="1" ht="12" customHeight="1">
      <c r="A15" s="135" t="s">
        <v>237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</row>
    <row r="16" spans="1:24" s="2" customFormat="1" ht="12" customHeight="1">
      <c r="A16" s="161" t="s">
        <v>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</row>
    <row r="17" spans="1:24" ht="23.25" customHeight="1">
      <c r="A17" s="151" t="s">
        <v>9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6" t="s">
        <v>10</v>
      </c>
      <c r="W17" s="6" t="s">
        <v>47</v>
      </c>
      <c r="X17" s="7" t="s">
        <v>48</v>
      </c>
    </row>
    <row r="18" spans="1:24" s="2" customFormat="1" ht="12.75" customHeight="1">
      <c r="A18" s="152" t="s">
        <v>58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s="2" customFormat="1" ht="12.75" customHeight="1">
      <c r="A19" s="155" t="s">
        <v>59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0">
        <v>10</v>
      </c>
      <c r="W19" s="35">
        <v>0</v>
      </c>
      <c r="X19" s="35">
        <f>X23</f>
        <v>2360</v>
      </c>
    </row>
    <row r="20" spans="1:24" s="2" customFormat="1" ht="12.75" customHeight="1">
      <c r="A20" s="156" t="s">
        <v>60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30"/>
      <c r="W20" s="34" t="s">
        <v>16</v>
      </c>
      <c r="X20" s="34" t="s">
        <v>16</v>
      </c>
    </row>
    <row r="21" spans="1:24" s="2" customFormat="1" ht="12.75" customHeight="1">
      <c r="A21" s="145" t="s">
        <v>61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9">
        <v>11</v>
      </c>
      <c r="W21" s="34" t="s">
        <v>16</v>
      </c>
      <c r="X21" s="34" t="s">
        <v>16</v>
      </c>
    </row>
    <row r="22" spans="1:24" s="2" customFormat="1" ht="12.75" customHeight="1">
      <c r="A22" s="145" t="s">
        <v>62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9">
        <v>12</v>
      </c>
      <c r="W22" s="34" t="s">
        <v>16</v>
      </c>
      <c r="X22" s="34" t="s">
        <v>16</v>
      </c>
    </row>
    <row r="23" spans="1:24" s="2" customFormat="1" ht="12.75" customHeight="1">
      <c r="A23" s="145" t="s">
        <v>63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9">
        <v>13</v>
      </c>
      <c r="W23" s="34" t="s">
        <v>16</v>
      </c>
      <c r="X23" s="34">
        <v>2360</v>
      </c>
    </row>
    <row r="24" spans="1:24" s="2" customFormat="1" ht="12.75" customHeight="1">
      <c r="A24" s="145" t="s">
        <v>64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9">
        <v>14</v>
      </c>
      <c r="W24" s="34" t="s">
        <v>16</v>
      </c>
      <c r="X24" s="34" t="s">
        <v>16</v>
      </c>
    </row>
    <row r="25" spans="1:24" s="2" customFormat="1" ht="12.75" customHeight="1">
      <c r="A25" s="145" t="s">
        <v>65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9">
        <v>15</v>
      </c>
      <c r="W25" s="34" t="s">
        <v>16</v>
      </c>
      <c r="X25" s="34" t="s">
        <v>16</v>
      </c>
    </row>
    <row r="26" spans="1:24" s="2" customFormat="1" ht="12.75" customHeight="1">
      <c r="A26" s="159" t="s">
        <v>66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0">
        <v>20</v>
      </c>
      <c r="W26" s="35">
        <f>W28+W30+W33</f>
        <v>4793</v>
      </c>
      <c r="X26" s="35">
        <f>X28+X30+X33+X34</f>
        <v>2541</v>
      </c>
    </row>
    <row r="27" spans="1:24" s="2" customFormat="1" ht="12.75" customHeight="1">
      <c r="A27" s="156" t="s">
        <v>60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30"/>
      <c r="W27" s="34" t="s">
        <v>16</v>
      </c>
      <c r="X27" s="34" t="s">
        <v>16</v>
      </c>
    </row>
    <row r="28" spans="1:24" s="2" customFormat="1" ht="12.75" customHeight="1">
      <c r="A28" s="145" t="s">
        <v>67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9">
        <v>21</v>
      </c>
      <c r="W28" s="34">
        <v>2004</v>
      </c>
      <c r="X28" s="34">
        <v>348</v>
      </c>
    </row>
    <row r="29" spans="1:24" s="2" customFormat="1" ht="12.75" customHeight="1">
      <c r="A29" s="145" t="s">
        <v>68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9">
        <v>22</v>
      </c>
      <c r="W29" s="34" t="s">
        <v>16</v>
      </c>
      <c r="X29" s="34" t="s">
        <v>16</v>
      </c>
    </row>
    <row r="30" spans="1:24" s="2" customFormat="1" ht="12.75" customHeight="1">
      <c r="A30" s="145" t="s">
        <v>69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9">
        <v>23</v>
      </c>
      <c r="W30" s="34">
        <v>2066</v>
      </c>
      <c r="X30" s="34">
        <v>689</v>
      </c>
    </row>
    <row r="31" spans="1:24" s="2" customFormat="1" ht="12.75" customHeight="1">
      <c r="A31" s="145" t="s">
        <v>70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9">
        <v>24</v>
      </c>
      <c r="W31" s="34" t="s">
        <v>16</v>
      </c>
      <c r="X31" s="34" t="s">
        <v>16</v>
      </c>
    </row>
    <row r="32" spans="1:24" s="2" customFormat="1" ht="12.75" customHeight="1">
      <c r="A32" s="145" t="s">
        <v>71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9">
        <v>25</v>
      </c>
      <c r="W32" s="34" t="s">
        <v>16</v>
      </c>
      <c r="X32" s="34" t="s">
        <v>16</v>
      </c>
    </row>
    <row r="33" spans="1:24" s="2" customFormat="1" ht="12.75" customHeight="1">
      <c r="A33" s="145" t="s">
        <v>72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9">
        <v>26</v>
      </c>
      <c r="W33" s="34">
        <v>723</v>
      </c>
      <c r="X33" s="34">
        <v>504</v>
      </c>
    </row>
    <row r="34" spans="1:24" s="2" customFormat="1" ht="12.75" customHeight="1">
      <c r="A34" s="145" t="s">
        <v>73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9">
        <v>27</v>
      </c>
      <c r="W34" s="34" t="s">
        <v>16</v>
      </c>
      <c r="X34" s="34">
        <v>1000</v>
      </c>
    </row>
    <row r="35" spans="1:24" s="2" customFormat="1" ht="21.75" customHeight="1">
      <c r="A35" s="158" t="s">
        <v>74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0">
        <v>30</v>
      </c>
      <c r="W35" s="35">
        <f>W19-W26</f>
        <v>-4793</v>
      </c>
      <c r="X35" s="35">
        <f>X19-X26</f>
        <v>-181</v>
      </c>
    </row>
    <row r="36" spans="1:24" s="2" customFormat="1" ht="12.75" customHeight="1">
      <c r="A36" s="152" t="s">
        <v>75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s="2" customFormat="1" ht="12.75" customHeight="1">
      <c r="A37" s="155" t="s">
        <v>59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0">
        <v>40</v>
      </c>
      <c r="W37" s="35">
        <f>W45</f>
        <v>4200</v>
      </c>
      <c r="X37" s="35">
        <v>0</v>
      </c>
    </row>
    <row r="38" spans="1:24" s="2" customFormat="1" ht="12.75" customHeight="1">
      <c r="A38" s="156" t="s">
        <v>60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30"/>
      <c r="W38" s="34" t="s">
        <v>16</v>
      </c>
      <c r="X38" s="34" t="s">
        <v>16</v>
      </c>
    </row>
    <row r="39" spans="1:24" s="2" customFormat="1" ht="12.75" customHeight="1">
      <c r="A39" s="145" t="s">
        <v>76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9">
        <v>41</v>
      </c>
      <c r="W39" s="34" t="s">
        <v>16</v>
      </c>
      <c r="X39" s="34" t="s">
        <v>16</v>
      </c>
    </row>
    <row r="40" spans="1:24" s="2" customFormat="1" ht="12.75" customHeight="1">
      <c r="A40" s="148" t="s">
        <v>77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9">
        <v>42</v>
      </c>
      <c r="W40" s="34" t="s">
        <v>16</v>
      </c>
      <c r="X40" s="34" t="s">
        <v>16</v>
      </c>
    </row>
    <row r="41" spans="1:24" s="2" customFormat="1" ht="12.75" customHeight="1">
      <c r="A41" s="148" t="s">
        <v>78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9">
        <v>43</v>
      </c>
      <c r="W41" s="34" t="s">
        <v>16</v>
      </c>
      <c r="X41" s="34" t="s">
        <v>16</v>
      </c>
    </row>
    <row r="42" spans="1:24" s="2" customFormat="1" ht="12.75" customHeight="1">
      <c r="A42" s="145" t="s">
        <v>79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9">
        <v>44</v>
      </c>
      <c r="W42" s="34" t="s">
        <v>16</v>
      </c>
      <c r="X42" s="34" t="s">
        <v>16</v>
      </c>
    </row>
    <row r="43" spans="1:24" ht="12" customHeight="1">
      <c r="A43" s="157" t="s">
        <v>80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9">
        <v>45</v>
      </c>
      <c r="W43" s="34" t="s">
        <v>16</v>
      </c>
      <c r="X43" s="34" t="s">
        <v>16</v>
      </c>
    </row>
    <row r="44" spans="1:24" s="32" customFormat="1" ht="12" customHeight="1">
      <c r="A44" s="154" t="s">
        <v>81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31">
        <v>46</v>
      </c>
      <c r="W44" s="40" t="s">
        <v>16</v>
      </c>
      <c r="X44" s="40" t="s">
        <v>16</v>
      </c>
    </row>
    <row r="45" spans="1:24" ht="12">
      <c r="A45" s="145" t="s">
        <v>65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9">
        <v>47</v>
      </c>
      <c r="W45" s="34">
        <v>4200</v>
      </c>
      <c r="X45" s="34" t="s">
        <v>16</v>
      </c>
    </row>
    <row r="46" spans="1:24" s="2" customFormat="1" ht="12.75" customHeight="1">
      <c r="A46" s="155" t="s">
        <v>66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0">
        <v>50</v>
      </c>
      <c r="W46" s="35">
        <v>0</v>
      </c>
      <c r="X46" s="35">
        <f>X51</f>
        <v>2352</v>
      </c>
    </row>
    <row r="47" spans="1:24" s="2" customFormat="1" ht="12.75" customHeight="1">
      <c r="A47" s="150" t="s">
        <v>60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30"/>
      <c r="W47" s="34" t="s">
        <v>16</v>
      </c>
      <c r="X47" s="34" t="s">
        <v>16</v>
      </c>
    </row>
    <row r="48" spans="1:24" s="2" customFormat="1" ht="12.75" customHeight="1">
      <c r="A48" s="148" t="s">
        <v>82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9">
        <v>51</v>
      </c>
      <c r="W48" s="34" t="s">
        <v>16</v>
      </c>
      <c r="X48" s="34" t="s">
        <v>16</v>
      </c>
    </row>
    <row r="49" spans="1:24" s="2" customFormat="1" ht="12.75" customHeight="1">
      <c r="A49" s="145" t="s">
        <v>83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9">
        <v>52</v>
      </c>
      <c r="W49" s="34" t="s">
        <v>16</v>
      </c>
      <c r="X49" s="34" t="s">
        <v>16</v>
      </c>
    </row>
    <row r="50" spans="1:24" s="2" customFormat="1" ht="12.75" customHeight="1">
      <c r="A50" s="145" t="s">
        <v>84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9">
        <v>53</v>
      </c>
      <c r="W50" s="34" t="s">
        <v>16</v>
      </c>
      <c r="X50" s="34" t="s">
        <v>16</v>
      </c>
    </row>
    <row r="51" spans="1:24" s="2" customFormat="1" ht="12.75" customHeight="1">
      <c r="A51" s="145" t="s">
        <v>85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9">
        <v>54</v>
      </c>
      <c r="W51" s="34" t="s">
        <v>16</v>
      </c>
      <c r="X51" s="34">
        <v>2352</v>
      </c>
    </row>
    <row r="52" spans="1:24" s="2" customFormat="1" ht="12.75" customHeight="1">
      <c r="A52" s="145" t="s">
        <v>86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9">
        <v>55</v>
      </c>
      <c r="W52" s="34" t="s">
        <v>16</v>
      </c>
      <c r="X52" s="34" t="s">
        <v>16</v>
      </c>
    </row>
    <row r="53" spans="1:24" s="32" customFormat="1" ht="15" customHeight="1">
      <c r="A53" s="153" t="s">
        <v>87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31">
        <v>56</v>
      </c>
      <c r="W53" s="40" t="s">
        <v>16</v>
      </c>
      <c r="X53" s="40" t="s">
        <v>16</v>
      </c>
    </row>
    <row r="54" spans="1:24" s="2" customFormat="1" ht="12.75" customHeight="1">
      <c r="A54" s="148" t="s">
        <v>73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9">
        <v>57</v>
      </c>
      <c r="W54" s="8" t="s">
        <v>16</v>
      </c>
      <c r="X54" s="8" t="s">
        <v>16</v>
      </c>
    </row>
    <row r="55" spans="1:24" s="2" customFormat="1" ht="24.75" customHeight="1">
      <c r="A55" s="147" t="s">
        <v>88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0">
        <v>60</v>
      </c>
      <c r="W55" s="35">
        <f>W37+W46</f>
        <v>4200</v>
      </c>
      <c r="X55" s="35">
        <f>X37-X46</f>
        <v>-2352</v>
      </c>
    </row>
    <row r="56" s="2" customFormat="1" ht="15.75" customHeight="1"/>
    <row r="57" spans="1:24" s="2" customFormat="1" ht="25.5" customHeight="1">
      <c r="A57" s="151" t="s">
        <v>9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6" t="s">
        <v>10</v>
      </c>
      <c r="W57" s="6" t="s">
        <v>47</v>
      </c>
      <c r="X57" s="7" t="s">
        <v>48</v>
      </c>
    </row>
    <row r="58" spans="1:24" s="2" customFormat="1" ht="12.75" customHeight="1">
      <c r="A58" s="152" t="s">
        <v>89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</row>
    <row r="59" spans="1:24" s="2" customFormat="1" ht="12.75" customHeight="1">
      <c r="A59" s="149" t="s">
        <v>59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0">
        <v>70</v>
      </c>
      <c r="W59" s="35">
        <f>W62</f>
        <v>500</v>
      </c>
      <c r="X59" s="35">
        <f>X62</f>
        <v>3000</v>
      </c>
    </row>
    <row r="60" spans="1:24" s="2" customFormat="1" ht="12.75" customHeight="1">
      <c r="A60" s="150" t="s">
        <v>60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30"/>
      <c r="W60" s="34" t="s">
        <v>16</v>
      </c>
      <c r="X60" s="34" t="s">
        <v>16</v>
      </c>
    </row>
    <row r="61" spans="1:24" s="2" customFormat="1" ht="12.75" customHeight="1">
      <c r="A61" s="148" t="s">
        <v>90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9">
        <v>71</v>
      </c>
      <c r="W61" s="34" t="s">
        <v>16</v>
      </c>
      <c r="X61" s="34" t="s">
        <v>16</v>
      </c>
    </row>
    <row r="62" spans="1:24" s="2" customFormat="1" ht="12.75" customHeight="1">
      <c r="A62" s="148" t="s">
        <v>91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9">
        <v>72</v>
      </c>
      <c r="W62" s="34">
        <f>500</f>
        <v>500</v>
      </c>
      <c r="X62" s="34">
        <v>3000</v>
      </c>
    </row>
    <row r="63" spans="1:24" s="2" customFormat="1" ht="12.75" customHeight="1">
      <c r="A63" s="148" t="s">
        <v>92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9">
        <v>73</v>
      </c>
      <c r="W63" s="34" t="s">
        <v>16</v>
      </c>
      <c r="X63" s="34" t="s">
        <v>16</v>
      </c>
    </row>
    <row r="64" spans="1:24" s="2" customFormat="1" ht="12.75" customHeight="1">
      <c r="A64" s="148" t="s">
        <v>65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9">
        <v>74</v>
      </c>
      <c r="W64" s="34" t="s">
        <v>16</v>
      </c>
      <c r="X64" s="34" t="s">
        <v>16</v>
      </c>
    </row>
    <row r="65" spans="1:24" s="2" customFormat="1" ht="12.75" customHeight="1">
      <c r="A65" s="149" t="s">
        <v>66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0">
        <v>80</v>
      </c>
      <c r="W65" s="35">
        <v>0</v>
      </c>
      <c r="X65" s="35">
        <v>0</v>
      </c>
    </row>
    <row r="66" spans="1:24" s="2" customFormat="1" ht="12.75" customHeight="1">
      <c r="A66" s="150" t="s">
        <v>60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30"/>
      <c r="W66" s="34" t="s">
        <v>16</v>
      </c>
      <c r="X66" s="34" t="s">
        <v>16</v>
      </c>
    </row>
    <row r="67" spans="1:24" s="2" customFormat="1" ht="12.75" customHeight="1">
      <c r="A67" s="145" t="s">
        <v>93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9">
        <v>81</v>
      </c>
      <c r="W67" s="34" t="s">
        <v>16</v>
      </c>
      <c r="X67" s="34" t="s">
        <v>16</v>
      </c>
    </row>
    <row r="68" spans="1:24" s="2" customFormat="1" ht="12.75" customHeight="1">
      <c r="A68" s="145" t="s">
        <v>94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9">
        <v>82</v>
      </c>
      <c r="W68" s="34" t="s">
        <v>16</v>
      </c>
      <c r="X68" s="34" t="s">
        <v>16</v>
      </c>
    </row>
    <row r="69" spans="1:24" s="2" customFormat="1" ht="12.75" customHeight="1">
      <c r="A69" s="145" t="s">
        <v>95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9">
        <v>83</v>
      </c>
      <c r="W69" s="34" t="s">
        <v>16</v>
      </c>
      <c r="X69" s="34" t="s">
        <v>16</v>
      </c>
    </row>
    <row r="70" spans="1:24" s="2" customFormat="1" ht="12.75" customHeight="1">
      <c r="A70" s="145" t="s">
        <v>96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9">
        <v>84</v>
      </c>
      <c r="W70" s="34" t="s">
        <v>16</v>
      </c>
      <c r="X70" s="34" t="s">
        <v>16</v>
      </c>
    </row>
    <row r="71" spans="1:28" s="2" customFormat="1" ht="24" customHeight="1">
      <c r="A71" s="146" t="s">
        <v>97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0">
        <v>90</v>
      </c>
      <c r="W71" s="35">
        <f>500</f>
        <v>500</v>
      </c>
      <c r="X71" s="35">
        <f>X59-X65</f>
        <v>3000</v>
      </c>
      <c r="AB71" s="36"/>
    </row>
    <row r="72" spans="1:24" s="2" customFormat="1" ht="23.25" customHeight="1">
      <c r="A72" s="146" t="s">
        <v>98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0">
        <v>100</v>
      </c>
      <c r="W72" s="35">
        <f>W35+W55+W71</f>
        <v>-93</v>
      </c>
      <c r="X72" s="35">
        <v>468</v>
      </c>
    </row>
    <row r="73" spans="1:24" ht="12" customHeight="1">
      <c r="A73" s="147" t="s">
        <v>99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9">
        <v>110</v>
      </c>
      <c r="W73" s="34">
        <v>351.9</v>
      </c>
      <c r="X73" s="34">
        <v>419</v>
      </c>
    </row>
    <row r="74" spans="1:24" ht="12" customHeight="1">
      <c r="A74" s="147" t="s">
        <v>100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9">
        <v>120</v>
      </c>
      <c r="W74" s="34">
        <v>259</v>
      </c>
      <c r="X74" s="34">
        <v>887</v>
      </c>
    </row>
    <row r="75" s="2" customFormat="1" ht="18" customHeight="1"/>
    <row r="76" spans="1:23" s="2" customFormat="1" ht="12.75" customHeight="1">
      <c r="A76" s="3" t="s">
        <v>39</v>
      </c>
      <c r="H76" s="123" t="s">
        <v>40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W76" s="4"/>
    </row>
    <row r="77" spans="8:23" s="2" customFormat="1" ht="10.5" customHeight="1">
      <c r="H77" s="144" t="s">
        <v>41</v>
      </c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W77" s="11" t="s">
        <v>42</v>
      </c>
    </row>
    <row r="78" spans="1:23" s="2" customFormat="1" ht="12.75" customHeight="1">
      <c r="A78" s="3" t="s">
        <v>43</v>
      </c>
      <c r="H78" s="123" t="s">
        <v>247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W78" s="4"/>
    </row>
    <row r="79" spans="8:23" s="2" customFormat="1" ht="9.75" customHeight="1">
      <c r="H79" s="144" t="s">
        <v>41</v>
      </c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W79" s="11" t="s">
        <v>42</v>
      </c>
    </row>
    <row r="80" s="2" customFormat="1" ht="12.75" customHeight="1">
      <c r="B80" s="1" t="s">
        <v>44</v>
      </c>
    </row>
    <row r="81" s="2" customFormat="1" ht="12.75" customHeight="1"/>
    <row r="82" s="2" customFormat="1" ht="12.75" customHeight="1"/>
  </sheetData>
  <sheetProtection/>
  <mergeCells count="70">
    <mergeCell ref="W1:X2"/>
    <mergeCell ref="H3:X4"/>
    <mergeCell ref="H6:X6"/>
    <mergeCell ref="S8:X8"/>
    <mergeCell ref="A10:R12"/>
    <mergeCell ref="S10:X12"/>
    <mergeCell ref="A14:X14"/>
    <mergeCell ref="A15:X15"/>
    <mergeCell ref="A16:X16"/>
    <mergeCell ref="A17:U17"/>
    <mergeCell ref="A18:X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X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57:U57"/>
    <mergeCell ref="A58:X58"/>
    <mergeCell ref="A59:U59"/>
    <mergeCell ref="A60:U60"/>
    <mergeCell ref="A61:U61"/>
    <mergeCell ref="A62:U62"/>
    <mergeCell ref="A63:U63"/>
    <mergeCell ref="A64:U64"/>
    <mergeCell ref="A65:U65"/>
    <mergeCell ref="A66:U66"/>
    <mergeCell ref="A67:U67"/>
    <mergeCell ref="A68:U68"/>
    <mergeCell ref="H76:U76"/>
    <mergeCell ref="H77:U77"/>
    <mergeCell ref="H78:U78"/>
    <mergeCell ref="H79:U79"/>
    <mergeCell ref="A69:U69"/>
    <mergeCell ref="A70:U70"/>
    <mergeCell ref="A71:U71"/>
    <mergeCell ref="A72:U72"/>
    <mergeCell ref="A73:U73"/>
    <mergeCell ref="A74:U74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PageLayoutView="0" workbookViewId="0" topLeftCell="A31">
      <selection activeCell="AB26" sqref="AB26"/>
    </sheetView>
  </sheetViews>
  <sheetFormatPr defaultColWidth="10.66015625" defaultRowHeight="11.25"/>
  <cols>
    <col min="1" max="2" width="2.83203125" style="42" customWidth="1"/>
    <col min="3" max="3" width="3" style="42" customWidth="1"/>
    <col min="4" max="12" width="2.83203125" style="42" customWidth="1"/>
    <col min="13" max="13" width="7" style="42" customWidth="1"/>
    <col min="14" max="14" width="2.83203125" style="42" customWidth="1"/>
    <col min="15" max="15" width="3" style="42" customWidth="1"/>
    <col min="16" max="16" width="3.66015625" style="42" customWidth="1"/>
    <col min="17" max="17" width="13.83203125" style="42" customWidth="1"/>
    <col min="18" max="18" width="14.5" style="42" customWidth="1"/>
    <col min="19" max="19" width="19.16015625" style="42" customWidth="1"/>
    <col min="20" max="20" width="14.66015625" style="42" customWidth="1"/>
    <col min="21" max="21" width="10.33203125" style="42" customWidth="1"/>
    <col min="22" max="22" width="15.66015625" style="42" customWidth="1"/>
    <col min="23" max="16384" width="10.66015625" style="43" customWidth="1"/>
  </cols>
  <sheetData>
    <row r="1" spans="20:22" s="41" customFormat="1" ht="14.25" customHeight="1">
      <c r="T1" s="197" t="s">
        <v>45</v>
      </c>
      <c r="U1" s="197"/>
      <c r="V1" s="197"/>
    </row>
    <row r="2" spans="20:22" s="42" customFormat="1" ht="6.75" customHeight="1">
      <c r="T2" s="197"/>
      <c r="U2" s="197"/>
      <c r="V2" s="197"/>
    </row>
    <row r="3" spans="8:22" ht="12">
      <c r="H3" s="198" t="s">
        <v>1</v>
      </c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</row>
    <row r="4" spans="1:22" ht="12">
      <c r="A4" s="44" t="s">
        <v>2</v>
      </c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</row>
    <row r="5" s="41" customFormat="1" ht="6" customHeight="1"/>
    <row r="6" spans="1:22" ht="12">
      <c r="A6" s="44" t="s">
        <v>3</v>
      </c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</row>
    <row r="7" s="41" customFormat="1" ht="6" customHeight="1"/>
    <row r="8" spans="1:22" ht="12">
      <c r="A8" s="44" t="s">
        <v>4</v>
      </c>
      <c r="Q8" s="200">
        <v>4</v>
      </c>
      <c r="R8" s="200"/>
      <c r="S8" s="200"/>
      <c r="T8" s="200"/>
      <c r="U8" s="200"/>
      <c r="V8" s="200"/>
    </row>
    <row r="9" s="41" customFormat="1" ht="6.75" customHeight="1"/>
    <row r="10" spans="1:22" s="41" customFormat="1" ht="5.25" customHeight="1">
      <c r="A10" s="201" t="s">
        <v>5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2" t="s">
        <v>6</v>
      </c>
      <c r="R10" s="202"/>
      <c r="S10" s="202"/>
      <c r="T10" s="202"/>
      <c r="U10" s="202"/>
      <c r="V10" s="202"/>
    </row>
    <row r="11" spans="1:22" ht="11.25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2"/>
      <c r="R11" s="202"/>
      <c r="S11" s="202"/>
      <c r="T11" s="202"/>
      <c r="U11" s="202"/>
      <c r="V11" s="202"/>
    </row>
    <row r="12" spans="1:22" ht="11.2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2"/>
      <c r="R12" s="202"/>
      <c r="S12" s="202"/>
      <c r="T12" s="202"/>
      <c r="U12" s="202"/>
      <c r="V12" s="202"/>
    </row>
    <row r="13" s="45" customFormat="1" ht="4.5" customHeight="1"/>
    <row r="14" spans="1:19" s="41" customFormat="1" ht="12.75" customHeight="1">
      <c r="A14" s="194" t="s">
        <v>101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</row>
    <row r="15" spans="1:24" s="41" customFormat="1" ht="12" customHeight="1">
      <c r="A15" s="135" t="s">
        <v>237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46"/>
      <c r="V15" s="46"/>
      <c r="W15" s="46"/>
      <c r="X15" s="46"/>
    </row>
    <row r="16" spans="1:19" s="41" customFormat="1" ht="12" customHeight="1" thickBot="1">
      <c r="A16" s="195" t="s">
        <v>8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</row>
    <row r="17" spans="1:22" s="41" customFormat="1" ht="18" customHeight="1" thickBot="1">
      <c r="A17" s="183" t="s">
        <v>102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4" t="s">
        <v>103</v>
      </c>
      <c r="P17" s="184"/>
      <c r="Q17" s="184" t="s">
        <v>104</v>
      </c>
      <c r="R17" s="184"/>
      <c r="S17" s="184"/>
      <c r="T17" s="184"/>
      <c r="U17" s="192" t="s">
        <v>55</v>
      </c>
      <c r="V17" s="193" t="s">
        <v>105</v>
      </c>
    </row>
    <row r="18" spans="1:22" s="41" customFormat="1" ht="21.75" customHeight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4"/>
      <c r="P18" s="184"/>
      <c r="Q18" s="47" t="s">
        <v>34</v>
      </c>
      <c r="R18" s="47" t="s">
        <v>106</v>
      </c>
      <c r="S18" s="48" t="s">
        <v>107</v>
      </c>
      <c r="T18" s="48" t="s">
        <v>108</v>
      </c>
      <c r="U18" s="192"/>
      <c r="V18" s="193"/>
    </row>
    <row r="19" spans="1:22" s="41" customFormat="1" ht="18" customHeight="1">
      <c r="A19" s="179">
        <v>1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80">
        <v>2</v>
      </c>
      <c r="P19" s="180"/>
      <c r="Q19" s="50">
        <v>3</v>
      </c>
      <c r="R19" s="50">
        <v>4</v>
      </c>
      <c r="S19" s="49">
        <v>5</v>
      </c>
      <c r="T19" s="49">
        <v>6</v>
      </c>
      <c r="U19" s="49">
        <v>7</v>
      </c>
      <c r="V19" s="51">
        <v>8</v>
      </c>
    </row>
    <row r="20" spans="1:22" s="41" customFormat="1" ht="18" customHeight="1">
      <c r="A20" s="174" t="s">
        <v>232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85">
        <v>10</v>
      </c>
      <c r="P20" s="185"/>
      <c r="Q20" s="52">
        <v>213579</v>
      </c>
      <c r="R20" s="53" t="s">
        <v>16</v>
      </c>
      <c r="S20" s="54">
        <v>4215</v>
      </c>
      <c r="T20" s="54">
        <f>Q20+S20</f>
        <v>217794</v>
      </c>
      <c r="U20" s="54" t="s">
        <v>16</v>
      </c>
      <c r="V20" s="55">
        <f>T20</f>
        <v>217794</v>
      </c>
    </row>
    <row r="21" spans="1:22" ht="12" customHeight="1">
      <c r="A21" s="191" t="s">
        <v>109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85">
        <v>20</v>
      </c>
      <c r="P21" s="185"/>
      <c r="Q21" s="56" t="s">
        <v>16</v>
      </c>
      <c r="R21" s="57" t="s">
        <v>16</v>
      </c>
      <c r="S21" s="58"/>
      <c r="T21" s="54" t="s">
        <v>16</v>
      </c>
      <c r="U21" s="58" t="s">
        <v>16</v>
      </c>
      <c r="V21" s="55" t="s">
        <v>16</v>
      </c>
    </row>
    <row r="22" spans="1:22" ht="12" customHeight="1">
      <c r="A22" s="174" t="s">
        <v>110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90">
        <v>30</v>
      </c>
      <c r="P22" s="190"/>
      <c r="Q22" s="52">
        <f>Q20</f>
        <v>213579</v>
      </c>
      <c r="R22" s="53" t="s">
        <v>16</v>
      </c>
      <c r="S22" s="54">
        <v>4215</v>
      </c>
      <c r="T22" s="54">
        <f>Q22+S22</f>
        <v>217794</v>
      </c>
      <c r="U22" s="54" t="s">
        <v>16</v>
      </c>
      <c r="V22" s="55">
        <f>T22</f>
        <v>217794</v>
      </c>
    </row>
    <row r="23" spans="1:22" ht="12" customHeight="1">
      <c r="A23" s="191" t="s">
        <v>111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85">
        <v>31</v>
      </c>
      <c r="P23" s="185"/>
      <c r="Q23" s="56" t="s">
        <v>16</v>
      </c>
      <c r="R23" s="57" t="s">
        <v>16</v>
      </c>
      <c r="S23" s="58" t="s">
        <v>16</v>
      </c>
      <c r="T23" s="54" t="s">
        <v>16</v>
      </c>
      <c r="U23" s="58" t="s">
        <v>16</v>
      </c>
      <c r="V23" s="55" t="s">
        <v>16</v>
      </c>
    </row>
    <row r="24" spans="1:22" ht="12" customHeight="1">
      <c r="A24" s="169" t="s">
        <v>112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85">
        <v>32</v>
      </c>
      <c r="P24" s="185"/>
      <c r="Q24" s="56" t="s">
        <v>16</v>
      </c>
      <c r="R24" s="57" t="s">
        <v>16</v>
      </c>
      <c r="S24" s="58" t="s">
        <v>16</v>
      </c>
      <c r="T24" s="54" t="s">
        <v>16</v>
      </c>
      <c r="U24" s="58" t="s">
        <v>16</v>
      </c>
      <c r="V24" s="55" t="s">
        <v>16</v>
      </c>
    </row>
    <row r="25" spans="1:22" ht="23.25" customHeight="1">
      <c r="A25" s="169" t="s">
        <v>113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89">
        <v>33</v>
      </c>
      <c r="P25" s="189"/>
      <c r="Q25" s="56" t="s">
        <v>16</v>
      </c>
      <c r="R25" s="57" t="s">
        <v>16</v>
      </c>
      <c r="S25" s="58" t="s">
        <v>16</v>
      </c>
      <c r="T25" s="54" t="s">
        <v>16</v>
      </c>
      <c r="U25" s="58" t="s">
        <v>16</v>
      </c>
      <c r="V25" s="55" t="s">
        <v>16</v>
      </c>
    </row>
    <row r="26" spans="1:22" ht="36" customHeight="1">
      <c r="A26" s="174" t="s">
        <v>114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90">
        <v>40</v>
      </c>
      <c r="P26" s="190"/>
      <c r="Q26" s="52" t="s">
        <v>16</v>
      </c>
      <c r="R26" s="53" t="s">
        <v>16</v>
      </c>
      <c r="S26" s="54" t="s">
        <v>16</v>
      </c>
      <c r="T26" s="54" t="s">
        <v>16</v>
      </c>
      <c r="U26" s="54" t="s">
        <v>16</v>
      </c>
      <c r="V26" s="55" t="s">
        <v>16</v>
      </c>
    </row>
    <row r="27" spans="1:22" ht="12" customHeight="1">
      <c r="A27" s="169" t="s">
        <v>56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85">
        <v>50</v>
      </c>
      <c r="P27" s="185"/>
      <c r="Q27" s="56" t="s">
        <v>16</v>
      </c>
      <c r="R27" s="57" t="s">
        <v>16</v>
      </c>
      <c r="S27" s="58">
        <v>-6236</v>
      </c>
      <c r="T27" s="58">
        <v>-6236</v>
      </c>
      <c r="U27" s="58" t="s">
        <v>16</v>
      </c>
      <c r="V27" s="55">
        <f>T27</f>
        <v>-6236</v>
      </c>
    </row>
    <row r="28" spans="1:22" ht="24.75" customHeight="1">
      <c r="A28" s="174" t="s">
        <v>115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87">
        <v>60</v>
      </c>
      <c r="P28" s="187"/>
      <c r="Q28" s="52" t="s">
        <v>16</v>
      </c>
      <c r="R28" s="53" t="s">
        <v>16</v>
      </c>
      <c r="S28" s="54">
        <f>S27</f>
        <v>-6236</v>
      </c>
      <c r="T28" s="54">
        <f>S28</f>
        <v>-6236</v>
      </c>
      <c r="U28" s="59" t="s">
        <v>16</v>
      </c>
      <c r="V28" s="55">
        <f>T28</f>
        <v>-6236</v>
      </c>
    </row>
    <row r="29" spans="1:22" ht="12" customHeight="1">
      <c r="A29" s="169" t="s">
        <v>116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88">
        <v>70</v>
      </c>
      <c r="P29" s="188"/>
      <c r="Q29" s="60" t="s">
        <v>16</v>
      </c>
      <c r="R29" s="61" t="s">
        <v>16</v>
      </c>
      <c r="S29" s="62" t="s">
        <v>16</v>
      </c>
      <c r="T29" s="63" t="s">
        <v>16</v>
      </c>
      <c r="U29" s="62" t="s">
        <v>16</v>
      </c>
      <c r="V29" s="64" t="s">
        <v>16</v>
      </c>
    </row>
    <row r="30" spans="1:22" ht="12" customHeight="1">
      <c r="A30" s="169" t="s">
        <v>117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85">
        <v>80</v>
      </c>
      <c r="P30" s="185"/>
      <c r="Q30" s="56" t="s">
        <v>16</v>
      </c>
      <c r="R30" s="57" t="s">
        <v>16</v>
      </c>
      <c r="S30" s="58" t="s">
        <v>16</v>
      </c>
      <c r="T30" s="54" t="s">
        <v>16</v>
      </c>
      <c r="U30" s="58" t="s">
        <v>16</v>
      </c>
      <c r="V30" s="55" t="s">
        <v>16</v>
      </c>
    </row>
    <row r="31" spans="1:22" ht="23.25" customHeight="1">
      <c r="A31" s="169" t="s">
        <v>35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85">
        <v>90</v>
      </c>
      <c r="P31" s="185"/>
      <c r="Q31" s="56" t="s">
        <v>16</v>
      </c>
      <c r="R31" s="57" t="s">
        <v>16</v>
      </c>
      <c r="S31" s="58" t="s">
        <v>16</v>
      </c>
      <c r="T31" s="54" t="s">
        <v>16</v>
      </c>
      <c r="U31" s="58" t="s">
        <v>16</v>
      </c>
      <c r="V31" s="55" t="s">
        <v>16</v>
      </c>
    </row>
    <row r="32" spans="1:22" ht="24.75" customHeight="1">
      <c r="A32" s="186" t="s">
        <v>246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5">
        <v>100</v>
      </c>
      <c r="P32" s="175"/>
      <c r="Q32" s="52">
        <f>Q22</f>
        <v>213579</v>
      </c>
      <c r="R32" s="53" t="s">
        <v>16</v>
      </c>
      <c r="S32" s="54">
        <f>S22+S28+1</f>
        <v>-2020</v>
      </c>
      <c r="T32" s="54">
        <f>Q32+S32</f>
        <v>211559</v>
      </c>
      <c r="U32" s="54" t="s">
        <v>16</v>
      </c>
      <c r="V32" s="55">
        <f>T32</f>
        <v>211559</v>
      </c>
    </row>
    <row r="33" spans="1:22" ht="12" customHeight="1">
      <c r="A33" s="174" t="s">
        <v>233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5">
        <v>110</v>
      </c>
      <c r="P33" s="175"/>
      <c r="Q33" s="52">
        <v>9477</v>
      </c>
      <c r="R33" s="53" t="s">
        <v>16</v>
      </c>
      <c r="S33" s="54">
        <v>9780</v>
      </c>
      <c r="T33" s="54">
        <f>Q33+S33</f>
        <v>19257</v>
      </c>
      <c r="U33" s="59" t="s">
        <v>16</v>
      </c>
      <c r="V33" s="55">
        <f>T33</f>
        <v>19257</v>
      </c>
    </row>
    <row r="34" spans="1:22" ht="12" customHeight="1">
      <c r="A34" s="169" t="s">
        <v>109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71">
        <v>120</v>
      </c>
      <c r="P34" s="171"/>
      <c r="Q34" s="60" t="s">
        <v>16</v>
      </c>
      <c r="R34" s="61" t="s">
        <v>16</v>
      </c>
      <c r="S34" s="62" t="s">
        <v>16</v>
      </c>
      <c r="T34" s="63" t="s">
        <v>16</v>
      </c>
      <c r="U34" s="62" t="s">
        <v>16</v>
      </c>
      <c r="V34" s="64" t="s">
        <v>16</v>
      </c>
    </row>
    <row r="35" spans="1:22" ht="12.75" customHeight="1">
      <c r="A35" s="174" t="s">
        <v>118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5">
        <v>130</v>
      </c>
      <c r="P35" s="175"/>
      <c r="Q35" s="52"/>
      <c r="R35" s="53" t="s">
        <v>16</v>
      </c>
      <c r="S35" s="54"/>
      <c r="T35" s="54"/>
      <c r="U35" s="59"/>
      <c r="V35" s="55"/>
    </row>
    <row r="36" spans="1:22" ht="12" customHeight="1">
      <c r="A36" s="169" t="s">
        <v>111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71">
        <v>131</v>
      </c>
      <c r="P36" s="171"/>
      <c r="Q36" s="60" t="s">
        <v>16</v>
      </c>
      <c r="R36" s="61" t="s">
        <v>16</v>
      </c>
      <c r="S36" s="62" t="s">
        <v>16</v>
      </c>
      <c r="T36" s="63" t="s">
        <v>16</v>
      </c>
      <c r="U36" s="62" t="s">
        <v>16</v>
      </c>
      <c r="V36" s="64" t="s">
        <v>16</v>
      </c>
    </row>
    <row r="37" spans="1:22" ht="12" customHeight="1" thickBot="1">
      <c r="A37" s="181" t="s">
        <v>112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2">
        <v>132</v>
      </c>
      <c r="P37" s="182"/>
      <c r="Q37" s="65" t="s">
        <v>16</v>
      </c>
      <c r="R37" s="66" t="s">
        <v>16</v>
      </c>
      <c r="S37" s="67" t="s">
        <v>16</v>
      </c>
      <c r="T37" s="68" t="s">
        <v>16</v>
      </c>
      <c r="U37" s="67" t="s">
        <v>16</v>
      </c>
      <c r="V37" s="69" t="s">
        <v>16</v>
      </c>
    </row>
    <row r="38" spans="17:22" s="41" customFormat="1" ht="8.25" customHeight="1" thickBot="1">
      <c r="Q38" s="70"/>
      <c r="R38" s="70"/>
      <c r="S38" s="70"/>
      <c r="T38" s="70"/>
      <c r="U38" s="70"/>
      <c r="V38" s="70"/>
    </row>
    <row r="39" spans="1:22" s="41" customFormat="1" ht="18" customHeight="1" thickBot="1">
      <c r="A39" s="183" t="s">
        <v>102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4" t="s">
        <v>103</v>
      </c>
      <c r="P39" s="184"/>
      <c r="Q39" s="176" t="s">
        <v>104</v>
      </c>
      <c r="R39" s="176"/>
      <c r="S39" s="176"/>
      <c r="T39" s="176"/>
      <c r="U39" s="177" t="s">
        <v>55</v>
      </c>
      <c r="V39" s="178" t="s">
        <v>105</v>
      </c>
    </row>
    <row r="40" spans="1:22" ht="23.25" customHeight="1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4"/>
      <c r="P40" s="184"/>
      <c r="Q40" s="71" t="s">
        <v>34</v>
      </c>
      <c r="R40" s="71" t="s">
        <v>106</v>
      </c>
      <c r="S40" s="72" t="s">
        <v>107</v>
      </c>
      <c r="T40" s="72" t="s">
        <v>108</v>
      </c>
      <c r="U40" s="177"/>
      <c r="V40" s="178"/>
    </row>
    <row r="41" spans="1:22" s="41" customFormat="1" ht="18" customHeight="1">
      <c r="A41" s="179">
        <v>1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80">
        <v>2</v>
      </c>
      <c r="P41" s="180"/>
      <c r="Q41" s="73">
        <v>3</v>
      </c>
      <c r="R41" s="73">
        <v>4</v>
      </c>
      <c r="S41" s="74">
        <v>5</v>
      </c>
      <c r="T41" s="74">
        <v>6</v>
      </c>
      <c r="U41" s="74">
        <v>7</v>
      </c>
      <c r="V41" s="75">
        <v>8</v>
      </c>
    </row>
    <row r="42" spans="1:22" ht="23.25" customHeight="1">
      <c r="A42" s="169" t="s">
        <v>234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70">
        <v>133</v>
      </c>
      <c r="P42" s="170"/>
      <c r="Q42" s="76" t="s">
        <v>16</v>
      </c>
      <c r="R42" s="76">
        <v>204991</v>
      </c>
      <c r="S42" s="76" t="s">
        <v>16</v>
      </c>
      <c r="T42" s="76" t="s">
        <v>16</v>
      </c>
      <c r="U42" s="76" t="s">
        <v>16</v>
      </c>
      <c r="V42" s="77">
        <v>204991</v>
      </c>
    </row>
    <row r="43" spans="1:22" ht="36" customHeight="1">
      <c r="A43" s="169" t="s">
        <v>119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70">
        <v>150</v>
      </c>
      <c r="P43" s="170"/>
      <c r="Q43" s="76" t="s">
        <v>16</v>
      </c>
      <c r="R43" s="76" t="s">
        <v>16</v>
      </c>
      <c r="S43" s="76"/>
      <c r="T43" s="76"/>
      <c r="U43" s="76"/>
      <c r="V43" s="77"/>
    </row>
    <row r="44" spans="1:22" s="41" customFormat="1" ht="30.75" customHeight="1">
      <c r="A44" s="174" t="s">
        <v>120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5">
        <v>160</v>
      </c>
      <c r="P44" s="175"/>
      <c r="Q44" s="76" t="s">
        <v>16</v>
      </c>
      <c r="R44" s="76" t="s">
        <v>16</v>
      </c>
      <c r="S44" s="76"/>
      <c r="T44" s="76"/>
      <c r="U44" s="76"/>
      <c r="V44" s="77"/>
    </row>
    <row r="45" spans="1:22" ht="24.75" customHeight="1">
      <c r="A45" s="169" t="s">
        <v>116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71">
        <v>170</v>
      </c>
      <c r="P45" s="171"/>
      <c r="Q45" s="76" t="s">
        <v>16</v>
      </c>
      <c r="R45" s="76" t="s">
        <v>16</v>
      </c>
      <c r="S45" s="76" t="s">
        <v>16</v>
      </c>
      <c r="T45" s="76" t="s">
        <v>16</v>
      </c>
      <c r="U45" s="76" t="s">
        <v>16</v>
      </c>
      <c r="V45" s="77" t="s">
        <v>16</v>
      </c>
    </row>
    <row r="46" spans="1:22" s="41" customFormat="1" ht="39.75" customHeight="1">
      <c r="A46" s="169" t="s">
        <v>235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70">
        <v>180</v>
      </c>
      <c r="P46" s="170"/>
      <c r="Q46" s="76">
        <v>204102</v>
      </c>
      <c r="R46" s="76">
        <v>-204991</v>
      </c>
      <c r="S46" s="76">
        <v>889</v>
      </c>
      <c r="T46" s="76" t="s">
        <v>16</v>
      </c>
      <c r="U46" s="76" t="s">
        <v>16</v>
      </c>
      <c r="V46" s="77" t="s">
        <v>16</v>
      </c>
    </row>
    <row r="47" spans="1:22" s="41" customFormat="1" ht="33.75" customHeight="1">
      <c r="A47" s="169" t="s">
        <v>35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71">
        <v>190</v>
      </c>
      <c r="P47" s="171"/>
      <c r="Q47" s="76" t="s">
        <v>16</v>
      </c>
      <c r="R47" s="76" t="s">
        <v>16</v>
      </c>
      <c r="S47" s="76" t="s">
        <v>16</v>
      </c>
      <c r="T47" s="76" t="s">
        <v>16</v>
      </c>
      <c r="U47" s="76" t="s">
        <v>16</v>
      </c>
      <c r="V47" s="77" t="s">
        <v>16</v>
      </c>
    </row>
    <row r="48" spans="1:22" ht="23.25" customHeight="1" thickBot="1">
      <c r="A48" s="172" t="s">
        <v>236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3">
        <v>200</v>
      </c>
      <c r="P48" s="173"/>
      <c r="Q48" s="78">
        <v>213579</v>
      </c>
      <c r="R48" s="78" t="s">
        <v>16</v>
      </c>
      <c r="S48" s="78">
        <v>4215</v>
      </c>
      <c r="T48" s="78">
        <f>Q48+S48</f>
        <v>217794</v>
      </c>
      <c r="U48" s="78" t="s">
        <v>16</v>
      </c>
      <c r="V48" s="79">
        <f>T48</f>
        <v>217794</v>
      </c>
    </row>
    <row r="49" s="41" customFormat="1" ht="18" customHeight="1"/>
    <row r="50" s="41" customFormat="1" ht="18" customHeight="1"/>
    <row r="51" spans="1:18" s="41" customFormat="1" ht="12.75" customHeight="1">
      <c r="A51" s="44" t="s">
        <v>39</v>
      </c>
      <c r="H51" s="167" t="s">
        <v>40</v>
      </c>
      <c r="I51" s="167"/>
      <c r="J51" s="167"/>
      <c r="K51" s="167"/>
      <c r="L51" s="167"/>
      <c r="M51" s="167"/>
      <c r="N51" s="167"/>
      <c r="O51" s="167"/>
      <c r="P51" s="167"/>
      <c r="Q51" s="167"/>
      <c r="R51" s="167"/>
    </row>
    <row r="52" spans="8:18" s="41" customFormat="1" ht="10.5" customHeight="1">
      <c r="H52" s="168" t="s">
        <v>41</v>
      </c>
      <c r="I52" s="168"/>
      <c r="J52" s="168"/>
      <c r="K52" s="168"/>
      <c r="L52" s="168"/>
      <c r="M52" s="168"/>
      <c r="N52" s="168"/>
      <c r="O52" s="168"/>
      <c r="P52" s="168"/>
      <c r="Q52" s="168"/>
      <c r="R52" s="168"/>
    </row>
    <row r="53" spans="1:18" s="41" customFormat="1" ht="12.75" customHeight="1">
      <c r="A53" s="44" t="s">
        <v>43</v>
      </c>
      <c r="H53" s="123" t="s">
        <v>247</v>
      </c>
      <c r="I53" s="167"/>
      <c r="J53" s="167"/>
      <c r="K53" s="167"/>
      <c r="L53" s="167"/>
      <c r="M53" s="167"/>
      <c r="N53" s="167"/>
      <c r="O53" s="167"/>
      <c r="P53" s="167"/>
      <c r="Q53" s="167"/>
      <c r="R53" s="167"/>
    </row>
    <row r="54" spans="8:18" s="41" customFormat="1" ht="9.75" customHeight="1">
      <c r="H54" s="168" t="s">
        <v>41</v>
      </c>
      <c r="I54" s="168"/>
      <c r="J54" s="168"/>
      <c r="K54" s="168"/>
      <c r="L54" s="168"/>
      <c r="M54" s="168"/>
      <c r="N54" s="168"/>
      <c r="O54" s="168"/>
      <c r="P54" s="168"/>
      <c r="Q54" s="168"/>
      <c r="R54" s="168"/>
    </row>
    <row r="55" s="41" customFormat="1" ht="12.75" customHeight="1">
      <c r="B55" s="42" t="s">
        <v>44</v>
      </c>
    </row>
    <row r="56" s="41" customFormat="1" ht="12.75" customHeight="1"/>
  </sheetData>
  <sheetProtection/>
  <mergeCells count="77">
    <mergeCell ref="T1:V2"/>
    <mergeCell ref="H3:V4"/>
    <mergeCell ref="H6:V6"/>
    <mergeCell ref="Q8:V8"/>
    <mergeCell ref="A10:P12"/>
    <mergeCell ref="Q10:V12"/>
    <mergeCell ref="A14:S14"/>
    <mergeCell ref="A16:S16"/>
    <mergeCell ref="A17:N18"/>
    <mergeCell ref="O17:P18"/>
    <mergeCell ref="Q17:T17"/>
    <mergeCell ref="A15:T15"/>
    <mergeCell ref="U17:U18"/>
    <mergeCell ref="V17:V18"/>
    <mergeCell ref="A19:N19"/>
    <mergeCell ref="O19:P19"/>
    <mergeCell ref="A20:N20"/>
    <mergeCell ref="O20:P20"/>
    <mergeCell ref="A21:N21"/>
    <mergeCell ref="O21:P21"/>
    <mergeCell ref="A22:N22"/>
    <mergeCell ref="O22:P22"/>
    <mergeCell ref="A23:N23"/>
    <mergeCell ref="O23:P23"/>
    <mergeCell ref="A24:N24"/>
    <mergeCell ref="O24:P24"/>
    <mergeCell ref="A25:N25"/>
    <mergeCell ref="O25:P25"/>
    <mergeCell ref="A26:N26"/>
    <mergeCell ref="O26:P26"/>
    <mergeCell ref="A27:N27"/>
    <mergeCell ref="O27:P27"/>
    <mergeCell ref="A28:N28"/>
    <mergeCell ref="O28:P28"/>
    <mergeCell ref="A29:N29"/>
    <mergeCell ref="O29:P29"/>
    <mergeCell ref="A30:N30"/>
    <mergeCell ref="O30:P30"/>
    <mergeCell ref="A31:N31"/>
    <mergeCell ref="O31:P31"/>
    <mergeCell ref="A32:N32"/>
    <mergeCell ref="O32:P32"/>
    <mergeCell ref="A33:N33"/>
    <mergeCell ref="O33:P33"/>
    <mergeCell ref="A34:N34"/>
    <mergeCell ref="O34:P34"/>
    <mergeCell ref="A35:N35"/>
    <mergeCell ref="O35:P35"/>
    <mergeCell ref="A36:N36"/>
    <mergeCell ref="O36:P36"/>
    <mergeCell ref="A37:N37"/>
    <mergeCell ref="O37:P37"/>
    <mergeCell ref="A39:N40"/>
    <mergeCell ref="O39:P40"/>
    <mergeCell ref="Q39:T39"/>
    <mergeCell ref="U39:U40"/>
    <mergeCell ref="V39:V40"/>
    <mergeCell ref="A41:N41"/>
    <mergeCell ref="O41:P41"/>
    <mergeCell ref="A42:N42"/>
    <mergeCell ref="O42:P42"/>
    <mergeCell ref="A43:N43"/>
    <mergeCell ref="O43:P43"/>
    <mergeCell ref="A44:N44"/>
    <mergeCell ref="O44:P44"/>
    <mergeCell ref="A45:N45"/>
    <mergeCell ref="O45:P45"/>
    <mergeCell ref="H51:R51"/>
    <mergeCell ref="H52:R52"/>
    <mergeCell ref="H53:R53"/>
    <mergeCell ref="H54:R54"/>
    <mergeCell ref="A46:N46"/>
    <mergeCell ref="O46:P46"/>
    <mergeCell ref="A47:N47"/>
    <mergeCell ref="O47:P47"/>
    <mergeCell ref="A48:N48"/>
    <mergeCell ref="O48:P4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awks59</cp:lastModifiedBy>
  <cp:lastPrinted>2017-11-08T04:29:13Z</cp:lastPrinted>
  <dcterms:created xsi:type="dcterms:W3CDTF">2017-04-26T04:55:53Z</dcterms:created>
  <dcterms:modified xsi:type="dcterms:W3CDTF">2017-11-08T04:30:06Z</dcterms:modified>
  <cp:category/>
  <cp:version/>
  <cp:contentType/>
  <cp:contentStatus/>
  <cp:revision>1</cp:revision>
</cp:coreProperties>
</file>