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536" windowHeight="9432" activeTab="0"/>
  </bookViews>
  <sheets>
    <sheet name="Баланс" sheetId="1" r:id="rId1"/>
    <sheet name="ОПиУ" sheetId="2" r:id="rId2"/>
  </sheets>
  <externalReferences>
    <externalReference r:id="rId5"/>
  </externalReferences>
  <definedNames>
    <definedName name="_xlnm.Print_Area" localSheetId="0">'Баланс'!$A$1:$D$81</definedName>
  </definedNames>
  <calcPr fullCalcOnLoad="1"/>
</workbook>
</file>

<file path=xl/sharedStrings.xml><?xml version="1.0" encoding="utf-8"?>
<sst xmlns="http://schemas.openxmlformats.org/spreadsheetml/2006/main" count="157" uniqueCount="137">
  <si>
    <t>Бухгалтерский баланс</t>
  </si>
  <si>
    <t>АО НПФ "Капитал"-Дочерняя организация АО "БанкЦентрКредит"</t>
  </si>
  <si>
    <t>(полное наименование накопительного пенсионного фонда)</t>
  </si>
  <si>
    <t>(в тысячах казахстанских тенге)</t>
  </si>
  <si>
    <t>Наименование статьи</t>
  </si>
  <si>
    <t>Примечание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</si>
  <si>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</si>
  <si>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</si>
  <si>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</si>
  <si>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</si>
  <si>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</si>
  <si>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Аффинированные драгоценные металлы</t>
  </si>
  <si>
    <t>Вклады размещенные (за вычетом резервов на обесценение)</t>
  </si>
  <si>
    <t>Ценные бумаги,оцениваемые по справедливой стоимости, изминения которой отражаются в составе  прибыли или убытка</t>
  </si>
  <si>
    <t>Производные инструменты</t>
  </si>
  <si>
    <t>Ценные бумаги, имеющиеся в наличии для продажи (за вычетом резервов на обесценение)</t>
  </si>
  <si>
    <t>Операция "Обратное РЕПО"</t>
  </si>
  <si>
    <t>Комиссионные вознаграждения</t>
  </si>
  <si>
    <t>от пенсионных активов</t>
  </si>
  <si>
    <t>Запасы</t>
  </si>
  <si>
    <t>Ценные бумаги, удерживаемые до погашения (за вычетом резервов на обесценение)</t>
  </si>
  <si>
    <t>Инвестиционное имущество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</si>
  <si>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</si>
  <si>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</si>
  <si>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</si>
  <si>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Отложенное налоговое требование</t>
  </si>
  <si>
    <t>Прочие активы</t>
  </si>
  <si>
    <t>Итого активы:</t>
  </si>
  <si>
    <t>Обязательства</t>
  </si>
  <si>
    <t>Операция "РЕПО"</t>
  </si>
  <si>
    <t>Полученные займы </t>
  </si>
  <si>
    <t>Кредиторская задолженность</t>
  </si>
  <si>
    <t>по возмещению разницы между показателем номинальной доходности и минимальным значением доходности</t>
  </si>
  <si>
    <t>Начисленные расходы по расчетам с акционерами по акциям</t>
  </si>
  <si>
    <t>Отложенное налоговое обязательство</t>
  </si>
  <si>
    <t>Прочие обязательства</t>
  </si>
  <si>
    <t>Итого обязательства</t>
  </si>
  <si>
    <t>Собственный капитал</t>
  </si>
  <si>
    <t>Уставный капитал  </t>
  </si>
  <si>
    <t>простые акции</t>
  </si>
  <si>
    <t>привилегированные акции</t>
  </si>
  <si>
    <t>Премии (дополнительный оплаченный капитал)</t>
  </si>
  <si>
    <t>Изъятый капитал</t>
  </si>
  <si>
    <t>Резервный капитал</t>
  </si>
  <si>
    <t>Прочие резервы 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</si>
  <si>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</si>
  <si>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</si>
  <si>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</si>
  <si>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>Доля меньшинства</t>
  </si>
  <si>
    <t>Итого капитал:</t>
  </si>
  <si>
    <t>  </t>
  </si>
  <si>
    <t>Итого капитал и обязательства</t>
  </si>
  <si>
    <t>Телефон 244-32-15</t>
  </si>
  <si>
    <t>Место для печати</t>
  </si>
  <si>
    <t>Дебиторская задолженность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</si>
  <si>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</si>
  <si>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</si>
  <si>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</si>
  <si>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</si>
  <si>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 xml:space="preserve">Приложение 7 к Инструкции о перечне, формах и сроках
представления финансовой отчетности
финансовыми организациями и
акционерным обществом
«Банк Развития Казахстана»
</t>
  </si>
  <si>
    <t>Вклады привлеченные</t>
  </si>
  <si>
    <t>Выпущенные долговые ценные бумаги</t>
  </si>
  <si>
    <t>Резервы</t>
  </si>
  <si>
    <t>Субординированный долг</t>
  </si>
  <si>
    <t>Текущее налоговое обязательство</t>
  </si>
  <si>
    <t>из них:</t>
  </si>
  <si>
    <t>Резерв для обеспечения финансовой устойчивости</t>
  </si>
  <si>
    <t>Дополнительные резервы (провизии), подлежащие созданию в соответствии с требованиями Национального Банка Республики Казахстан</t>
  </si>
  <si>
    <t>(в тысячах  тенге)</t>
  </si>
  <si>
    <t>от инвестиционного дохода (убытка) по пенсионным активам</t>
  </si>
  <si>
    <t>Отчет о прибылях и убытках</t>
  </si>
  <si>
    <t>Наименование статей</t>
  </si>
  <si>
    <t xml:space="preserve">За отчетный период
</t>
  </si>
  <si>
    <t>За период с начала текущего года (с нарастающим итогом)</t>
  </si>
  <si>
    <t xml:space="preserve">За аналогичный период предыдущего года
</t>
  </si>
  <si>
    <t xml:space="preserve">За аналогичный период с начала предыдущего года (с нарастающим итогом)
</t>
  </si>
  <si>
    <t>Прочие доходы</t>
  </si>
  <si>
    <t>Итого доходов</t>
  </si>
  <si>
    <t>Комиссионные расходы</t>
  </si>
  <si>
    <t>расходы на оплату труда и командировочные</t>
  </si>
  <si>
    <t>амортизационные отчисления и износ</t>
  </si>
  <si>
    <t>прочие административные расходы</t>
  </si>
  <si>
    <t>Прочие расходы</t>
  </si>
  <si>
    <t>Итого расходов </t>
  </si>
  <si>
    <t>Прибыль (убыток) до отчисления в резервы (провизии)</t>
  </si>
  <si>
    <t>Корпоративный подоходный налог</t>
  </si>
  <si>
    <t>Прибыль (убыток) от прекращенной деятельности</t>
  </si>
  <si>
    <t>Чистая прибыль (убыток) за период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</si>
  <si>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</si>
  <si>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</si>
  <si>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</si>
  <si>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</t>
  </si>
  <si>
    <t>по предоставленной финансовой аренде</t>
  </si>
  <si>
    <t>по приобретенным ценным бумагам</t>
  </si>
  <si>
    <t>по операциям «обратное РЕПО»</t>
  </si>
  <si>
    <t>прочие доходы, связанные с получением вознаграждения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</si>
  <si>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</si>
  <si>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</si>
  <si>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доходы от осуществления клиринговых операций</t>
  </si>
  <si>
    <t>доходы от осуществления кассовых операций</t>
  </si>
  <si>
    <t>доходы от осуществления сейфовых операций</t>
  </si>
  <si>
    <t>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</si>
  <si>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</si>
  <si>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</si>
  <si>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>доходы (расходы) от купли-продажи финансовых активов (нетто)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</si>
  <si>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</si>
  <si>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</si>
  <si>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</si>
  <si>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</si>
  <si>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</si>
  <si>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Расходы, связанные с выплатой вознаграждения</t>
  </si>
  <si>
    <t>по привлеченным вкладам</t>
  </si>
  <si>
    <t>по полученным займам</t>
  </si>
  <si>
    <t>по полученной финансовой аренде</t>
  </si>
  <si>
    <t>по операциям «РЕПО»</t>
  </si>
  <si>
    <t>прочие расходы, связанные с выплатой вознаграждения</t>
  </si>
  <si>
    <t>вознаграждение управляющему агенту</t>
  </si>
  <si>
    <t>вознаграждение за кастодиальное обслуживание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</si>
  <si>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</si>
  <si>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</si>
  <si>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расходы от осуществления клиринговых операций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</si>
  <si>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</si>
  <si>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</si>
  <si>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</si>
  <si>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</si>
  <si>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расходы на материалы</t>
  </si>
  <si>
    <t>расходы по выплате налогов и других обязательных платежей в бюджет, за исключением корпоративного подоходного налога</t>
  </si>
  <si>
    <t>Расходы от реализации или безвозмездной передачи активов</t>
  </si>
  <si>
    <t>Резервы (восстановление резервов) на возможные потери по операциям</t>
  </si>
  <si>
    <t>на возмещение разницы между показателем номинальной доходности и минимальным значением доходности</t>
  </si>
  <si>
    <t>Чистая прибыль (убыток) до корпоративного подоходного налога</t>
  </si>
  <si>
    <t xml:space="preserve">Чистая прибыль (убыток) после уплаты корпоративного подоходного налога </t>
  </si>
  <si>
    <t xml:space="preserve">Приложение 8 к Инструкции о перечне, формах и сроках
представления финансовой отчетности
финансовыми организациями и
акционерным обществом
«Банк Развития Казахстана»
</t>
  </si>
  <si>
    <t>по состоянию на  1 октября 2014 года</t>
  </si>
  <si>
    <t>Первый руководитель _____________Мейржанов С.С.</t>
  </si>
  <si>
    <t>Главный бухгалтер _______________Кальтиева Е.И.</t>
  </si>
  <si>
    <t xml:space="preserve">Исполнитель____________________Кальтиева Е.И.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</si>
</sst>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5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/>
    </xf>
    <xf numFmtId="3" fontId="4" fillId="0" borderId="10" xfId="0" applyNumberFormat="1" applyFont="1" applyBorder="1" applyAlignment="1" applyProtection="1">
      <alignment horizontal="center" vertical="top" wrapText="1"/>
      <protection locked="0"/>
    </xf>
    <xf numFmtId="3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4" fillId="0" borderId="10" xfId="0" applyNumberFormat="1" applyFont="1" applyFill="1" applyBorder="1" applyAlignment="1" applyProtection="1">
      <alignment horizontal="center" vertical="top" wrapText="1"/>
      <protection/>
    </xf>
    <xf numFmtId="3" fontId="4" fillId="0" borderId="10" xfId="0" applyNumberFormat="1" applyFont="1" applyBorder="1" applyAlignment="1" applyProtection="1">
      <alignment horizontal="center" vertical="top" wrapText="1"/>
      <protection/>
    </xf>
    <xf numFmtId="3" fontId="5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3" fontId="4" fillId="0" borderId="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 horizontal="center" vertical="top" wrapText="1"/>
      <protection/>
    </xf>
    <xf numFmtId="3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53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акр НПФ  прил 1-6 и ф3-4   2005 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54;&#1090;&#1095;&#1077;&#1090;&#1099;%20&#1050;&#1060;&#1053;\&#1054;&#1090;&#1095;&#1077;&#1090;&#1099;%20&#1040;&#1060;&#1053;%202012\m02109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_ПА"/>
      <sheetName val="ф4_ПА"/>
      <sheetName val="Выплаты консерв."/>
      <sheetName val="Выплаты умерен."/>
      <sheetName val="Вкл_обяз_консерв"/>
      <sheetName val="Вкл_обяз_умер"/>
      <sheetName val="Вкл_добр_консерв"/>
      <sheetName val="Вкл_добр_умер "/>
      <sheetName val="Вкл_проф_консерв"/>
      <sheetName val="Вкл_проф_умер"/>
      <sheetName val="Вкл_обл_консерв"/>
      <sheetName val="Вкл_обл_умер"/>
      <sheetName val="Пр6"/>
      <sheetName val="Пр7"/>
      <sheetName val="Пр8"/>
      <sheetName val="Пр9"/>
      <sheetName val="Пр10"/>
      <sheetName val="Пр11"/>
      <sheetName val="Пр12"/>
    </sheetNames>
    <sheetDataSet>
      <sheetData sheetId="0">
        <row r="3">
          <cell r="A3" t="str">
            <v>АО НПФ "Капитал"-Дочерняя организация АО "БанкЦентрКредит"</v>
          </cell>
        </row>
        <row r="79">
          <cell r="A79" t="str">
            <v>Телефон 244-32-15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C83" sqref="C83"/>
    </sheetView>
  </sheetViews>
  <sheetFormatPr defaultColWidth="9.140625" defaultRowHeight="15"/>
  <cols>
    <col min="1" max="1" width="77.28125" style="33" customWidth="1"/>
    <col min="2" max="2" width="13.00390625" style="33" customWidth="1"/>
    <col min="3" max="3" width="24.00390625" style="33" customWidth="1"/>
    <col min="4" max="4" width="25.7109375" style="33" customWidth="1"/>
    <col min="5" max="5" width="19.28125" style="33" customWidth="1"/>
    <col min="6" max="6" width="30.28125" style="33" customWidth="1"/>
    <col min="7" max="16384" width="9.140625" style="33" customWidth="1"/>
  </cols>
  <sheetData>
    <row r="1" spans="1:4" ht="62.25" customHeight="1">
      <c r="A1" s="32"/>
      <c r="B1" s="58" t="s">
        <v>59</v>
      </c>
      <c r="C1" s="58"/>
      <c r="D1" s="58"/>
    </row>
    <row r="2" spans="1:4" ht="15">
      <c r="A2" s="59" t="s">
        <v>0</v>
      </c>
      <c r="B2" s="59"/>
      <c r="C2" s="59"/>
      <c r="D2" s="59"/>
    </row>
    <row r="3" spans="1:4" ht="15">
      <c r="A3" s="60" t="s">
        <v>1</v>
      </c>
      <c r="B3" s="60"/>
      <c r="C3" s="60"/>
      <c r="D3" s="60"/>
    </row>
    <row r="4" spans="1:4" ht="15">
      <c r="A4" s="59" t="s">
        <v>2</v>
      </c>
      <c r="B4" s="59"/>
      <c r="C4" s="59"/>
      <c r="D4" s="59"/>
    </row>
    <row r="5" spans="1:4" ht="15">
      <c r="A5" s="59" t="s">
        <v>133</v>
      </c>
      <c r="B5" s="59"/>
      <c r="C5" s="59"/>
      <c r="D5" s="59"/>
    </row>
    <row r="6" ht="15">
      <c r="D6" s="34" t="s">
        <v>68</v>
      </c>
    </row>
    <row r="7" spans="1:4" ht="57" customHeight="1">
      <c r="A7" s="35" t="s">
        <v>4</v>
      </c>
      <c r="B7" s="36" t="s">
        <v>5</v>
      </c>
      <c r="C7" s="37" t="s">
        <v>6</v>
      </c>
      <c r="D7" s="37" t="s">
        <v>7</v>
      </c>
    </row>
    <row r="8" spans="1:4" ht="15">
      <c r="A8" s="37">
        <v>1</v>
      </c>
      <c r="B8" s="37"/>
      <c r="C8" s="37">
        <v>3</v>
      </c>
      <c r="D8" s="37">
        <v>4</v>
      </c>
    </row>
    <row r="9" spans="1:4" ht="15">
      <c r="A9" s="38" t="s">
        <v>8</v>
      </c>
      <c r="B9" s="1"/>
      <c r="C9" s="15"/>
      <c r="D9" s="15"/>
    </row>
    <row r="10" spans="1:4" ht="17.25" customHeight="1">
      <c r="A10" s="39" t="s">
        <v>9</v>
      </c>
      <c r="B10" s="3"/>
      <c r="C10" s="15">
        <v>16161</v>
      </c>
      <c r="D10" s="15">
        <v>11066</v>
      </c>
    </row>
    <row r="11" spans="1:4" ht="15">
      <c r="A11" s="39" t="s">
        <v>11</v>
      </c>
      <c r="B11" s="3"/>
      <c r="C11" s="15"/>
      <c r="D11" s="15"/>
    </row>
    <row r="12" spans="1:4" ht="30.75">
      <c r="A12" s="39" t="s">
        <v>13</v>
      </c>
      <c r="B12" s="3"/>
      <c r="C12" s="15">
        <v>0</v>
      </c>
      <c r="D12" s="15">
        <v>5851</v>
      </c>
    </row>
    <row r="13" spans="1:4" ht="15">
      <c r="A13" s="39" t="s">
        <v>14</v>
      </c>
      <c r="B13" s="3"/>
      <c r="C13" s="15"/>
      <c r="D13" s="15"/>
    </row>
    <row r="14" spans="1:4" ht="30.75">
      <c r="A14" s="39" t="s">
        <v>15</v>
      </c>
      <c r="B14" s="3"/>
      <c r="C14" s="15">
        <v>0</v>
      </c>
      <c r="D14" s="15"/>
    </row>
    <row r="15" spans="1:6" ht="15">
      <c r="A15" s="39" t="s">
        <v>54</v>
      </c>
      <c r="B15" s="3"/>
      <c r="C15" s="15">
        <v>439</v>
      </c>
      <c r="D15" s="15">
        <v>1527</v>
      </c>
      <c r="E15" s="40"/>
      <c r="F15" s="40"/>
    </row>
    <row r="16" spans="1:4" ht="15">
      <c r="A16" s="39" t="s">
        <v>17</v>
      </c>
      <c r="B16" s="3"/>
      <c r="C16" s="15">
        <v>0</v>
      </c>
      <c r="D16" s="15">
        <v>0</v>
      </c>
    </row>
    <row r="17" spans="1:6" ht="15">
      <c r="A17" s="39" t="s">
        <v>10</v>
      </c>
      <c r="B17" s="41"/>
      <c r="C17" s="15"/>
      <c r="D17" s="15"/>
      <c r="F17" s="40"/>
    </row>
    <row r="18" spans="1:4" ht="15">
      <c r="A18" s="39" t="s">
        <v>18</v>
      </c>
      <c r="B18" s="3"/>
      <c r="C18" s="15">
        <v>0</v>
      </c>
      <c r="D18" s="15">
        <v>0</v>
      </c>
    </row>
    <row r="19" spans="1:4" ht="15">
      <c r="A19" s="39" t="s">
        <v>69</v>
      </c>
      <c r="B19" s="3"/>
      <c r="C19" s="15">
        <v>0</v>
      </c>
      <c r="D19" s="15">
        <v>0</v>
      </c>
    </row>
    <row r="20" spans="1:4" ht="30.75">
      <c r="A20" s="39" t="s">
        <v>20</v>
      </c>
      <c r="B20" s="3"/>
      <c r="C20" s="15">
        <v>3738625</v>
      </c>
      <c r="D20" s="15">
        <v>3945034</v>
      </c>
    </row>
    <row r="21" spans="1:4" ht="15">
      <c r="A21" s="39" t="s">
        <v>16</v>
      </c>
      <c r="B21" s="3"/>
      <c r="C21" s="15">
        <v>0</v>
      </c>
      <c r="D21" s="15">
        <v>205118</v>
      </c>
    </row>
    <row r="22" spans="1:4" ht="18.75" customHeight="1">
      <c r="A22" s="39" t="s">
        <v>12</v>
      </c>
      <c r="B22" s="3"/>
      <c r="C22" s="15">
        <v>213655</v>
      </c>
      <c r="D22" s="15">
        <v>1665321</v>
      </c>
    </row>
    <row r="23" spans="1:4" ht="18" customHeight="1">
      <c r="A23" s="39" t="s">
        <v>55</v>
      </c>
      <c r="B23" s="3"/>
      <c r="C23" s="42"/>
      <c r="D23" s="42"/>
    </row>
    <row r="24" spans="1:4" ht="18" customHeight="1">
      <c r="A24" s="39" t="s">
        <v>56</v>
      </c>
      <c r="B24" s="3"/>
      <c r="C24" s="42"/>
      <c r="D24" s="42"/>
    </row>
    <row r="25" spans="1:4" ht="15">
      <c r="A25" s="39" t="s">
        <v>21</v>
      </c>
      <c r="B25" s="3"/>
      <c r="C25" s="15"/>
      <c r="D25" s="15"/>
    </row>
    <row r="26" spans="1:4" ht="18" customHeight="1">
      <c r="A26" s="39" t="s">
        <v>57</v>
      </c>
      <c r="B26" s="3"/>
      <c r="C26" s="15"/>
      <c r="D26" s="15"/>
    </row>
    <row r="27" spans="1:4" ht="15">
      <c r="A27" s="39" t="s">
        <v>19</v>
      </c>
      <c r="B27" s="3"/>
      <c r="C27" s="15">
        <v>347</v>
      </c>
      <c r="D27" s="15">
        <v>458</v>
      </c>
    </row>
    <row r="28" spans="1:4" ht="15">
      <c r="A28" s="39" t="s">
        <v>22</v>
      </c>
      <c r="B28" s="3"/>
      <c r="C28" s="15"/>
      <c r="D28" s="15"/>
    </row>
    <row r="29" spans="1:4" ht="18.75" customHeight="1">
      <c r="A29" s="39" t="s">
        <v>23</v>
      </c>
      <c r="B29" s="3"/>
      <c r="C29" s="15">
        <v>3486</v>
      </c>
      <c r="D29" s="15">
        <v>11241</v>
      </c>
    </row>
    <row r="30" spans="1:4" ht="20.25" customHeight="1">
      <c r="A30" s="39" t="s">
        <v>24</v>
      </c>
      <c r="B30" s="3"/>
      <c r="C30" s="21">
        <v>14268</v>
      </c>
      <c r="D30" s="21">
        <v>24112</v>
      </c>
    </row>
    <row r="31" spans="1:4" ht="20.25" customHeight="1">
      <c r="A31" s="39" t="s">
        <v>58</v>
      </c>
      <c r="B31" s="3"/>
      <c r="C31" s="21">
        <v>89308</v>
      </c>
      <c r="D31" s="21">
        <v>180</v>
      </c>
    </row>
    <row r="32" spans="1:4" ht="15">
      <c r="A32" s="39" t="s">
        <v>25</v>
      </c>
      <c r="B32" s="3"/>
      <c r="C32" s="15">
        <v>3062</v>
      </c>
      <c r="D32" s="15">
        <v>23038</v>
      </c>
    </row>
    <row r="33" spans="1:4" ht="15">
      <c r="A33" s="39" t="s">
        <v>26</v>
      </c>
      <c r="B33" s="3"/>
      <c r="C33" s="43"/>
      <c r="D33" s="43"/>
    </row>
    <row r="34" spans="1:4" ht="15">
      <c r="A34" s="39"/>
      <c r="B34" s="3"/>
      <c r="C34" s="43"/>
      <c r="D34" s="43"/>
    </row>
    <row r="35" spans="1:4" ht="15">
      <c r="A35" s="44" t="s">
        <v>27</v>
      </c>
      <c r="B35" s="4"/>
      <c r="C35" s="20">
        <f>C10+C11+C12+C13+C14+C15+C16+C20+C21+C22+C23+C24+C25+C26+C27+C28+C29+C30+C31+C32+C33</f>
        <v>4079351</v>
      </c>
      <c r="D35" s="20">
        <f>D10+D11+D12+D13+D14+D15+D16+D20+D21+D22+D23+D24+D25+D26+D27+D28+D29+D30+D31+D32+D33</f>
        <v>5892946</v>
      </c>
    </row>
    <row r="36" spans="1:4" ht="15">
      <c r="A36" s="45"/>
      <c r="B36" s="3"/>
      <c r="C36" s="15"/>
      <c r="D36" s="15"/>
    </row>
    <row r="37" spans="1:4" ht="15">
      <c r="A37" s="39" t="s">
        <v>28</v>
      </c>
      <c r="B37" s="3"/>
      <c r="C37" s="15"/>
      <c r="D37" s="15"/>
    </row>
    <row r="38" spans="1:4" ht="15">
      <c r="A38" s="39" t="s">
        <v>60</v>
      </c>
      <c r="B38" s="3"/>
      <c r="C38" s="15"/>
      <c r="D38" s="15"/>
    </row>
    <row r="39" spans="1:4" ht="15">
      <c r="A39" s="39" t="s">
        <v>14</v>
      </c>
      <c r="B39" s="3"/>
      <c r="C39" s="15"/>
      <c r="D39" s="15"/>
    </row>
    <row r="40" spans="1:4" ht="15">
      <c r="A40" s="39" t="s">
        <v>61</v>
      </c>
      <c r="B40" s="3"/>
      <c r="C40" s="15"/>
      <c r="D40" s="15"/>
    </row>
    <row r="41" spans="1:4" ht="15">
      <c r="A41" s="39" t="s">
        <v>29</v>
      </c>
      <c r="B41" s="3"/>
      <c r="C41" s="15"/>
      <c r="D41" s="15"/>
    </row>
    <row r="42" spans="1:4" ht="15">
      <c r="A42" s="39" t="s">
        <v>30</v>
      </c>
      <c r="B42" s="3"/>
      <c r="C42" s="15"/>
      <c r="D42" s="15"/>
    </row>
    <row r="43" spans="1:4" ht="15">
      <c r="A43" s="39" t="s">
        <v>31</v>
      </c>
      <c r="B43" s="3"/>
      <c r="C43" s="15">
        <v>3919</v>
      </c>
      <c r="D43" s="15">
        <v>102073</v>
      </c>
    </row>
    <row r="44" spans="1:4" ht="15">
      <c r="A44" s="39" t="s">
        <v>62</v>
      </c>
      <c r="B44" s="3"/>
      <c r="C44" s="15"/>
      <c r="D44" s="15"/>
    </row>
    <row r="45" spans="1:4" ht="15">
      <c r="A45" s="39" t="s">
        <v>10</v>
      </c>
      <c r="B45" s="3"/>
      <c r="C45" s="15"/>
      <c r="D45" s="15"/>
    </row>
    <row r="46" spans="1:4" ht="36" customHeight="1">
      <c r="A46" s="39" t="s">
        <v>32</v>
      </c>
      <c r="B46" s="3"/>
      <c r="C46" s="15"/>
      <c r="D46" s="15"/>
    </row>
    <row r="47" spans="1:4" ht="20.25" customHeight="1">
      <c r="A47" s="39" t="s">
        <v>33</v>
      </c>
      <c r="B47" s="3"/>
      <c r="C47" s="15"/>
      <c r="D47" s="15"/>
    </row>
    <row r="48" spans="1:4" ht="18" customHeight="1">
      <c r="A48" s="39" t="s">
        <v>63</v>
      </c>
      <c r="B48" s="3"/>
      <c r="C48" s="46"/>
      <c r="D48" s="46"/>
    </row>
    <row r="49" spans="1:4" ht="15">
      <c r="A49" s="39" t="s">
        <v>64</v>
      </c>
      <c r="B49" s="3"/>
      <c r="C49" s="15">
        <v>2</v>
      </c>
      <c r="D49" s="15">
        <v>271</v>
      </c>
    </row>
    <row r="50" spans="1:4" ht="15">
      <c r="A50" s="39" t="s">
        <v>34</v>
      </c>
      <c r="B50" s="3"/>
      <c r="C50" s="15"/>
      <c r="D50" s="15"/>
    </row>
    <row r="51" spans="1:4" ht="15">
      <c r="A51" s="39" t="s">
        <v>35</v>
      </c>
      <c r="B51" s="3"/>
      <c r="C51" s="15">
        <v>25000</v>
      </c>
      <c r="D51" s="15"/>
    </row>
    <row r="52" spans="1:4" ht="15">
      <c r="A52" s="39"/>
      <c r="B52" s="3"/>
      <c r="C52" s="15"/>
      <c r="D52" s="15"/>
    </row>
    <row r="53" spans="1:4" ht="15">
      <c r="A53" s="44" t="s">
        <v>36</v>
      </c>
      <c r="B53" s="4"/>
      <c r="C53" s="20">
        <f>SUM(C39:C51)</f>
        <v>28921</v>
      </c>
      <c r="D53" s="20">
        <f>SUM(D39:D51)</f>
        <v>102344</v>
      </c>
    </row>
    <row r="54" spans="1:4" ht="15">
      <c r="A54" s="45"/>
      <c r="B54" s="3"/>
      <c r="C54" s="15"/>
      <c r="D54" s="15"/>
    </row>
    <row r="55" spans="1:4" ht="15">
      <c r="A55" s="39" t="s">
        <v>37</v>
      </c>
      <c r="B55" s="3"/>
      <c r="C55" s="15"/>
      <c r="D55" s="15"/>
    </row>
    <row r="56" spans="1:4" ht="15">
      <c r="A56" s="39" t="s">
        <v>38</v>
      </c>
      <c r="B56" s="3"/>
      <c r="C56" s="15">
        <f>C58+C59</f>
        <v>2000000</v>
      </c>
      <c r="D56" s="15">
        <f>D58+D59</f>
        <v>2000000</v>
      </c>
    </row>
    <row r="57" spans="1:4" ht="15">
      <c r="A57" s="39" t="s">
        <v>65</v>
      </c>
      <c r="B57" s="3"/>
      <c r="C57" s="15"/>
      <c r="D57" s="15"/>
    </row>
    <row r="58" spans="1:4" ht="15">
      <c r="A58" s="39" t="s">
        <v>39</v>
      </c>
      <c r="B58" s="3"/>
      <c r="C58" s="15">
        <v>2000000</v>
      </c>
      <c r="D58" s="15">
        <v>2000000</v>
      </c>
    </row>
    <row r="59" spans="1:4" ht="15">
      <c r="A59" s="39" t="s">
        <v>40</v>
      </c>
      <c r="B59" s="3"/>
      <c r="C59" s="15"/>
      <c r="D59" s="15"/>
    </row>
    <row r="60" spans="1:4" ht="15">
      <c r="A60" s="39" t="s">
        <v>41</v>
      </c>
      <c r="B60" s="3"/>
      <c r="C60" s="15"/>
      <c r="D60" s="15"/>
    </row>
    <row r="61" spans="1:4" ht="15">
      <c r="A61" s="39" t="s">
        <v>42</v>
      </c>
      <c r="B61" s="3"/>
      <c r="C61" s="15">
        <v>-221700</v>
      </c>
      <c r="D61" s="15"/>
    </row>
    <row r="62" spans="1:4" ht="15">
      <c r="A62" s="39" t="s">
        <v>43</v>
      </c>
      <c r="B62" s="3"/>
      <c r="C62" s="15"/>
      <c r="D62" s="15">
        <v>12622</v>
      </c>
    </row>
    <row r="63" spans="1:4" ht="15">
      <c r="A63" s="39" t="s">
        <v>66</v>
      </c>
      <c r="B63" s="3"/>
      <c r="C63" s="15"/>
      <c r="D63" s="15"/>
    </row>
    <row r="64" spans="1:4" ht="30.75">
      <c r="A64" s="39" t="s">
        <v>67</v>
      </c>
      <c r="B64" s="3"/>
      <c r="C64" s="15"/>
      <c r="D64" s="15"/>
    </row>
    <row r="65" spans="1:4" ht="15">
      <c r="A65" s="39" t="s">
        <v>44</v>
      </c>
      <c r="B65" s="3"/>
      <c r="C65" s="15"/>
      <c r="D65" s="15"/>
    </row>
    <row r="66" spans="1:4" ht="15">
      <c r="A66" s="39" t="s">
        <v>45</v>
      </c>
      <c r="B66" s="3"/>
      <c r="C66" s="15">
        <f>SUM(C68:C69)</f>
        <v>2272130</v>
      </c>
      <c r="D66" s="15">
        <f>SUM(D68:D69)</f>
        <v>3777980</v>
      </c>
    </row>
    <row r="67" spans="1:4" ht="15">
      <c r="A67" s="39" t="s">
        <v>10</v>
      </c>
      <c r="B67" s="3"/>
      <c r="C67" s="15"/>
      <c r="D67" s="15"/>
    </row>
    <row r="68" spans="1:4" ht="15">
      <c r="A68" s="39" t="s">
        <v>46</v>
      </c>
      <c r="B68" s="3"/>
      <c r="C68" s="15">
        <v>2143251</v>
      </c>
      <c r="D68" s="15">
        <v>2369986</v>
      </c>
    </row>
    <row r="69" spans="1:4" ht="15">
      <c r="A69" s="39" t="s">
        <v>47</v>
      </c>
      <c r="B69" s="3"/>
      <c r="C69" s="46">
        <v>128879</v>
      </c>
      <c r="D69" s="46">
        <v>1407994</v>
      </c>
    </row>
    <row r="70" spans="1:4" ht="15">
      <c r="A70" s="39" t="s">
        <v>48</v>
      </c>
      <c r="B70" s="3"/>
      <c r="C70" s="15"/>
      <c r="D70" s="15"/>
    </row>
    <row r="71" spans="1:4" ht="15">
      <c r="A71" s="39"/>
      <c r="B71" s="3"/>
      <c r="C71" s="15"/>
      <c r="D71" s="15"/>
    </row>
    <row r="72" spans="1:6" ht="15">
      <c r="A72" s="44" t="s">
        <v>49</v>
      </c>
      <c r="B72" s="4"/>
      <c r="C72" s="47">
        <f>C56+C62+C66+C65+C61</f>
        <v>4050430</v>
      </c>
      <c r="D72" s="43">
        <f>D56+D62+D66</f>
        <v>5790602</v>
      </c>
      <c r="E72" s="55"/>
      <c r="F72" s="55"/>
    </row>
    <row r="73" spans="1:6" ht="15">
      <c r="A73" s="39" t="s">
        <v>50</v>
      </c>
      <c r="B73" s="3"/>
      <c r="C73" s="43"/>
      <c r="D73" s="43"/>
      <c r="E73" s="48"/>
      <c r="F73" s="48"/>
    </row>
    <row r="74" spans="1:4" ht="15">
      <c r="A74" s="44" t="s">
        <v>51</v>
      </c>
      <c r="B74" s="49"/>
      <c r="C74" s="50">
        <f>C53+C72</f>
        <v>4079351</v>
      </c>
      <c r="D74" s="50">
        <f>D53+D72</f>
        <v>5892946</v>
      </c>
    </row>
    <row r="75" spans="1:4" ht="15">
      <c r="A75" s="51"/>
      <c r="B75" s="51"/>
      <c r="C75" s="51"/>
      <c r="D75" s="51"/>
    </row>
    <row r="76" spans="1:4" ht="15">
      <c r="A76" s="52" t="s">
        <v>134</v>
      </c>
      <c r="B76" s="52"/>
      <c r="C76" s="53"/>
      <c r="D76" s="52"/>
    </row>
    <row r="77" spans="1:4" ht="15">
      <c r="A77" s="56" t="s">
        <v>135</v>
      </c>
      <c r="B77" s="56"/>
      <c r="C77" s="56"/>
      <c r="D77" s="56"/>
    </row>
    <row r="78" spans="1:4" ht="15">
      <c r="A78" s="52" t="s">
        <v>136</v>
      </c>
      <c r="B78" s="52"/>
      <c r="C78" s="52"/>
      <c r="D78" s="52"/>
    </row>
    <row r="79" spans="1:4" ht="15">
      <c r="A79" s="56" t="s">
        <v>52</v>
      </c>
      <c r="B79" s="56"/>
      <c r="C79" s="56"/>
      <c r="D79" s="56"/>
    </row>
    <row r="80" spans="1:4" ht="15">
      <c r="A80" s="56" t="s">
        <v>53</v>
      </c>
      <c r="B80" s="56"/>
      <c r="C80" s="56"/>
      <c r="D80" s="56"/>
    </row>
    <row r="81" ht="15">
      <c r="A81" s="54"/>
    </row>
    <row r="82" spans="1:3" ht="15">
      <c r="A82" s="57"/>
      <c r="B82" s="57"/>
      <c r="C82" s="57"/>
    </row>
  </sheetData>
  <sheetProtection/>
  <mergeCells count="10">
    <mergeCell ref="E72:F72"/>
    <mergeCell ref="A77:D77"/>
    <mergeCell ref="A79:D79"/>
    <mergeCell ref="A80:D80"/>
    <mergeCell ref="A82:C82"/>
    <mergeCell ref="B1:D1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76">
      <selection activeCell="H79" sqref="H79"/>
    </sheetView>
  </sheetViews>
  <sheetFormatPr defaultColWidth="9.140625" defaultRowHeight="15"/>
  <cols>
    <col min="1" max="1" width="63.7109375" style="0" customWidth="1"/>
    <col min="2" max="2" width="7.28125" style="0" customWidth="1"/>
    <col min="3" max="3" width="15.57421875" style="0" customWidth="1"/>
    <col min="4" max="4" width="19.140625" style="0" customWidth="1"/>
    <col min="5" max="5" width="18.28125" style="0" customWidth="1"/>
    <col min="6" max="6" width="24.57421875" style="0" customWidth="1"/>
  </cols>
  <sheetData>
    <row r="1" spans="4:6" ht="64.5" customHeight="1">
      <c r="D1" s="61" t="s">
        <v>132</v>
      </c>
      <c r="E1" s="61"/>
      <c r="F1" s="61"/>
    </row>
    <row r="2" spans="1:6" ht="15">
      <c r="A2" s="62" t="s">
        <v>70</v>
      </c>
      <c r="B2" s="62"/>
      <c r="C2" s="62"/>
      <c r="D2" s="62"/>
      <c r="E2" s="62"/>
      <c r="F2" s="62"/>
    </row>
    <row r="3" spans="1:6" ht="14.25">
      <c r="A3" s="63" t="str">
        <f>'[1]Ф1'!A3</f>
        <v>АО НПФ "Капитал"-Дочерняя организация АО "БанкЦентрКредит"</v>
      </c>
      <c r="B3" s="63"/>
      <c r="C3" s="63"/>
      <c r="D3" s="63"/>
      <c r="E3" s="63"/>
      <c r="F3" s="63"/>
    </row>
    <row r="4" spans="1:6" ht="15">
      <c r="A4" s="64" t="s">
        <v>2</v>
      </c>
      <c r="B4" s="64"/>
      <c r="C4" s="64"/>
      <c r="D4" s="64"/>
      <c r="E4" s="64"/>
      <c r="F4" s="64"/>
    </row>
    <row r="5" spans="1:6" ht="15">
      <c r="A5" s="64" t="str">
        <f>Баланс!A5</f>
        <v>по состоянию на  1 октября 2014 года</v>
      </c>
      <c r="B5" s="64"/>
      <c r="C5" s="64"/>
      <c r="D5" s="64"/>
      <c r="E5" s="64"/>
      <c r="F5" s="64"/>
    </row>
    <row r="6" spans="1:6" ht="15">
      <c r="A6" s="64"/>
      <c r="B6" s="64"/>
      <c r="C6" s="64"/>
      <c r="D6" s="64"/>
      <c r="E6" s="64"/>
      <c r="F6" s="64"/>
    </row>
    <row r="7" spans="1:6" ht="15">
      <c r="A7" s="6"/>
      <c r="B7" s="6"/>
      <c r="C7" s="6"/>
      <c r="D7" s="6"/>
      <c r="E7" s="6"/>
      <c r="F7" s="7" t="s">
        <v>3</v>
      </c>
    </row>
    <row r="8" spans="1:6" ht="135" customHeight="1">
      <c r="A8" s="8" t="s">
        <v>71</v>
      </c>
      <c r="B8" s="9" t="s">
        <v>5</v>
      </c>
      <c r="C8" s="10" t="s">
        <v>72</v>
      </c>
      <c r="D8" s="8" t="s">
        <v>73</v>
      </c>
      <c r="E8" s="8" t="s">
        <v>74</v>
      </c>
      <c r="F8" s="8" t="s">
        <v>75</v>
      </c>
    </row>
    <row r="9" spans="1:6" ht="18.75" customHeight="1">
      <c r="A9" s="11">
        <v>1</v>
      </c>
      <c r="B9" s="11"/>
      <c r="C9" s="11">
        <v>3</v>
      </c>
      <c r="D9" s="11">
        <v>4</v>
      </c>
      <c r="E9" s="11">
        <v>5</v>
      </c>
      <c r="F9" s="11">
        <v>6</v>
      </c>
    </row>
    <row r="10" spans="1:6" ht="18" customHeight="1">
      <c r="A10" s="14" t="s">
        <v>88</v>
      </c>
      <c r="B10" s="27"/>
      <c r="C10" s="13">
        <f>SUM(C11:C18)</f>
        <v>72180</v>
      </c>
      <c r="D10" s="13">
        <f>SUM(D11:D18)</f>
        <v>253500</v>
      </c>
      <c r="E10" s="13">
        <f>SUM(E11:E18)</f>
        <v>75336</v>
      </c>
      <c r="F10" s="13">
        <f>SUM(F11:F18)</f>
        <v>219161</v>
      </c>
    </row>
    <row r="11" spans="1:6" ht="15">
      <c r="A11" s="14" t="s">
        <v>10</v>
      </c>
      <c r="B11" s="12"/>
      <c r="C11" s="13"/>
      <c r="D11" s="13"/>
      <c r="E11" s="13"/>
      <c r="F11" s="13"/>
    </row>
    <row r="12" spans="1:6" ht="15">
      <c r="A12" s="14" t="s">
        <v>89</v>
      </c>
      <c r="B12" s="12"/>
      <c r="C12" s="15"/>
      <c r="D12" s="15"/>
      <c r="E12" s="16"/>
      <c r="F12" s="16"/>
    </row>
    <row r="13" spans="1:6" ht="15">
      <c r="A13" s="14" t="s">
        <v>90</v>
      </c>
      <c r="B13" s="1"/>
      <c r="C13" s="15">
        <v>7877</v>
      </c>
      <c r="D13" s="15">
        <v>34575</v>
      </c>
      <c r="E13" s="16">
        <v>17953</v>
      </c>
      <c r="F13" s="16">
        <v>42757</v>
      </c>
    </row>
    <row r="14" spans="1:6" ht="15">
      <c r="A14" s="14" t="s">
        <v>91</v>
      </c>
      <c r="B14" s="1"/>
      <c r="C14" s="15"/>
      <c r="D14" s="17"/>
      <c r="E14" s="16"/>
      <c r="F14" s="16"/>
    </row>
    <row r="15" spans="1:7" ht="15" customHeight="1">
      <c r="A15" s="14" t="s">
        <v>92</v>
      </c>
      <c r="B15" s="3"/>
      <c r="C15" s="15"/>
      <c r="D15" s="15"/>
      <c r="E15" s="16"/>
      <c r="F15" s="16"/>
      <c r="G15" s="18"/>
    </row>
    <row r="16" spans="1:7" ht="15">
      <c r="A16" s="14" t="s">
        <v>93</v>
      </c>
      <c r="B16" s="3"/>
      <c r="C16" s="15">
        <v>64303</v>
      </c>
      <c r="D16" s="15">
        <v>197415</v>
      </c>
      <c r="E16" s="16">
        <v>57271</v>
      </c>
      <c r="F16" s="16">
        <v>176182</v>
      </c>
      <c r="G16" s="18"/>
    </row>
    <row r="17" spans="1:6" ht="15" customHeight="1">
      <c r="A17" s="14" t="s">
        <v>94</v>
      </c>
      <c r="B17" s="3"/>
      <c r="C17" s="15">
        <v>0</v>
      </c>
      <c r="D17" s="17">
        <v>21510</v>
      </c>
      <c r="E17" s="15">
        <v>112</v>
      </c>
      <c r="F17" s="15">
        <v>222</v>
      </c>
    </row>
    <row r="18" spans="1:6" ht="15.75" customHeight="1">
      <c r="A18" s="14" t="s">
        <v>95</v>
      </c>
      <c r="B18" s="3"/>
      <c r="C18" s="15"/>
      <c r="D18" s="15"/>
      <c r="E18" s="16"/>
      <c r="F18" s="16"/>
    </row>
    <row r="19" spans="1:6" ht="16.5" customHeight="1">
      <c r="A19" s="14" t="s">
        <v>17</v>
      </c>
      <c r="B19" s="3"/>
      <c r="C19" s="15">
        <f>SUM(C21:C22)</f>
        <v>0</v>
      </c>
      <c r="D19" s="15">
        <f>SUM(D21:D22)</f>
        <v>0</v>
      </c>
      <c r="E19" s="15">
        <f>SUM(E21:E22)</f>
        <v>790042</v>
      </c>
      <c r="F19" s="15">
        <f>SUM(F21:F22)</f>
        <v>2208022</v>
      </c>
    </row>
    <row r="20" spans="1:6" ht="14.25" customHeight="1">
      <c r="A20" s="14" t="s">
        <v>65</v>
      </c>
      <c r="B20" s="3"/>
      <c r="C20" s="15"/>
      <c r="D20" s="15"/>
      <c r="E20" s="16"/>
      <c r="F20" s="16"/>
    </row>
    <row r="21" spans="1:6" ht="16.5" customHeight="1">
      <c r="A21" s="14" t="s">
        <v>18</v>
      </c>
      <c r="B21" s="3"/>
      <c r="C21" s="15"/>
      <c r="D21" s="15"/>
      <c r="E21" s="16">
        <v>283736</v>
      </c>
      <c r="F21" s="16">
        <v>822795</v>
      </c>
    </row>
    <row r="22" spans="1:6" ht="17.25" customHeight="1">
      <c r="A22" s="14" t="s">
        <v>69</v>
      </c>
      <c r="B22" s="3"/>
      <c r="C22" s="15"/>
      <c r="D22" s="15"/>
      <c r="E22" s="16">
        <v>506306</v>
      </c>
      <c r="F22" s="16">
        <v>1385227</v>
      </c>
    </row>
    <row r="23" spans="1:6" ht="30" customHeight="1">
      <c r="A23" s="14" t="s">
        <v>96</v>
      </c>
      <c r="B23" s="3"/>
      <c r="C23" s="15"/>
      <c r="D23" s="15"/>
      <c r="E23" s="16"/>
      <c r="F23" s="16"/>
    </row>
    <row r="24" spans="1:6" ht="16.5" customHeight="1">
      <c r="A24" s="14" t="s">
        <v>10</v>
      </c>
      <c r="B24" s="3"/>
      <c r="C24" s="15"/>
      <c r="D24" s="15"/>
      <c r="E24" s="16"/>
      <c r="F24" s="16"/>
    </row>
    <row r="25" spans="1:6" ht="18" customHeight="1">
      <c r="A25" s="14" t="s">
        <v>97</v>
      </c>
      <c r="B25" s="3"/>
      <c r="C25" s="15"/>
      <c r="D25" s="15"/>
      <c r="E25" s="16"/>
      <c r="F25" s="16"/>
    </row>
    <row r="26" spans="1:6" ht="18" customHeight="1">
      <c r="A26" s="14" t="s">
        <v>98</v>
      </c>
      <c r="B26" s="3"/>
      <c r="C26" s="15"/>
      <c r="D26" s="15"/>
      <c r="E26" s="16"/>
      <c r="F26" s="16"/>
    </row>
    <row r="27" spans="1:6" ht="15.75" customHeight="1">
      <c r="A27" s="14" t="s">
        <v>99</v>
      </c>
      <c r="B27" s="3"/>
      <c r="C27" s="15"/>
      <c r="D27" s="15"/>
      <c r="E27" s="16"/>
      <c r="F27" s="16"/>
    </row>
    <row r="28" spans="1:6" ht="16.5" customHeight="1">
      <c r="A28" s="14" t="s">
        <v>100</v>
      </c>
      <c r="B28" s="3"/>
      <c r="C28" s="15"/>
      <c r="D28" s="15"/>
      <c r="E28" s="16"/>
      <c r="F28" s="16"/>
    </row>
    <row r="29" spans="1:6" ht="16.5" customHeight="1">
      <c r="A29" s="14" t="s">
        <v>101</v>
      </c>
      <c r="B29" s="3"/>
      <c r="C29" s="15"/>
      <c r="D29" s="15"/>
      <c r="E29" s="16"/>
      <c r="F29" s="16"/>
    </row>
    <row r="30" spans="1:6" ht="30.75" customHeight="1">
      <c r="A30" s="14" t="s">
        <v>102</v>
      </c>
      <c r="B30" s="3"/>
      <c r="C30" s="15"/>
      <c r="D30" s="15"/>
      <c r="E30" s="16"/>
      <c r="F30" s="16"/>
    </row>
    <row r="31" spans="1:6" ht="15">
      <c r="A31" s="14" t="s">
        <v>103</v>
      </c>
      <c r="B31" s="3"/>
      <c r="C31" s="15">
        <f>SUM(C33:C34)</f>
        <v>-1888</v>
      </c>
      <c r="D31" s="15">
        <f>SUM(D33:D34)</f>
        <v>4162</v>
      </c>
      <c r="E31" s="15">
        <f>SUM(E33:E34)</f>
        <v>-4672</v>
      </c>
      <c r="F31" s="15">
        <f>SUM(F33:F34)</f>
        <v>-4603</v>
      </c>
    </row>
    <row r="32" spans="1:6" ht="15">
      <c r="A32" s="14" t="s">
        <v>65</v>
      </c>
      <c r="B32" s="3"/>
      <c r="C32" s="15"/>
      <c r="D32" s="15"/>
      <c r="E32" s="16"/>
      <c r="F32" s="16"/>
    </row>
    <row r="33" spans="1:6" ht="18" customHeight="1">
      <c r="A33" s="14" t="s">
        <v>104</v>
      </c>
      <c r="B33" s="3"/>
      <c r="C33" s="15">
        <v>-1877</v>
      </c>
      <c r="D33" s="15">
        <v>4173</v>
      </c>
      <c r="E33" s="16">
        <v>-4564</v>
      </c>
      <c r="F33" s="16">
        <v>-4595</v>
      </c>
    </row>
    <row r="34" spans="1:6" ht="50.25" customHeight="1">
      <c r="A34" s="14" t="s">
        <v>105</v>
      </c>
      <c r="B34" s="3"/>
      <c r="C34" s="15">
        <v>-11</v>
      </c>
      <c r="D34" s="15">
        <v>-11</v>
      </c>
      <c r="E34" s="16">
        <v>-108</v>
      </c>
      <c r="F34" s="16">
        <v>-8</v>
      </c>
    </row>
    <row r="35" spans="1:6" ht="15">
      <c r="A35" s="14" t="s">
        <v>106</v>
      </c>
      <c r="B35" s="3"/>
      <c r="C35" s="15">
        <v>-5</v>
      </c>
      <c r="D35" s="15">
        <v>-19</v>
      </c>
      <c r="E35" s="16">
        <v>-6</v>
      </c>
      <c r="F35" s="16">
        <v>-18</v>
      </c>
    </row>
    <row r="36" spans="1:6" ht="15">
      <c r="A36" s="14" t="s">
        <v>107</v>
      </c>
      <c r="B36" s="3"/>
      <c r="C36" s="15">
        <v>0</v>
      </c>
      <c r="D36" s="15">
        <v>122</v>
      </c>
      <c r="E36" s="15">
        <v>101</v>
      </c>
      <c r="F36" s="15">
        <v>248</v>
      </c>
    </row>
    <row r="37" spans="1:6" ht="30.75">
      <c r="A37" s="14" t="s">
        <v>108</v>
      </c>
      <c r="B37" s="3"/>
      <c r="C37" s="15"/>
      <c r="D37" s="15"/>
      <c r="E37" s="16"/>
      <c r="F37" s="16"/>
    </row>
    <row r="38" spans="1:6" ht="15">
      <c r="A38" s="14" t="s">
        <v>109</v>
      </c>
      <c r="B38" s="3"/>
      <c r="C38" s="15">
        <v>386</v>
      </c>
      <c r="D38" s="15">
        <v>3438</v>
      </c>
      <c r="E38" s="16">
        <v>3370</v>
      </c>
      <c r="F38" s="16">
        <v>12343</v>
      </c>
    </row>
    <row r="39" spans="1:6" ht="15">
      <c r="A39" s="14" t="s">
        <v>76</v>
      </c>
      <c r="B39" s="3"/>
      <c r="C39" s="15">
        <v>2386</v>
      </c>
      <c r="D39" s="15">
        <v>47891</v>
      </c>
      <c r="E39" s="15">
        <v>957</v>
      </c>
      <c r="F39" s="15">
        <v>5935</v>
      </c>
    </row>
    <row r="40" spans="1:6" ht="15">
      <c r="A40" s="19" t="s">
        <v>77</v>
      </c>
      <c r="B40" s="4"/>
      <c r="C40" s="20">
        <f>C10+C19+C23+C31+C35+C36+C37+C38+C39</f>
        <v>73059</v>
      </c>
      <c r="D40" s="20">
        <f>D10+D19+D23+D31+D35+D36+D37+D38+D39</f>
        <v>309094</v>
      </c>
      <c r="E40" s="20">
        <f>E10+E19+E23+E31+E35+E36+E37+E38+E39</f>
        <v>865128</v>
      </c>
      <c r="F40" s="20">
        <f>F10+F19+F23+F31+F35+F36+F37+F38+F39</f>
        <v>2441088</v>
      </c>
    </row>
    <row r="41" spans="1:6" ht="15">
      <c r="A41" s="1"/>
      <c r="B41" s="3"/>
      <c r="C41" s="21"/>
      <c r="D41" s="21"/>
      <c r="E41" s="13"/>
      <c r="F41" s="13"/>
    </row>
    <row r="42" spans="1:6" ht="15">
      <c r="A42" s="14" t="s">
        <v>110</v>
      </c>
      <c r="B42" s="3"/>
      <c r="C42" s="21"/>
      <c r="D42" s="21"/>
      <c r="E42" s="13"/>
      <c r="F42" s="13"/>
    </row>
    <row r="43" spans="1:6" ht="15">
      <c r="A43" s="14" t="s">
        <v>10</v>
      </c>
      <c r="B43" s="3"/>
      <c r="C43" s="21"/>
      <c r="D43" s="21"/>
      <c r="E43" s="13"/>
      <c r="F43" s="13"/>
    </row>
    <row r="44" spans="1:6" ht="15">
      <c r="A44" s="14" t="s">
        <v>111</v>
      </c>
      <c r="B44" s="3"/>
      <c r="C44" s="21"/>
      <c r="D44" s="21"/>
      <c r="E44" s="13"/>
      <c r="F44" s="13"/>
    </row>
    <row r="45" spans="1:6" ht="15">
      <c r="A45" s="14" t="s">
        <v>112</v>
      </c>
      <c r="B45" s="3"/>
      <c r="C45" s="21"/>
      <c r="D45" s="21"/>
      <c r="E45" s="13"/>
      <c r="F45" s="13"/>
    </row>
    <row r="46" spans="1:6" ht="15">
      <c r="A46" s="14" t="s">
        <v>113</v>
      </c>
      <c r="B46" s="3"/>
      <c r="C46" s="21"/>
      <c r="D46" s="21"/>
      <c r="E46" s="13"/>
      <c r="F46" s="13"/>
    </row>
    <row r="47" spans="1:6" ht="15">
      <c r="A47" s="14" t="s">
        <v>113</v>
      </c>
      <c r="B47" s="3"/>
      <c r="C47" s="21"/>
      <c r="D47" s="21"/>
      <c r="E47" s="13"/>
      <c r="F47" s="13"/>
    </row>
    <row r="48" spans="1:6" ht="15">
      <c r="A48" s="14" t="s">
        <v>114</v>
      </c>
      <c r="B48" s="3"/>
      <c r="C48" s="21"/>
      <c r="D48" s="21"/>
      <c r="E48" s="13"/>
      <c r="F48" s="13"/>
    </row>
    <row r="49" spans="1:6" ht="15">
      <c r="A49" s="14" t="s">
        <v>115</v>
      </c>
      <c r="B49" s="3"/>
      <c r="C49" s="21"/>
      <c r="D49" s="21"/>
      <c r="E49" s="13"/>
      <c r="F49" s="13"/>
    </row>
    <row r="50" spans="1:6" ht="15">
      <c r="A50" s="2"/>
      <c r="B50" s="3"/>
      <c r="C50" s="21"/>
      <c r="D50" s="21"/>
      <c r="E50" s="13"/>
      <c r="F50" s="13"/>
    </row>
    <row r="51" spans="1:6" ht="15">
      <c r="A51" s="14" t="s">
        <v>78</v>
      </c>
      <c r="B51" s="3"/>
      <c r="C51" s="15">
        <f>SUM(C53:C54)</f>
        <v>443</v>
      </c>
      <c r="D51" s="15">
        <f>SUM(D53:D54)</f>
        <v>1343</v>
      </c>
      <c r="E51" s="15">
        <f>SUM(E53:E54)</f>
        <v>13251</v>
      </c>
      <c r="F51" s="15">
        <f>SUM(F53:F54)</f>
        <v>40834</v>
      </c>
    </row>
    <row r="52" spans="1:6" ht="15">
      <c r="A52" s="14" t="s">
        <v>10</v>
      </c>
      <c r="B52" s="3"/>
      <c r="C52" s="15"/>
      <c r="D52" s="15"/>
      <c r="E52" s="16"/>
      <c r="F52" s="16"/>
    </row>
    <row r="53" spans="1:6" ht="15.75" customHeight="1">
      <c r="A53" s="14" t="s">
        <v>116</v>
      </c>
      <c r="B53" s="3"/>
      <c r="C53" s="15"/>
      <c r="D53" s="15"/>
      <c r="E53" s="16"/>
      <c r="F53" s="16"/>
    </row>
    <row r="54" spans="1:7" ht="15">
      <c r="A54" s="14" t="s">
        <v>117</v>
      </c>
      <c r="B54" s="3"/>
      <c r="C54" s="15">
        <v>443</v>
      </c>
      <c r="D54" s="17">
        <v>1343</v>
      </c>
      <c r="E54" s="16">
        <v>13251</v>
      </c>
      <c r="F54" s="16">
        <v>40834</v>
      </c>
      <c r="G54" s="18"/>
    </row>
    <row r="55" spans="1:7" ht="30.75">
      <c r="A55" s="14" t="s">
        <v>118</v>
      </c>
      <c r="B55" s="3"/>
      <c r="C55" s="15"/>
      <c r="D55" s="17"/>
      <c r="E55" s="16"/>
      <c r="F55" s="16"/>
      <c r="G55" s="18"/>
    </row>
    <row r="56" spans="1:6" ht="15">
      <c r="A56" s="14" t="s">
        <v>65</v>
      </c>
      <c r="B56" s="3"/>
      <c r="C56" s="15"/>
      <c r="D56" s="17"/>
      <c r="E56" s="16"/>
      <c r="F56" s="16"/>
    </row>
    <row r="57" spans="1:6" ht="18" customHeight="1">
      <c r="A57" s="14" t="s">
        <v>119</v>
      </c>
      <c r="B57" s="3"/>
      <c r="C57" s="15"/>
      <c r="D57" s="17"/>
      <c r="E57" s="15"/>
      <c r="F57" s="15"/>
    </row>
    <row r="58" spans="1:6" ht="15" customHeight="1">
      <c r="A58" s="14" t="s">
        <v>120</v>
      </c>
      <c r="B58" s="3"/>
      <c r="C58" s="15"/>
      <c r="D58" s="17"/>
      <c r="E58" s="16"/>
      <c r="F58" s="16"/>
    </row>
    <row r="59" spans="1:6" ht="16.5" customHeight="1">
      <c r="A59" s="14" t="s">
        <v>121</v>
      </c>
      <c r="B59" s="3"/>
      <c r="C59" s="15"/>
      <c r="D59" s="17"/>
      <c r="E59" s="16"/>
      <c r="F59" s="16"/>
    </row>
    <row r="60" spans="1:6" ht="19.5" customHeight="1">
      <c r="A60" s="14" t="s">
        <v>122</v>
      </c>
      <c r="B60" s="3"/>
      <c r="C60" s="15"/>
      <c r="D60" s="17"/>
      <c r="E60" s="16"/>
      <c r="F60" s="16"/>
    </row>
    <row r="61" spans="1:6" ht="16.5" customHeight="1">
      <c r="A61" s="14" t="s">
        <v>123</v>
      </c>
      <c r="B61" s="3"/>
      <c r="C61" s="15"/>
      <c r="D61" s="17"/>
      <c r="E61" s="16"/>
      <c r="F61" s="16"/>
    </row>
    <row r="62" spans="1:6" ht="15">
      <c r="A62" s="14" t="s">
        <v>124</v>
      </c>
      <c r="B62" s="3"/>
      <c r="C62" s="15">
        <f>SUM(C64:C68)</f>
        <v>41465</v>
      </c>
      <c r="D62" s="17">
        <f>SUM(D64:D68)</f>
        <v>129025</v>
      </c>
      <c r="E62" s="15">
        <f>SUM(E64:E68)</f>
        <v>136752</v>
      </c>
      <c r="F62" s="15">
        <f>SUM(F64:F68)</f>
        <v>728078</v>
      </c>
    </row>
    <row r="63" spans="1:7" ht="15">
      <c r="A63" s="14" t="s">
        <v>65</v>
      </c>
      <c r="B63" s="3"/>
      <c r="C63" s="15"/>
      <c r="D63" s="17"/>
      <c r="E63" s="16"/>
      <c r="F63" s="16"/>
      <c r="G63" s="18"/>
    </row>
    <row r="64" spans="1:7" ht="16.5" customHeight="1">
      <c r="A64" s="14" t="s">
        <v>79</v>
      </c>
      <c r="B64" s="3"/>
      <c r="C64" s="15">
        <v>27780</v>
      </c>
      <c r="D64" s="17">
        <v>85341</v>
      </c>
      <c r="E64" s="16">
        <v>105196</v>
      </c>
      <c r="F64" s="16">
        <v>507427</v>
      </c>
      <c r="G64" s="18"/>
    </row>
    <row r="65" spans="1:7" ht="15">
      <c r="A65" s="14" t="s">
        <v>80</v>
      </c>
      <c r="B65" s="3"/>
      <c r="C65" s="15">
        <v>2007</v>
      </c>
      <c r="D65" s="17">
        <v>6909</v>
      </c>
      <c r="E65" s="16">
        <v>5572</v>
      </c>
      <c r="F65" s="16">
        <v>20515</v>
      </c>
      <c r="G65" s="18"/>
    </row>
    <row r="66" spans="1:7" ht="15">
      <c r="A66" s="14" t="s">
        <v>125</v>
      </c>
      <c r="B66" s="3"/>
      <c r="C66" s="15"/>
      <c r="D66" s="17"/>
      <c r="E66" s="16"/>
      <c r="F66" s="16"/>
      <c r="G66" s="18"/>
    </row>
    <row r="67" spans="1:6" ht="30.75">
      <c r="A67" s="14" t="s">
        <v>126</v>
      </c>
      <c r="B67" s="3"/>
      <c r="C67" s="15">
        <v>2501</v>
      </c>
      <c r="D67" s="17">
        <v>14212</v>
      </c>
      <c r="E67" s="16">
        <v>10346</v>
      </c>
      <c r="F67" s="16">
        <v>46674</v>
      </c>
    </row>
    <row r="68" spans="1:6" ht="15">
      <c r="A68" s="14" t="s">
        <v>81</v>
      </c>
      <c r="B68" s="3"/>
      <c r="C68" s="15">
        <v>9177</v>
      </c>
      <c r="D68" s="17">
        <v>22563</v>
      </c>
      <c r="E68" s="16">
        <v>15638</v>
      </c>
      <c r="F68" s="16">
        <v>153462</v>
      </c>
    </row>
    <row r="69" spans="1:6" ht="19.5" customHeight="1">
      <c r="A69" s="14" t="s">
        <v>127</v>
      </c>
      <c r="B69" s="4"/>
      <c r="C69" s="15">
        <v>5985</v>
      </c>
      <c r="D69" s="15">
        <v>10690</v>
      </c>
      <c r="E69" s="16">
        <v>6211</v>
      </c>
      <c r="F69" s="16">
        <v>18436</v>
      </c>
    </row>
    <row r="70" spans="1:6" ht="15">
      <c r="A70" s="14" t="s">
        <v>82</v>
      </c>
      <c r="B70" s="3"/>
      <c r="C70" s="15">
        <v>14587</v>
      </c>
      <c r="D70" s="15">
        <v>19489</v>
      </c>
      <c r="E70" s="22">
        <v>12579</v>
      </c>
      <c r="F70" s="22">
        <v>17471</v>
      </c>
    </row>
    <row r="71" spans="1:6" ht="15">
      <c r="A71" s="19" t="s">
        <v>83</v>
      </c>
      <c r="B71" s="4"/>
      <c r="C71" s="20">
        <f>C42+C51+C62+C69+C70</f>
        <v>62480</v>
      </c>
      <c r="D71" s="20">
        <f>D51+D55+D56+D57+D58+D62+D69+D70</f>
        <v>160547</v>
      </c>
      <c r="E71" s="20">
        <f>E51+E55+E56+E57+E58+E62+E69+E70</f>
        <v>168793</v>
      </c>
      <c r="F71" s="20">
        <f>F51+F55+F56+F57+F58+F62+F69+F70</f>
        <v>804819</v>
      </c>
    </row>
    <row r="72" spans="1:6" ht="15">
      <c r="A72" s="1"/>
      <c r="B72" s="3"/>
      <c r="C72" s="15"/>
      <c r="D72" s="15"/>
      <c r="E72" s="16"/>
      <c r="F72" s="16"/>
    </row>
    <row r="73" spans="1:6" ht="15">
      <c r="A73" s="14" t="s">
        <v>84</v>
      </c>
      <c r="B73" s="3"/>
      <c r="C73" s="15">
        <f>C40-C71</f>
        <v>10579</v>
      </c>
      <c r="D73" s="15">
        <f>D40-D71</f>
        <v>148547</v>
      </c>
      <c r="E73" s="15">
        <f>E40-E71</f>
        <v>696335</v>
      </c>
      <c r="F73" s="15">
        <f>F40-F71</f>
        <v>1636269</v>
      </c>
    </row>
    <row r="74" spans="1:6" ht="15">
      <c r="A74" s="14"/>
      <c r="B74" s="3"/>
      <c r="C74" s="15"/>
      <c r="D74" s="15"/>
      <c r="E74" s="15"/>
      <c r="F74" s="15"/>
    </row>
    <row r="75" spans="1:6" ht="17.25" customHeight="1">
      <c r="A75" s="14" t="s">
        <v>128</v>
      </c>
      <c r="B75" s="3"/>
      <c r="C75" s="15"/>
      <c r="D75" s="15"/>
      <c r="E75" s="15"/>
      <c r="F75" s="15"/>
    </row>
    <row r="76" spans="1:6" ht="15">
      <c r="A76" s="14" t="s">
        <v>65</v>
      </c>
      <c r="B76" s="3"/>
      <c r="C76" s="15"/>
      <c r="D76" s="15"/>
      <c r="E76" s="16"/>
      <c r="F76" s="16"/>
    </row>
    <row r="77" spans="1:6" ht="30.75">
      <c r="A77" s="14" t="s">
        <v>129</v>
      </c>
      <c r="B77" s="3"/>
      <c r="C77" s="15"/>
      <c r="D77" s="15"/>
      <c r="E77" s="16"/>
      <c r="F77" s="16"/>
    </row>
    <row r="78" spans="1:6" ht="15">
      <c r="A78" s="14"/>
      <c r="B78" s="3"/>
      <c r="C78" s="15"/>
      <c r="D78" s="15"/>
      <c r="E78" s="16"/>
      <c r="F78" s="16"/>
    </row>
    <row r="79" spans="1:6" ht="30.75">
      <c r="A79" s="14" t="s">
        <v>130</v>
      </c>
      <c r="B79" s="3"/>
      <c r="C79" s="15">
        <f>C73</f>
        <v>10579</v>
      </c>
      <c r="D79" s="15">
        <f>D73</f>
        <v>148547</v>
      </c>
      <c r="E79" s="15">
        <f>E73</f>
        <v>696335</v>
      </c>
      <c r="F79" s="15">
        <f>F73</f>
        <v>1636269</v>
      </c>
    </row>
    <row r="80" spans="1:6" ht="15">
      <c r="A80" s="14"/>
      <c r="B80" s="3"/>
      <c r="C80" s="15"/>
      <c r="D80" s="15"/>
      <c r="E80" s="16"/>
      <c r="F80" s="16"/>
    </row>
    <row r="81" spans="1:6" ht="15">
      <c r="A81" s="14" t="s">
        <v>85</v>
      </c>
      <c r="B81" s="3"/>
      <c r="C81" s="15">
        <v>3</v>
      </c>
      <c r="D81" s="15">
        <v>19668</v>
      </c>
      <c r="E81" s="16">
        <v>127164</v>
      </c>
      <c r="F81" s="16">
        <v>286660</v>
      </c>
    </row>
    <row r="82" spans="1:6" ht="15">
      <c r="A82" s="14"/>
      <c r="B82" s="3"/>
      <c r="C82" s="15"/>
      <c r="D82" s="15"/>
      <c r="E82" s="16"/>
      <c r="F82" s="16"/>
    </row>
    <row r="83" spans="1:6" ht="18" customHeight="1">
      <c r="A83" s="14" t="s">
        <v>131</v>
      </c>
      <c r="B83" s="3"/>
      <c r="C83" s="15">
        <f>C79-C81</f>
        <v>10576</v>
      </c>
      <c r="D83" s="15">
        <f>D79-D81</f>
        <v>128879</v>
      </c>
      <c r="E83" s="15">
        <f>E79-E81</f>
        <v>569171</v>
      </c>
      <c r="F83" s="15">
        <f>F79-F81</f>
        <v>1349609</v>
      </c>
    </row>
    <row r="84" spans="1:6" ht="15">
      <c r="A84" s="14" t="s">
        <v>86</v>
      </c>
      <c r="B84" s="3"/>
      <c r="C84" s="15"/>
      <c r="D84" s="15"/>
      <c r="E84" s="16"/>
      <c r="F84" s="16"/>
    </row>
    <row r="85" spans="1:6" ht="15">
      <c r="A85" s="14" t="s">
        <v>48</v>
      </c>
      <c r="B85" s="3"/>
      <c r="C85" s="15"/>
      <c r="D85" s="15"/>
      <c r="E85" s="16"/>
      <c r="F85" s="16"/>
    </row>
    <row r="86" spans="1:6" ht="15">
      <c r="A86" s="14"/>
      <c r="B86" s="3"/>
      <c r="C86" s="20"/>
      <c r="D86" s="20"/>
      <c r="E86" s="23"/>
      <c r="F86" s="23"/>
    </row>
    <row r="87" spans="1:6" ht="15">
      <c r="A87" s="24" t="s">
        <v>87</v>
      </c>
      <c r="B87" s="5"/>
      <c r="C87" s="31">
        <f>C83</f>
        <v>10576</v>
      </c>
      <c r="D87" s="31">
        <f>D83</f>
        <v>128879</v>
      </c>
      <c r="E87" s="31">
        <f>E83</f>
        <v>569171</v>
      </c>
      <c r="F87" s="31">
        <f>F83</f>
        <v>1349609</v>
      </c>
    </row>
    <row r="88" spans="1:6" ht="15">
      <c r="A88" s="28"/>
      <c r="B88" s="29"/>
      <c r="C88" s="30"/>
      <c r="D88" s="30"/>
      <c r="E88" s="30"/>
      <c r="F88" s="30"/>
    </row>
    <row r="89" spans="1:4" ht="14.25">
      <c r="A89" s="25" t="str">
        <f>Баланс!A76</f>
        <v>Первый руководитель _____________Мейржанов С.С.</v>
      </c>
      <c r="B89" s="25"/>
      <c r="C89" s="25"/>
      <c r="D89" s="25"/>
    </row>
    <row r="90" spans="1:4" ht="14.25">
      <c r="A90" s="25" t="str">
        <f>Баланс!A77</f>
        <v>Главный бухгалтер _______________Кальтиева Е.И.</v>
      </c>
      <c r="B90" s="25"/>
      <c r="C90" s="25"/>
      <c r="D90" s="25"/>
    </row>
    <row r="91" spans="1:4" ht="14.25">
      <c r="A91" s="25" t="str">
        <f>Баланс!A78</f>
        <v>Исполнитель____________________Кальтиева Е.И.  </v>
      </c>
      <c r="B91" s="25"/>
      <c r="C91" s="25"/>
      <c r="D91" s="25"/>
    </row>
    <row r="92" spans="1:4" ht="14.25">
      <c r="A92" s="25" t="str">
        <f>'[1]Ф1'!A79</f>
        <v>Телефон 244-32-15</v>
      </c>
      <c r="B92" s="25"/>
      <c r="C92" s="25"/>
      <c r="D92" s="25"/>
    </row>
    <row r="93" spans="1:4" ht="14.25">
      <c r="A93" s="25"/>
      <c r="B93" s="25"/>
      <c r="C93" s="25"/>
      <c r="D93" s="25"/>
    </row>
    <row r="94" spans="1:4" ht="14.25">
      <c r="A94" s="25" t="s">
        <v>53</v>
      </c>
      <c r="B94" s="25"/>
      <c r="C94" s="25"/>
      <c r="D94" s="25"/>
    </row>
    <row r="95" spans="1:4" ht="14.25">
      <c r="A95" s="25"/>
      <c r="B95" s="25"/>
      <c r="C95" s="25"/>
      <c r="D95" s="25"/>
    </row>
    <row r="96" spans="1:4" ht="14.25">
      <c r="A96" s="25"/>
      <c r="B96" s="25"/>
      <c r="C96" s="26"/>
      <c r="D96" s="26"/>
    </row>
    <row r="97" spans="1:4" ht="14.25">
      <c r="A97" s="26"/>
      <c r="B97" s="26"/>
      <c r="C97" s="26"/>
      <c r="D97" s="26"/>
    </row>
    <row r="98" spans="1:4" ht="14.25">
      <c r="A98" s="26"/>
      <c r="B98" s="26"/>
      <c r="C98" s="26"/>
      <c r="D98" s="26"/>
    </row>
    <row r="99" spans="1:4" ht="14.25">
      <c r="A99" s="26"/>
      <c r="B99" s="26"/>
      <c r="C99" s="26"/>
      <c r="D99" s="26"/>
    </row>
    <row r="100" spans="1:4" ht="14.25">
      <c r="A100" s="26"/>
      <c r="B100" s="26"/>
      <c r="C100" s="26"/>
      <c r="D100" s="26"/>
    </row>
    <row r="101" spans="1:4" ht="14.25">
      <c r="A101" s="26"/>
      <c r="B101" s="26"/>
      <c r="C101" s="26"/>
      <c r="D101" s="26"/>
    </row>
    <row r="102" spans="1:4" ht="14.25">
      <c r="A102" s="26"/>
      <c r="B102" s="26"/>
      <c r="C102" s="26"/>
      <c r="D102" s="26"/>
    </row>
    <row r="103" spans="1:4" ht="14.25">
      <c r="A103" s="26"/>
      <c r="B103" s="26"/>
      <c r="C103" s="26"/>
      <c r="D103" s="26"/>
    </row>
    <row r="104" spans="1:4" ht="14.25">
      <c r="A104" s="26"/>
      <c r="B104" s="26"/>
      <c r="C104" s="26"/>
      <c r="D104" s="26"/>
    </row>
    <row r="105" spans="1:4" ht="14.25">
      <c r="A105" s="26"/>
      <c r="B105" s="26"/>
      <c r="C105" s="26"/>
      <c r="D105" s="26"/>
    </row>
    <row r="106" spans="1:4" ht="14.25">
      <c r="A106" s="26"/>
      <c r="B106" s="26"/>
      <c r="C106" s="26"/>
      <c r="D106" s="26"/>
    </row>
    <row r="107" spans="1:4" ht="14.25">
      <c r="A107" s="26"/>
      <c r="B107" s="26"/>
      <c r="C107" s="26"/>
      <c r="D107" s="26"/>
    </row>
    <row r="108" spans="1:4" ht="14.25">
      <c r="A108" s="26"/>
      <c r="B108" s="26"/>
      <c r="C108" s="26"/>
      <c r="D108" s="26"/>
    </row>
    <row r="109" spans="1:4" ht="14.25">
      <c r="A109" s="26"/>
      <c r="B109" s="26"/>
      <c r="C109" s="26"/>
      <c r="D109" s="26"/>
    </row>
    <row r="110" spans="1:4" ht="14.25">
      <c r="A110" s="26"/>
      <c r="B110" s="26"/>
      <c r="C110" s="26"/>
      <c r="D110" s="26"/>
    </row>
    <row r="111" spans="1:4" ht="14.25">
      <c r="A111" s="26"/>
      <c r="B111" s="26"/>
      <c r="C111" s="26"/>
      <c r="D111" s="26"/>
    </row>
    <row r="112" spans="1:4" ht="14.25">
      <c r="A112" s="26"/>
      <c r="B112" s="26"/>
      <c r="C112" s="26"/>
      <c r="D112" s="26"/>
    </row>
    <row r="113" spans="1:4" ht="14.25">
      <c r="A113" s="26"/>
      <c r="B113" s="26"/>
      <c r="C113" s="26"/>
      <c r="D113" s="26"/>
    </row>
    <row r="114" spans="1:4" ht="14.25">
      <c r="A114" s="26"/>
      <c r="B114" s="26"/>
      <c r="C114" s="26"/>
      <c r="D114" s="26"/>
    </row>
    <row r="115" spans="1:2" ht="14.25">
      <c r="A115" s="26"/>
      <c r="B115" s="26"/>
    </row>
  </sheetData>
  <sheetProtection/>
  <mergeCells count="6">
    <mergeCell ref="D1:F1"/>
    <mergeCell ref="A2:F2"/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NPF 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Ю. Моисеева</dc:creator>
  <cp:keywords/>
  <dc:description/>
  <cp:lastModifiedBy>Светличная Тамара</cp:lastModifiedBy>
  <cp:lastPrinted>2014-07-11T08:58:40Z</cp:lastPrinted>
  <dcterms:created xsi:type="dcterms:W3CDTF">2012-10-08T06:14:34Z</dcterms:created>
  <dcterms:modified xsi:type="dcterms:W3CDTF">2014-10-27T08:48:32Z</dcterms:modified>
  <cp:category/>
  <cp:version/>
  <cp:contentType/>
  <cp:contentStatus/>
</cp:coreProperties>
</file>