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6272" windowHeight="7488"/>
  </bookViews>
  <sheets>
    <sheet name="BS" sheetId="2" r:id="rId1"/>
    <sheet name="PL" sheetId="3" r:id="rId2"/>
    <sheet name="CI" sheetId="4" r:id="rId3"/>
    <sheet name="CF" sheetId="5" r:id="rId4"/>
    <sheet name="EC" sheetId="6" r:id="rId5"/>
  </sheets>
  <definedNames>
    <definedName name="_xlnm.Print_Area" localSheetId="0">BS!$A$1:$D$58</definedName>
    <definedName name="_xlnm.Print_Area" localSheetId="2">CI!$A$1:$C$23</definedName>
    <definedName name="_xlnm.Print_Area" localSheetId="1">PL!$A$1:$D$39</definedName>
  </definedNames>
  <calcPr calcId="125725"/>
</workbook>
</file>

<file path=xl/calcChain.xml><?xml version="1.0" encoding="utf-8"?>
<calcChain xmlns="http://schemas.openxmlformats.org/spreadsheetml/2006/main">
  <c r="C28" i="5"/>
  <c r="D16" i="6"/>
  <c r="C16"/>
  <c r="B16"/>
  <c r="C10"/>
  <c r="D10"/>
  <c r="E10"/>
  <c r="B10"/>
  <c r="D39" i="5"/>
  <c r="D9"/>
  <c r="D18" s="1"/>
  <c r="D28" s="1"/>
  <c r="C9"/>
  <c r="D35" i="2"/>
  <c r="C35"/>
  <c r="E15" i="6"/>
  <c r="E13"/>
  <c r="E12"/>
  <c r="E9"/>
  <c r="E8"/>
  <c r="E7"/>
  <c r="E6"/>
  <c r="D47" i="5"/>
  <c r="C47"/>
  <c r="C39"/>
  <c r="C18"/>
  <c r="C31" s="1"/>
  <c r="C49" s="1"/>
  <c r="C54" s="1"/>
  <c r="D12" i="3"/>
  <c r="D20"/>
  <c r="D29"/>
  <c r="D33"/>
  <c r="C9" i="4"/>
  <c r="C15" s="1"/>
  <c r="C12" i="3"/>
  <c r="C20"/>
  <c r="C29"/>
  <c r="C33"/>
  <c r="B9" i="4"/>
  <c r="B15" s="1"/>
  <c r="D49" i="2"/>
  <c r="C49"/>
  <c r="D40"/>
  <c r="C40"/>
  <c r="D25"/>
  <c r="D27"/>
  <c r="C25"/>
  <c r="C27"/>
  <c r="D16"/>
  <c r="C16"/>
  <c r="E16" i="6"/>
  <c r="C28" i="2"/>
  <c r="D28"/>
  <c r="D50"/>
  <c r="D52"/>
  <c r="C50"/>
  <c r="C52"/>
  <c r="C63"/>
  <c r="D63"/>
  <c r="D31" i="5" l="1"/>
  <c r="D49" s="1"/>
  <c r="D54" s="1"/>
</calcChain>
</file>

<file path=xl/sharedStrings.xml><?xml version="1.0" encoding="utf-8"?>
<sst xmlns="http://schemas.openxmlformats.org/spreadsheetml/2006/main" count="213" uniqueCount="137">
  <si>
    <t>Прим.</t>
  </si>
  <si>
    <t>В тысячах тенге</t>
  </si>
  <si>
    <t>2013 года</t>
  </si>
  <si>
    <t>(неаудировано)</t>
  </si>
  <si>
    <t>(аудировано)</t>
  </si>
  <si>
    <t>АКТИВЫ</t>
  </si>
  <si>
    <t>Долгосрочные активы</t>
  </si>
  <si>
    <t>Основные средства</t>
  </si>
  <si>
    <t xml:space="preserve">Нематериальные активы </t>
  </si>
  <si>
    <t>Долгосрочные авансы</t>
  </si>
  <si>
    <t>Денежные средства, ограниченные в использовании</t>
  </si>
  <si>
    <t xml:space="preserve"> </t>
  </si>
  <si>
    <t>Краткосрочные активы</t>
  </si>
  <si>
    <t>Товарно-материальные запасы</t>
  </si>
  <si>
    <t>Предоплата по налогам</t>
  </si>
  <si>
    <t xml:space="preserve">Задолженность связанных сторон </t>
  </si>
  <si>
    <t>Прочая предоплата</t>
  </si>
  <si>
    <t>Денежные средства и их эквиваленты</t>
  </si>
  <si>
    <t>ИТОГО АКТИВОВ</t>
  </si>
  <si>
    <t xml:space="preserve">КАПИТАЛ И ОБЯЗАТЕЛЬСТВА </t>
  </si>
  <si>
    <t>Капитал</t>
  </si>
  <si>
    <t>Уставный капитал</t>
  </si>
  <si>
    <t>Резерв по переоценке, за вычетом отсроченного налога</t>
  </si>
  <si>
    <t>Долгосрочные обязательства</t>
  </si>
  <si>
    <t>Облигации к оплате</t>
  </si>
  <si>
    <t>-</t>
  </si>
  <si>
    <t>Обязательства по отсроченному налогу</t>
  </si>
  <si>
    <t xml:space="preserve">   </t>
  </si>
  <si>
    <t>Краткосрочные обязательства</t>
  </si>
  <si>
    <t>Проценты к уплате</t>
  </si>
  <si>
    <t>Торговая кредиторская задолженность</t>
  </si>
  <si>
    <t>Авансы, полученные от клиентов</t>
  </si>
  <si>
    <t>Налоги к уплате</t>
  </si>
  <si>
    <t>Прочая кредиторская задолженность и начисления</t>
  </si>
  <si>
    <t xml:space="preserve">        </t>
  </si>
  <si>
    <t>ИТОГО ОБЯЗАТЕЛЬСТВ</t>
  </si>
  <si>
    <t>ИТОГО КАПИТАЛА И ОБЯЗАТЕЛЬСТВ</t>
  </si>
  <si>
    <t>31 декабря </t>
  </si>
  <si>
    <t xml:space="preserve">Генеральный директор </t>
  </si>
  <si>
    <t>Франциско Паррилла</t>
  </si>
  <si>
    <t>Главный бухгалтер</t>
  </si>
  <si>
    <t xml:space="preserve"> Сауле Туктабаева </t>
  </si>
  <si>
    <t>ТОО "Каспий Лимитед"</t>
  </si>
  <si>
    <t>Промежуточный отчёт о финансовом положении</t>
  </si>
  <si>
    <t>Доход от номеров и аренды</t>
  </si>
  <si>
    <t>Прочие операционные доходы</t>
  </si>
  <si>
    <t xml:space="preserve">Итого доходы </t>
  </si>
  <si>
    <t>Расходы на продукты питания и напитки</t>
  </si>
  <si>
    <t>Заработная плата и другие выплаты сотрудникам</t>
  </si>
  <si>
    <t>Общие и административные расходы</t>
  </si>
  <si>
    <t>Износ и амортизация</t>
  </si>
  <si>
    <t>Прибыль от операционной деятельности</t>
  </si>
  <si>
    <t>Доходы от финансирования</t>
  </si>
  <si>
    <t>Прочие расходы</t>
  </si>
  <si>
    <t>Прибыль до расходов по подоходному налогу</t>
  </si>
  <si>
    <t>Чистая прибыль за период</t>
  </si>
  <si>
    <t>2013</t>
  </si>
  <si>
    <t xml:space="preserve">Промежуточный отчёт о прибылях и убытках </t>
  </si>
  <si>
    <t>За девять месяцев, закончившихся 30 сентября 2013 года</t>
  </si>
  <si>
    <t>Прибыль за период</t>
  </si>
  <si>
    <t>Прочий совокупный доход</t>
  </si>
  <si>
    <t>Итого совокупный доход за период, за вычетом налогов</t>
  </si>
  <si>
    <t xml:space="preserve">Промежуточный отчет о совокупном доходе </t>
  </si>
  <si>
    <t>Денежные потоки от операционной деятельности</t>
  </si>
  <si>
    <t xml:space="preserve">Прибыль до расходов по подоходному налогу </t>
  </si>
  <si>
    <t>Корректировки на :</t>
  </si>
  <si>
    <t>Износ</t>
  </si>
  <si>
    <t>Изменение в резерве по сомнительной задолженности</t>
  </si>
  <si>
    <t>Денежные средства от операционной деятельности до изменений в оборотном капитале</t>
  </si>
  <si>
    <t>Задолженность связанных сторон, помимо займов</t>
  </si>
  <si>
    <t>Прочие активы</t>
  </si>
  <si>
    <t>Кредиторская задолженность</t>
  </si>
  <si>
    <t>Прочая кредиторская задолженность</t>
  </si>
  <si>
    <t>Поступление денежных средств от операционной деятельности</t>
  </si>
  <si>
    <t>Проценты уплаченные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</si>
  <si>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</si>
  <si>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</si>
  <si>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</si>
  <si>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</si>
  <si>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выбытия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</si>
  <si>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</si>
  <si>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</si>
  <si>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 от связанных сторон</t>
  </si>
  <si>
    <t>Погашение долгосрочных займов</t>
  </si>
  <si>
    <t>Погашение краткосрочных займов</t>
  </si>
  <si>
    <t>Получение краткосрочных займов</t>
  </si>
  <si>
    <t>Чистое расходование денежных средств в финансовой деятельности</t>
  </si>
  <si>
    <t>Чистое увеличение/(уменьшение) в денежных средствах и их эквивалентах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</si>
  <si>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</si>
  <si>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</si>
  <si>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Нераспределен-ный доход</t>
  </si>
  <si>
    <t>Итого</t>
  </si>
  <si>
    <t>Прочие изменения</t>
  </si>
  <si>
    <t>Фонд переоценки</t>
  </si>
  <si>
    <t xml:space="preserve">Промежуточный отчет об изменениях в капитале </t>
  </si>
  <si>
    <t>За три месяца, закончившихся 31 марта 2014 года</t>
  </si>
  <si>
    <t xml:space="preserve">31 марта </t>
  </si>
  <si>
    <t>2014 года</t>
  </si>
  <si>
    <t>Инвестиционная недвижимость</t>
  </si>
  <si>
    <t>Капитальное незавершенное строительство</t>
  </si>
  <si>
    <t>Задолженность связанных сторон</t>
  </si>
  <si>
    <t>Дебиторская задолженность</t>
  </si>
  <si>
    <t xml:space="preserve">Предоплата по корпоративному подоходному налогу </t>
  </si>
  <si>
    <t xml:space="preserve">Долгосрочные активы, предназначенные для продажи </t>
  </si>
  <si>
    <t xml:space="preserve">Нераспределённая прибыль </t>
  </si>
  <si>
    <t>Долгосрочные займы</t>
  </si>
  <si>
    <t>Текущая часть долгосрочных займов</t>
  </si>
  <si>
    <t>Задолженность перед связанными сторонами</t>
  </si>
  <si>
    <t>На 31 марта 2014 года</t>
  </si>
  <si>
    <t>Доходы от продажи продуктов питания и напитков</t>
  </si>
  <si>
    <t xml:space="preserve">Коммунальные услуги, уборка и техническое обслуживание </t>
  </si>
  <si>
    <t>Положительная / (отрицательная) курсовая разница, нетто</t>
  </si>
  <si>
    <t>Убыток от выбытия основных средств</t>
  </si>
  <si>
    <t>Затраты по финансированию</t>
  </si>
  <si>
    <t>Прочий доход</t>
  </si>
  <si>
    <t xml:space="preserve">(Расходы) /льгота по подоходному налогу </t>
  </si>
  <si>
    <t>2014</t>
  </si>
  <si>
    <t xml:space="preserve">За три месяца, закончившихся 31 марта </t>
  </si>
  <si>
    <t>Прочий совокупный доход, не подлежащий переклассификации в состав прибыли или убытка в последующих периодах:</t>
  </si>
  <si>
    <t>6,7</t>
  </si>
  <si>
    <t>Амортизацию</t>
  </si>
  <si>
    <t>Нереализованную (положительную) / отрицательную курсовую разницу</t>
  </si>
  <si>
    <t>Уменьшение /(увеличение) в операционных активах:</t>
  </si>
  <si>
    <t>(Уменьшение) / увеличение в операционных обязательствах:</t>
  </si>
  <si>
    <t>Задолженность связанным сторонам, помимо займа</t>
  </si>
  <si>
    <t xml:space="preserve">                          -   </t>
  </si>
  <si>
    <t xml:space="preserve">Займы, выданные связанным сторонам </t>
  </si>
  <si>
    <t xml:space="preserve">Займы, погашенные связанными сторонами </t>
  </si>
  <si>
    <t>Приобретение инвестиционной недвижимости</t>
  </si>
  <si>
    <t>Займы, полученные от связанных сторон</t>
  </si>
  <si>
    <t>Влияние изменений в обменных курсах на денежные средства и их эквиваленты</t>
  </si>
  <si>
    <t>−</t>
  </si>
  <si>
    <t>По состоянию на 31 марта  2014 года (неаудированные данные)</t>
  </si>
  <si>
    <t>По состоянию на 31 марта  2013 года (неаудированные данные)</t>
  </si>
  <si>
    <t>На 1 января 2014 года  (аудированные данные)</t>
  </si>
  <si>
    <t>На 1 января 2013 года  (аудированные данные)</t>
  </si>
  <si>
    <t>Промежуточный отчет о движении денежных средств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</si>
</sst>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??_);_(@_)"/>
  </numFmts>
  <fonts count="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rgb="FF0000CC"/>
      <name val="Calibri"/>
      <family val="2"/>
      <charset val="204"/>
      <scheme val="minor"/>
    </font>
    <font>
      <b/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4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5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3" xfId="0" applyFont="1" applyBorder="1"/>
    <xf numFmtId="0" fontId="8" fillId="0" borderId="4" xfId="0" applyFont="1" applyBorder="1"/>
    <xf numFmtId="0" fontId="10" fillId="0" borderId="0" xfId="0" applyFont="1"/>
    <xf numFmtId="0" fontId="8" fillId="0" borderId="5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0" xfId="0" applyFont="1" applyAlignment="1"/>
    <xf numFmtId="0" fontId="7" fillId="0" borderId="4" xfId="0" applyFont="1" applyBorder="1" applyAlignment="1"/>
    <xf numFmtId="0" fontId="8" fillId="0" borderId="4" xfId="0" applyFont="1" applyBorder="1" applyAlignment="1">
      <alignment horizontal="center" wrapText="1"/>
    </xf>
    <xf numFmtId="164" fontId="10" fillId="0" borderId="0" xfId="1" applyNumberFormat="1" applyFont="1" applyAlignment="1">
      <alignment horizontal="right" wrapText="1"/>
    </xf>
    <xf numFmtId="164" fontId="8" fillId="0" borderId="4" xfId="1" applyNumberFormat="1" applyFont="1" applyBorder="1" applyAlignment="1">
      <alignment horizontal="right" wrapText="1" indent="1"/>
    </xf>
    <xf numFmtId="164" fontId="5" fillId="0" borderId="0" xfId="1" applyNumberFormat="1" applyFont="1"/>
    <xf numFmtId="0" fontId="9" fillId="0" borderId="5" xfId="0" applyFont="1" applyBorder="1" applyAlignment="1"/>
    <xf numFmtId="164" fontId="9" fillId="0" borderId="5" xfId="1" applyNumberFormat="1" applyFont="1" applyBorder="1" applyAlignment="1">
      <alignment wrapText="1"/>
    </xf>
    <xf numFmtId="0" fontId="9" fillId="0" borderId="0" xfId="0" applyFont="1" applyAlignment="1"/>
    <xf numFmtId="164" fontId="9" fillId="0" borderId="0" xfId="1" applyNumberFormat="1" applyFont="1" applyAlignment="1">
      <alignment wrapText="1"/>
    </xf>
    <xf numFmtId="164" fontId="12" fillId="0" borderId="0" xfId="1" applyNumberFormat="1" applyFont="1" applyAlignment="1">
      <alignment wrapText="1"/>
    </xf>
    <xf numFmtId="164" fontId="8" fillId="0" borderId="0" xfId="1" applyNumberFormat="1" applyFont="1" applyAlignment="1">
      <alignment wrapText="1"/>
    </xf>
    <xf numFmtId="164" fontId="8" fillId="0" borderId="4" xfId="1" applyNumberFormat="1" applyFont="1" applyBorder="1" applyAlignment="1">
      <alignment wrapText="1"/>
    </xf>
    <xf numFmtId="164" fontId="10" fillId="0" borderId="0" xfId="1" applyNumberFormat="1" applyFont="1" applyAlignment="1">
      <alignment wrapText="1"/>
    </xf>
    <xf numFmtId="164" fontId="8" fillId="0" borderId="3" xfId="1" applyNumberFormat="1" applyFont="1" applyBorder="1" applyAlignment="1">
      <alignment wrapText="1"/>
    </xf>
    <xf numFmtId="164" fontId="10" fillId="0" borderId="0" xfId="1" applyNumberFormat="1" applyFont="1" applyAlignment="1"/>
    <xf numFmtId="164" fontId="5" fillId="0" borderId="0" xfId="1" applyNumberFormat="1" applyFont="1" applyAlignme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1" applyNumberFormat="1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wrapText="1"/>
    </xf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7" fillId="0" borderId="0" xfId="0" applyFont="1" applyAlignment="1"/>
    <xf numFmtId="0" fontId="17" fillId="0" borderId="4" xfId="0" applyFont="1" applyBorder="1" applyAlignment="1"/>
    <xf numFmtId="164" fontId="15" fillId="0" borderId="0" xfId="1" applyNumberFormat="1" applyFont="1" applyAlignment="1">
      <alignment horizontal="right" wrapText="1"/>
    </xf>
    <xf numFmtId="164" fontId="15" fillId="0" borderId="4" xfId="1" applyNumberFormat="1" applyFont="1" applyBorder="1" applyAlignment="1">
      <alignment horizontal="right" wrapText="1"/>
    </xf>
    <xf numFmtId="164" fontId="16" fillId="0" borderId="0" xfId="1" applyNumberFormat="1" applyFont="1" applyAlignment="1">
      <alignment wrapText="1"/>
    </xf>
    <xf numFmtId="0" fontId="14" fillId="0" borderId="4" xfId="0" applyFont="1" applyBorder="1" applyAlignment="1">
      <alignment horizontal="center"/>
    </xf>
    <xf numFmtId="165" fontId="16" fillId="0" borderId="5" xfId="1" applyNumberFormat="1" applyFont="1" applyBorder="1" applyAlignment="1">
      <alignment wrapText="1"/>
    </xf>
    <xf numFmtId="165" fontId="16" fillId="0" borderId="0" xfId="1" applyNumberFormat="1" applyFont="1" applyAlignment="1">
      <alignment wrapText="1"/>
    </xf>
    <xf numFmtId="165" fontId="15" fillId="0" borderId="0" xfId="1" applyNumberFormat="1" applyFont="1" applyAlignment="1">
      <alignment wrapText="1"/>
    </xf>
    <xf numFmtId="165" fontId="2" fillId="0" borderId="0" xfId="2" applyNumberFormat="1" applyFont="1" applyBorder="1" applyAlignment="1">
      <alignment wrapText="1"/>
    </xf>
    <xf numFmtId="165" fontId="16" fillId="0" borderId="4" xfId="1" applyNumberFormat="1" applyFont="1" applyBorder="1" applyAlignment="1">
      <alignment wrapText="1"/>
    </xf>
    <xf numFmtId="165" fontId="16" fillId="0" borderId="0" xfId="1" applyNumberFormat="1" applyFont="1" applyAlignment="1"/>
    <xf numFmtId="165" fontId="15" fillId="0" borderId="6" xfId="1" applyNumberFormat="1" applyFont="1" applyBorder="1" applyAlignment="1">
      <alignment wrapText="1"/>
    </xf>
    <xf numFmtId="0" fontId="18" fillId="0" borderId="0" xfId="0" applyFont="1"/>
    <xf numFmtId="0" fontId="12" fillId="0" borderId="0" xfId="0" applyFont="1"/>
    <xf numFmtId="0" fontId="10" fillId="0" borderId="0" xfId="0" applyFont="1" applyAlignment="1">
      <alignment wrapText="1"/>
    </xf>
    <xf numFmtId="0" fontId="15" fillId="0" borderId="3" xfId="0" applyFont="1" applyBorder="1"/>
    <xf numFmtId="0" fontId="12" fillId="0" borderId="6" xfId="0" applyFont="1" applyBorder="1"/>
    <xf numFmtId="165" fontId="15" fillId="0" borderId="0" xfId="0" applyNumberFormat="1" applyFont="1" applyAlignment="1">
      <alignment horizontal="right" wrapText="1"/>
    </xf>
    <xf numFmtId="165" fontId="10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165" fontId="16" fillId="0" borderId="0" xfId="0" applyNumberFormat="1" applyFont="1" applyAlignment="1">
      <alignment horizontal="right" wrapText="1"/>
    </xf>
    <xf numFmtId="165" fontId="10" fillId="0" borderId="0" xfId="0" applyNumberFormat="1" applyFont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165" fontId="15" fillId="0" borderId="3" xfId="0" applyNumberFormat="1" applyFont="1" applyBorder="1" applyAlignment="1">
      <alignment horizontal="right" wrapText="1"/>
    </xf>
    <xf numFmtId="165" fontId="12" fillId="0" borderId="6" xfId="0" applyNumberFormat="1" applyFont="1" applyBorder="1" applyAlignment="1">
      <alignment horizontal="right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right" wrapText="1" indent="1"/>
    </xf>
    <xf numFmtId="0" fontId="22" fillId="0" borderId="0" xfId="0" applyFont="1" applyAlignment="1">
      <alignment horizontal="left" wrapText="1" indent="3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165" fontId="0" fillId="0" borderId="0" xfId="0" applyNumberFormat="1"/>
    <xf numFmtId="165" fontId="20" fillId="0" borderId="4" xfId="0" applyNumberFormat="1" applyFont="1" applyBorder="1" applyAlignment="1">
      <alignment horizontal="right" wrapText="1"/>
    </xf>
    <xf numFmtId="165" fontId="22" fillId="0" borderId="5" xfId="0" applyNumberFormat="1" applyFont="1" applyBorder="1" applyAlignment="1">
      <alignment wrapText="1"/>
    </xf>
    <xf numFmtId="165" fontId="20" fillId="0" borderId="4" xfId="0" applyNumberFormat="1" applyFont="1" applyBorder="1" applyAlignment="1">
      <alignment horizontal="right" wrapText="1" indent="1"/>
    </xf>
    <xf numFmtId="165" fontId="22" fillId="0" borderId="0" xfId="0" applyNumberFormat="1" applyFont="1" applyAlignment="1">
      <alignment horizontal="right" wrapText="1" indent="1"/>
    </xf>
    <xf numFmtId="165" fontId="20" fillId="0" borderId="5" xfId="0" applyNumberFormat="1" applyFont="1" applyBorder="1" applyAlignment="1">
      <alignment horizontal="right" wrapText="1" indent="1"/>
    </xf>
    <xf numFmtId="165" fontId="22" fillId="0" borderId="4" xfId="0" applyNumberFormat="1" applyFont="1" applyBorder="1" applyAlignment="1">
      <alignment horizontal="right" wrapText="1" indent="1"/>
    </xf>
    <xf numFmtId="165" fontId="20" fillId="0" borderId="2" xfId="0" applyNumberFormat="1" applyFont="1" applyBorder="1" applyAlignment="1">
      <alignment horizontal="right" wrapText="1" indent="1"/>
    </xf>
    <xf numFmtId="165" fontId="20" fillId="0" borderId="0" xfId="0" applyNumberFormat="1" applyFont="1" applyAlignment="1">
      <alignment horizontal="right" wrapText="1" indent="1"/>
    </xf>
    <xf numFmtId="165" fontId="25" fillId="0" borderId="0" xfId="0" applyNumberFormat="1" applyFont="1" applyAlignment="1">
      <alignment horizontal="right" wrapText="1" indent="1"/>
    </xf>
    <xf numFmtId="165" fontId="20" fillId="0" borderId="3" xfId="0" applyNumberFormat="1" applyFont="1" applyBorder="1" applyAlignment="1">
      <alignment horizontal="right" wrapText="1" indent="1"/>
    </xf>
    <xf numFmtId="0" fontId="21" fillId="0" borderId="4" xfId="0" applyFont="1" applyBorder="1" applyAlignment="1">
      <alignment horizontal="center"/>
    </xf>
    <xf numFmtId="165" fontId="22" fillId="0" borderId="5" xfId="0" applyNumberFormat="1" applyFont="1" applyBorder="1" applyAlignment="1">
      <alignment horizontal="right" wrapText="1" indent="1"/>
    </xf>
    <xf numFmtId="165" fontId="23" fillId="0" borderId="0" xfId="0" applyNumberFormat="1" applyFont="1" applyAlignment="1">
      <alignment horizontal="right" wrapText="1" indent="1"/>
    </xf>
    <xf numFmtId="165" fontId="24" fillId="0" borderId="1" xfId="0" applyNumberFormat="1" applyFont="1" applyBorder="1" applyAlignment="1">
      <alignment horizontal="right" wrapText="1" indent="1"/>
    </xf>
    <xf numFmtId="164" fontId="5" fillId="0" borderId="0" xfId="1" applyNumberFormat="1" applyFont="1" applyAlignment="1">
      <alignment horizontal="right"/>
    </xf>
    <xf numFmtId="0" fontId="20" fillId="0" borderId="7" xfId="0" applyFont="1" applyBorder="1" applyAlignment="1">
      <alignment wrapText="1"/>
    </xf>
    <xf numFmtId="0" fontId="19" fillId="0" borderId="4" xfId="0" applyFont="1" applyBorder="1" applyAlignment="1">
      <alignment wrapText="1"/>
    </xf>
    <xf numFmtId="165" fontId="20" fillId="0" borderId="7" xfId="0" applyNumberFormat="1" applyFont="1" applyBorder="1" applyAlignment="1">
      <alignment horizontal="right" wrapText="1" indent="1"/>
    </xf>
    <xf numFmtId="165" fontId="26" fillId="0" borderId="0" xfId="0" applyNumberFormat="1" applyFont="1" applyAlignment="1">
      <alignment horizontal="right" wrapText="1" indent="1"/>
    </xf>
    <xf numFmtId="164" fontId="8" fillId="0" borderId="0" xfId="1" applyNumberFormat="1" applyFont="1" applyAlignment="1">
      <alignment horizontal="right" wrapText="1" indent="1"/>
    </xf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3" xfId="0" applyFont="1" applyBorder="1"/>
    <xf numFmtId="0" fontId="9" fillId="0" borderId="4" xfId="0" applyFont="1" applyBorder="1" applyAlignment="1">
      <alignment horizontal="center"/>
    </xf>
    <xf numFmtId="0" fontId="7" fillId="0" borderId="0" xfId="0" applyFont="1" applyAlignment="1"/>
    <xf numFmtId="164" fontId="9" fillId="0" borderId="0" xfId="1" applyNumberFormat="1" applyFont="1" applyAlignment="1">
      <alignment wrapText="1"/>
    </xf>
    <xf numFmtId="164" fontId="8" fillId="0" borderId="4" xfId="1" applyNumberFormat="1" applyFont="1" applyBorder="1" applyAlignment="1">
      <alignment wrapText="1"/>
    </xf>
    <xf numFmtId="164" fontId="8" fillId="0" borderId="3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15" fillId="0" borderId="0" xfId="1" quotePrefix="1" applyNumberFormat="1" applyFont="1" applyAlignment="1">
      <alignment horizontal="right" wrapText="1"/>
    </xf>
    <xf numFmtId="165" fontId="10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0" fillId="0" borderId="5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165" fontId="22" fillId="0" borderId="0" xfId="0" applyNumberFormat="1" applyFont="1" applyAlignment="1">
      <alignment horizontal="right" wrapText="1" indent="1"/>
    </xf>
    <xf numFmtId="165" fontId="20" fillId="0" borderId="5" xfId="0" applyNumberFormat="1" applyFont="1" applyBorder="1" applyAlignment="1">
      <alignment horizontal="right" wrapText="1" indent="1"/>
    </xf>
    <xf numFmtId="165" fontId="20" fillId="0" borderId="0" xfId="0" applyNumberFormat="1" applyFont="1" applyAlignment="1">
      <alignment horizontal="right" wrapText="1" indent="1"/>
    </xf>
    <xf numFmtId="165" fontId="20" fillId="0" borderId="5" xfId="0" quotePrefix="1" applyNumberFormat="1" applyFont="1" applyBorder="1" applyAlignment="1">
      <alignment horizontal="right" wrapText="1"/>
    </xf>
    <xf numFmtId="0" fontId="27" fillId="0" borderId="0" xfId="0" applyFont="1" applyAlignment="1">
      <alignment wrapText="1"/>
    </xf>
    <xf numFmtId="0" fontId="20" fillId="0" borderId="4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9" fillId="0" borderId="4" xfId="0" applyFont="1" applyBorder="1" applyAlignment="1">
      <alignment wrapText="1"/>
    </xf>
    <xf numFmtId="165" fontId="20" fillId="0" borderId="7" xfId="0" applyNumberFormat="1" applyFont="1" applyBorder="1" applyAlignment="1">
      <alignment horizontal="right" wrapText="1" indent="1"/>
    </xf>
    <xf numFmtId="164" fontId="8" fillId="0" borderId="0" xfId="1" applyNumberFormat="1" applyFont="1" applyAlignment="1">
      <alignment horizontal="right" wrapText="1" indent="1"/>
    </xf>
    <xf numFmtId="0" fontId="0" fillId="0" borderId="0" xfId="0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15" fillId="0" borderId="4" xfId="1" applyNumberFormat="1" applyFont="1" applyBorder="1" applyAlignment="1">
      <alignment horizontal="right"/>
    </xf>
    <xf numFmtId="165" fontId="28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0" fontId="29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6" fillId="0" borderId="8" xfId="0" applyFont="1" applyBorder="1" applyAlignment="1">
      <alignment wrapText="1"/>
    </xf>
    <xf numFmtId="0" fontId="22" fillId="0" borderId="4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164" fontId="15" fillId="0" borderId="4" xfId="1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165" fontId="20" fillId="0" borderId="4" xfId="0" applyNumberFormat="1" applyFont="1" applyBorder="1" applyAlignment="1">
      <alignment horizontal="right" wrapText="1"/>
    </xf>
    <xf numFmtId="165" fontId="30" fillId="0" borderId="0" xfId="0" applyNumberFormat="1" applyFont="1"/>
    <xf numFmtId="165" fontId="31" fillId="0" borderId="5" xfId="0" quotePrefix="1" applyNumberFormat="1" applyFont="1" applyBorder="1" applyAlignment="1">
      <alignment horizontal="right" wrapText="1"/>
    </xf>
    <xf numFmtId="165" fontId="31" fillId="0" borderId="4" xfId="0" applyNumberFormat="1" applyFont="1" applyBorder="1" applyAlignment="1">
      <alignment horizontal="right" wrapText="1"/>
    </xf>
    <xf numFmtId="165" fontId="32" fillId="0" borderId="5" xfId="0" applyNumberFormat="1" applyFont="1" applyBorder="1" applyAlignment="1">
      <alignment wrapText="1"/>
    </xf>
    <xf numFmtId="165" fontId="31" fillId="0" borderId="4" xfId="0" applyNumberFormat="1" applyFont="1" applyBorder="1" applyAlignment="1">
      <alignment horizontal="right" wrapText="1" indent="1"/>
    </xf>
    <xf numFmtId="165" fontId="32" fillId="0" borderId="5" xfId="0" applyNumberFormat="1" applyFont="1" applyBorder="1" applyAlignment="1">
      <alignment horizontal="right" wrapText="1" indent="1"/>
    </xf>
    <xf numFmtId="165" fontId="32" fillId="0" borderId="0" xfId="0" applyNumberFormat="1" applyFont="1" applyAlignment="1">
      <alignment horizontal="right" wrapText="1" indent="1"/>
    </xf>
    <xf numFmtId="165" fontId="32" fillId="0" borderId="4" xfId="0" applyNumberFormat="1" applyFont="1" applyBorder="1" applyAlignment="1">
      <alignment horizontal="right" wrapText="1" indent="1"/>
    </xf>
    <xf numFmtId="165" fontId="31" fillId="0" borderId="5" xfId="0" applyNumberFormat="1" applyFont="1" applyBorder="1" applyAlignment="1">
      <alignment horizontal="right" wrapText="1" indent="1"/>
    </xf>
    <xf numFmtId="165" fontId="33" fillId="0" borderId="0" xfId="0" applyNumberFormat="1" applyFont="1" applyAlignment="1">
      <alignment horizontal="right" wrapText="1" indent="1"/>
    </xf>
    <xf numFmtId="165" fontId="32" fillId="0" borderId="1" xfId="0" applyNumberFormat="1" applyFont="1" applyBorder="1" applyAlignment="1">
      <alignment horizontal="right" wrapText="1" indent="1"/>
    </xf>
    <xf numFmtId="165" fontId="31" fillId="0" borderId="2" xfId="0" applyNumberFormat="1" applyFont="1" applyBorder="1" applyAlignment="1">
      <alignment horizontal="right" wrapText="1" indent="1"/>
    </xf>
    <xf numFmtId="165" fontId="31" fillId="0" borderId="0" xfId="0" applyNumberFormat="1" applyFont="1" applyAlignment="1">
      <alignment horizontal="right" wrapText="1" indent="1"/>
    </xf>
    <xf numFmtId="165" fontId="31" fillId="0" borderId="3" xfId="0" applyNumberFormat="1" applyFont="1" applyBorder="1" applyAlignment="1">
      <alignment horizontal="right" wrapText="1" indent="1"/>
    </xf>
    <xf numFmtId="164" fontId="30" fillId="0" borderId="0" xfId="1" applyNumberFormat="1" applyFont="1" applyAlignment="1">
      <alignment horizontal="righ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showGridLines="0" tabSelected="1" view="pageBreakPreview" zoomScale="80" zoomScaleNormal="100" zoomScaleSheetLayoutView="80" workbookViewId="0"/>
  </sheetViews>
  <sheetFormatPr defaultRowHeight="14.4"/>
  <cols>
    <col min="1" max="1" width="48.44140625" bestFit="1" customWidth="1"/>
    <col min="2" max="2" width="9.109375" style="1" customWidth="1"/>
    <col min="3" max="3" width="20.5546875" style="33" customWidth="1"/>
    <col min="4" max="4" width="16.44140625" style="33" customWidth="1"/>
  </cols>
  <sheetData>
    <row r="1" spans="1:4">
      <c r="A1" t="s">
        <v>42</v>
      </c>
      <c r="B1" s="1" t="s">
        <v>11</v>
      </c>
    </row>
    <row r="2" spans="1:4">
      <c r="A2" s="3" t="s">
        <v>43</v>
      </c>
    </row>
    <row r="3" spans="1:4">
      <c r="A3" s="120" t="s">
        <v>108</v>
      </c>
      <c r="B3" s="2"/>
      <c r="C3" s="27"/>
      <c r="D3" s="28"/>
    </row>
    <row r="4" spans="1:4">
      <c r="B4" s="2"/>
      <c r="C4" s="114" t="s">
        <v>96</v>
      </c>
      <c r="D4" s="114" t="s">
        <v>37</v>
      </c>
    </row>
    <row r="5" spans="1:4">
      <c r="A5" s="17"/>
      <c r="B5" s="2"/>
      <c r="C5" s="114" t="s">
        <v>97</v>
      </c>
      <c r="D5" s="141" t="s">
        <v>2</v>
      </c>
    </row>
    <row r="6" spans="1:4" ht="15" thickBot="1">
      <c r="A6" s="18" t="s">
        <v>1</v>
      </c>
      <c r="B6" s="19" t="s">
        <v>0</v>
      </c>
      <c r="C6" s="21" t="s">
        <v>3</v>
      </c>
      <c r="D6" s="21" t="s">
        <v>4</v>
      </c>
    </row>
    <row r="7" spans="1:4">
      <c r="A7" s="10" t="s">
        <v>5</v>
      </c>
      <c r="B7" s="5"/>
      <c r="C7" s="26"/>
      <c r="D7" s="26"/>
    </row>
    <row r="8" spans="1:4">
      <c r="A8" s="4" t="s">
        <v>6</v>
      </c>
      <c r="B8" s="5"/>
      <c r="C8" s="30"/>
      <c r="D8" s="26"/>
    </row>
    <row r="9" spans="1:4">
      <c r="A9" s="6" t="s">
        <v>7</v>
      </c>
      <c r="B9" s="5">
        <v>6</v>
      </c>
      <c r="C9" s="26">
        <v>12284944</v>
      </c>
      <c r="D9" s="26">
        <v>12419364</v>
      </c>
    </row>
    <row r="10" spans="1:4" s="115" customFormat="1">
      <c r="A10" s="117" t="s">
        <v>98</v>
      </c>
      <c r="B10" s="116">
        <v>7</v>
      </c>
      <c r="C10" s="121">
        <v>1814585</v>
      </c>
      <c r="D10" s="121">
        <v>1834154</v>
      </c>
    </row>
    <row r="11" spans="1:4">
      <c r="A11" s="6" t="s">
        <v>8</v>
      </c>
      <c r="B11" s="5"/>
      <c r="C11" s="26">
        <v>5028</v>
      </c>
      <c r="D11" s="26">
        <v>5711</v>
      </c>
    </row>
    <row r="12" spans="1:4">
      <c r="A12" s="6" t="s">
        <v>99</v>
      </c>
      <c r="B12" s="5">
        <v>6</v>
      </c>
      <c r="C12" s="26">
        <v>116367</v>
      </c>
      <c r="D12" s="26">
        <v>116353</v>
      </c>
    </row>
    <row r="13" spans="1:4">
      <c r="A13" s="6" t="s">
        <v>9</v>
      </c>
      <c r="B13" s="5">
        <v>6</v>
      </c>
      <c r="C13" s="26">
        <v>2195</v>
      </c>
      <c r="D13" s="26">
        <v>11437</v>
      </c>
    </row>
    <row r="14" spans="1:4" s="115" customFormat="1">
      <c r="A14" s="117" t="s">
        <v>100</v>
      </c>
      <c r="B14" s="116">
        <v>23</v>
      </c>
      <c r="C14" s="121">
        <v>49800</v>
      </c>
      <c r="D14" s="121">
        <v>49800</v>
      </c>
    </row>
    <row r="15" spans="1:4" ht="15" thickBot="1">
      <c r="A15" s="11" t="s">
        <v>10</v>
      </c>
      <c r="B15" s="5"/>
      <c r="C15" s="26">
        <v>232</v>
      </c>
      <c r="D15" s="26">
        <v>2165</v>
      </c>
    </row>
    <row r="16" spans="1:4" ht="15" thickBot="1">
      <c r="A16" s="7"/>
      <c r="B16" s="12" t="s">
        <v>11</v>
      </c>
      <c r="C16" s="31">
        <f>SUM(C9:C15)</f>
        <v>14273151</v>
      </c>
      <c r="D16" s="31">
        <f>SUM(D9:D15)</f>
        <v>14438984</v>
      </c>
    </row>
    <row r="17" spans="1:4">
      <c r="A17" s="10" t="s">
        <v>12</v>
      </c>
      <c r="B17" s="5"/>
      <c r="C17" s="26"/>
      <c r="D17" s="26"/>
    </row>
    <row r="18" spans="1:4">
      <c r="A18" s="6" t="s">
        <v>13</v>
      </c>
      <c r="B18" s="5">
        <v>8</v>
      </c>
      <c r="C18" s="26">
        <v>322566</v>
      </c>
      <c r="D18" s="26">
        <v>309112</v>
      </c>
    </row>
    <row r="19" spans="1:4">
      <c r="A19" s="6" t="s">
        <v>101</v>
      </c>
      <c r="B19" s="5">
        <v>9</v>
      </c>
      <c r="C19" s="26">
        <v>525881</v>
      </c>
      <c r="D19" s="26">
        <v>319330</v>
      </c>
    </row>
    <row r="20" spans="1:4">
      <c r="A20" s="6" t="s">
        <v>14</v>
      </c>
      <c r="B20" s="5">
        <v>10</v>
      </c>
      <c r="C20" s="26">
        <v>11243</v>
      </c>
      <c r="D20" s="26">
        <v>11224</v>
      </c>
    </row>
    <row r="21" spans="1:4">
      <c r="A21" s="6" t="s">
        <v>102</v>
      </c>
      <c r="B21" s="5"/>
      <c r="C21" s="26">
        <v>157025</v>
      </c>
      <c r="D21" s="26">
        <v>189043</v>
      </c>
    </row>
    <row r="22" spans="1:4">
      <c r="A22" s="6" t="s">
        <v>15</v>
      </c>
      <c r="B22" s="5">
        <v>23</v>
      </c>
      <c r="C22" s="26">
        <v>1538038</v>
      </c>
      <c r="D22" s="26">
        <v>1560637</v>
      </c>
    </row>
    <row r="23" spans="1:4">
      <c r="A23" s="6" t="s">
        <v>16</v>
      </c>
      <c r="B23" s="5">
        <v>11</v>
      </c>
      <c r="C23" s="26">
        <v>58300</v>
      </c>
      <c r="D23" s="26">
        <v>24832</v>
      </c>
    </row>
    <row r="24" spans="1:4" ht="15" thickBot="1">
      <c r="A24" s="11" t="s">
        <v>17</v>
      </c>
      <c r="B24" s="5">
        <v>12</v>
      </c>
      <c r="C24" s="26">
        <v>252714</v>
      </c>
      <c r="D24" s="26">
        <v>56673</v>
      </c>
    </row>
    <row r="25" spans="1:4" ht="15" thickBot="1">
      <c r="A25" s="7"/>
      <c r="B25" s="13"/>
      <c r="C25" s="31">
        <f>SUM(C18:C24)</f>
        <v>2865767</v>
      </c>
      <c r="D25" s="31">
        <f>SUM(D18:D24)</f>
        <v>2470851</v>
      </c>
    </row>
    <row r="26" spans="1:4" s="115" customFormat="1" ht="15" thickBot="1">
      <c r="A26" s="118" t="s">
        <v>103</v>
      </c>
      <c r="B26" s="119">
        <v>6</v>
      </c>
      <c r="C26" s="122">
        <v>400763</v>
      </c>
      <c r="D26" s="122">
        <v>400763</v>
      </c>
    </row>
    <row r="27" spans="1:4" s="115" customFormat="1" ht="15" thickBot="1">
      <c r="A27" s="118"/>
      <c r="B27" s="119"/>
      <c r="C27" s="122">
        <f>+C26+C25</f>
        <v>3266530</v>
      </c>
      <c r="D27" s="122">
        <f>+D26+D25</f>
        <v>2871614</v>
      </c>
    </row>
    <row r="28" spans="1:4" ht="15" thickBot="1">
      <c r="A28" s="7" t="s">
        <v>18</v>
      </c>
      <c r="B28" s="14"/>
      <c r="C28" s="29">
        <f>+C27+C16</f>
        <v>17539681</v>
      </c>
      <c r="D28" s="122">
        <f>+D27+D16</f>
        <v>17310598</v>
      </c>
    </row>
    <row r="29" spans="1:4">
      <c r="A29" s="10"/>
      <c r="B29" s="23"/>
      <c r="C29" s="24"/>
      <c r="D29" s="24"/>
    </row>
    <row r="30" spans="1:4">
      <c r="A30" s="4" t="s">
        <v>19</v>
      </c>
      <c r="B30" s="25"/>
      <c r="C30" s="26"/>
      <c r="D30" s="26"/>
    </row>
    <row r="31" spans="1:4">
      <c r="A31" s="4" t="s">
        <v>20</v>
      </c>
      <c r="B31" s="5"/>
      <c r="C31" s="26"/>
      <c r="D31" s="26"/>
    </row>
    <row r="32" spans="1:4">
      <c r="A32" s="6" t="s">
        <v>21</v>
      </c>
      <c r="B32" s="5">
        <v>13</v>
      </c>
      <c r="C32" s="26">
        <v>5656808</v>
      </c>
      <c r="D32" s="26">
        <v>5656808</v>
      </c>
    </row>
    <row r="33" spans="1:4">
      <c r="A33" s="6" t="s">
        <v>104</v>
      </c>
      <c r="B33" s="5"/>
      <c r="C33" s="26">
        <v>1941984</v>
      </c>
      <c r="D33" s="26">
        <v>1812448</v>
      </c>
    </row>
    <row r="34" spans="1:4" ht="15" thickBot="1">
      <c r="A34" s="11" t="s">
        <v>22</v>
      </c>
      <c r="B34" s="5"/>
      <c r="C34" s="26">
        <v>5286462</v>
      </c>
      <c r="D34" s="26">
        <v>5286462</v>
      </c>
    </row>
    <row r="35" spans="1:4" ht="15" thickBot="1">
      <c r="A35" s="7"/>
      <c r="B35" s="13"/>
      <c r="C35" s="31">
        <f>SUM(C32:C34)</f>
        <v>12885254</v>
      </c>
      <c r="D35" s="123">
        <f>SUM(D32:D34)</f>
        <v>12755718</v>
      </c>
    </row>
    <row r="36" spans="1:4">
      <c r="A36" s="10" t="s">
        <v>23</v>
      </c>
      <c r="B36" s="5"/>
      <c r="C36" s="26"/>
      <c r="D36" s="26"/>
    </row>
    <row r="37" spans="1:4">
      <c r="A37" s="6" t="s">
        <v>105</v>
      </c>
      <c r="B37" s="5">
        <v>14</v>
      </c>
      <c r="C37" s="26">
        <v>548162</v>
      </c>
      <c r="D37" s="26">
        <v>620106</v>
      </c>
    </row>
    <row r="38" spans="1:4">
      <c r="A38" s="6" t="s">
        <v>24</v>
      </c>
      <c r="B38" s="5">
        <v>15</v>
      </c>
      <c r="C38" s="26">
        <v>2137074</v>
      </c>
      <c r="D38" s="26">
        <v>2127944</v>
      </c>
    </row>
    <row r="39" spans="1:4" ht="15" thickBot="1">
      <c r="A39" s="143" t="s">
        <v>26</v>
      </c>
      <c r="B39" s="144"/>
      <c r="C39" s="124">
        <v>1126213</v>
      </c>
      <c r="D39" s="124">
        <v>1126213</v>
      </c>
    </row>
    <row r="40" spans="1:4" ht="15" thickBot="1">
      <c r="A40" s="8"/>
      <c r="B40" s="15" t="s">
        <v>27</v>
      </c>
      <c r="C40" s="29">
        <f>SUM(C37:C39)</f>
        <v>3811449</v>
      </c>
      <c r="D40" s="29">
        <f>SUM(D37:D39)</f>
        <v>3874263</v>
      </c>
    </row>
    <row r="41" spans="1:4">
      <c r="A41" s="10" t="s">
        <v>28</v>
      </c>
      <c r="B41" s="5"/>
      <c r="C41" s="26" t="s">
        <v>27</v>
      </c>
      <c r="D41" s="26"/>
    </row>
    <row r="42" spans="1:4">
      <c r="A42" s="6" t="s">
        <v>106</v>
      </c>
      <c r="B42" s="5">
        <v>14</v>
      </c>
      <c r="C42" s="26">
        <v>351825</v>
      </c>
      <c r="D42" s="26">
        <v>351825</v>
      </c>
    </row>
    <row r="43" spans="1:4">
      <c r="A43" s="6" t="s">
        <v>29</v>
      </c>
      <c r="B43" s="5"/>
      <c r="C43" s="26">
        <v>85737</v>
      </c>
      <c r="D43" s="26">
        <v>27903</v>
      </c>
    </row>
    <row r="44" spans="1:4">
      <c r="A44" s="6" t="s">
        <v>30</v>
      </c>
      <c r="B44" s="5">
        <v>16</v>
      </c>
      <c r="C44" s="26">
        <v>196735</v>
      </c>
      <c r="D44" s="26">
        <v>146120</v>
      </c>
    </row>
    <row r="45" spans="1:4">
      <c r="A45" s="6" t="s">
        <v>31</v>
      </c>
      <c r="B45" s="5"/>
      <c r="C45" s="26">
        <v>122263</v>
      </c>
      <c r="D45" s="26">
        <v>85592</v>
      </c>
    </row>
    <row r="46" spans="1:4">
      <c r="A46" s="6" t="s">
        <v>32</v>
      </c>
      <c r="B46" s="5">
        <v>17</v>
      </c>
      <c r="C46" s="26">
        <v>68402</v>
      </c>
      <c r="D46" s="26">
        <v>63174</v>
      </c>
    </row>
    <row r="47" spans="1:4">
      <c r="A47" s="6" t="s">
        <v>107</v>
      </c>
      <c r="B47" s="5">
        <v>23</v>
      </c>
      <c r="C47" s="26">
        <v>6406</v>
      </c>
      <c r="D47" s="26">
        <v>3137</v>
      </c>
    </row>
    <row r="48" spans="1:4" ht="15" thickBot="1">
      <c r="A48" s="11" t="s">
        <v>33</v>
      </c>
      <c r="B48" s="5">
        <v>18</v>
      </c>
      <c r="C48" s="26">
        <v>11610</v>
      </c>
      <c r="D48" s="26">
        <v>2866</v>
      </c>
    </row>
    <row r="49" spans="1:4" ht="15" thickBot="1">
      <c r="A49" s="7"/>
      <c r="B49" s="12" t="s">
        <v>34</v>
      </c>
      <c r="C49" s="31">
        <f>SUM(C42:C48)</f>
        <v>842978</v>
      </c>
      <c r="D49" s="31">
        <f>SUM(D42:D48)</f>
        <v>680617</v>
      </c>
    </row>
    <row r="50" spans="1:4" ht="15" thickBot="1">
      <c r="A50" s="7" t="s">
        <v>35</v>
      </c>
      <c r="B50" s="14"/>
      <c r="C50" s="29">
        <f>SUM(C49,C40,)</f>
        <v>4654427</v>
      </c>
      <c r="D50" s="29">
        <f>SUM(D49,D40,)</f>
        <v>4554880</v>
      </c>
    </row>
    <row r="51" spans="1:4" ht="15" thickBot="1">
      <c r="A51" s="4"/>
      <c r="B51" s="5"/>
      <c r="C51" s="26"/>
      <c r="D51" s="28"/>
    </row>
    <row r="52" spans="1:4" ht="15" thickBot="1">
      <c r="A52" s="7" t="s">
        <v>36</v>
      </c>
      <c r="B52" s="13"/>
      <c r="C52" s="31">
        <f>SUM(C50,C35)</f>
        <v>17539681</v>
      </c>
      <c r="D52" s="31">
        <f>SUM(D50,D35)</f>
        <v>17310598</v>
      </c>
    </row>
    <row r="53" spans="1:4">
      <c r="A53" s="9"/>
      <c r="B53" s="16"/>
      <c r="C53" s="32"/>
      <c r="D53" s="32"/>
    </row>
    <row r="55" spans="1:4">
      <c r="A55" t="s">
        <v>38</v>
      </c>
      <c r="D55" s="109" t="s">
        <v>39</v>
      </c>
    </row>
    <row r="56" spans="1:4">
      <c r="D56" s="109"/>
    </row>
    <row r="57" spans="1:4">
      <c r="D57" s="109"/>
    </row>
    <row r="58" spans="1:4">
      <c r="A58" t="s">
        <v>40</v>
      </c>
      <c r="D58" s="109" t="s">
        <v>41</v>
      </c>
    </row>
    <row r="63" spans="1:4">
      <c r="A63" s="34"/>
      <c r="B63" s="35"/>
      <c r="C63" s="36" t="b">
        <f>C52=C28</f>
        <v>1</v>
      </c>
      <c r="D63" s="36" t="b">
        <f>D52=D28</f>
        <v>1</v>
      </c>
    </row>
    <row r="66" spans="1:4" s="34" customFormat="1">
      <c r="A66"/>
      <c r="B66" s="1"/>
      <c r="C66" s="33"/>
      <c r="D66" s="33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="85" zoomScaleNormal="70" zoomScaleSheetLayoutView="85" workbookViewId="0"/>
  </sheetViews>
  <sheetFormatPr defaultRowHeight="14.4"/>
  <cols>
    <col min="1" max="1" width="50.6640625" bestFit="1" customWidth="1"/>
    <col min="2" max="2" width="9.109375" style="1" customWidth="1"/>
    <col min="3" max="4" width="21.33203125" style="22" customWidth="1"/>
  </cols>
  <sheetData>
    <row r="1" spans="1:11">
      <c r="A1" t="s">
        <v>42</v>
      </c>
      <c r="B1" s="37"/>
      <c r="C1" s="54"/>
      <c r="D1" s="54"/>
    </row>
    <row r="2" spans="1:11">
      <c r="A2" s="3" t="s">
        <v>57</v>
      </c>
      <c r="B2" s="37"/>
      <c r="C2" s="54"/>
      <c r="D2" s="54"/>
    </row>
    <row r="3" spans="1:11">
      <c r="A3" s="120" t="s">
        <v>95</v>
      </c>
      <c r="B3" s="37"/>
      <c r="C3" s="54"/>
      <c r="D3" s="54"/>
    </row>
    <row r="4" spans="1:11" ht="15" customHeight="1" thickBot="1">
      <c r="A4" s="52"/>
      <c r="B4" s="37"/>
      <c r="C4" s="156" t="s">
        <v>117</v>
      </c>
      <c r="D4" s="156"/>
    </row>
    <row r="5" spans="1:11">
      <c r="A5" s="52"/>
      <c r="B5" s="37"/>
      <c r="C5" s="125" t="s">
        <v>116</v>
      </c>
      <c r="D5" s="125" t="s">
        <v>56</v>
      </c>
    </row>
    <row r="6" spans="1:11" ht="15" thickBot="1">
      <c r="A6" s="53" t="s">
        <v>1</v>
      </c>
      <c r="B6" s="57" t="s">
        <v>0</v>
      </c>
      <c r="C6" s="55" t="s">
        <v>3</v>
      </c>
      <c r="D6" s="55" t="s">
        <v>3</v>
      </c>
      <c r="F6" s="115"/>
      <c r="G6" s="115"/>
      <c r="H6" s="115"/>
      <c r="I6" s="115"/>
      <c r="J6" s="115"/>
      <c r="K6" s="115"/>
    </row>
    <row r="7" spans="1:11">
      <c r="A7" s="39"/>
      <c r="B7" s="40"/>
      <c r="C7" s="56"/>
      <c r="D7" s="56"/>
      <c r="F7" s="115"/>
      <c r="G7" s="115"/>
      <c r="H7" s="115"/>
      <c r="I7" s="115"/>
      <c r="J7" s="115"/>
      <c r="K7" s="115"/>
    </row>
    <row r="8" spans="1:11">
      <c r="A8" s="42" t="s">
        <v>44</v>
      </c>
      <c r="B8" s="40">
        <v>5</v>
      </c>
      <c r="C8" s="59">
        <v>715534</v>
      </c>
      <c r="D8" s="59">
        <v>721990</v>
      </c>
      <c r="F8" s="115"/>
      <c r="G8" s="115"/>
      <c r="H8" s="115"/>
      <c r="I8" s="115"/>
      <c r="J8" s="115"/>
      <c r="K8" s="115"/>
    </row>
    <row r="9" spans="1:11">
      <c r="A9" s="42" t="s">
        <v>109</v>
      </c>
      <c r="B9" s="40">
        <v>5</v>
      </c>
      <c r="C9" s="59">
        <v>41296</v>
      </c>
      <c r="D9" s="59">
        <v>205425</v>
      </c>
      <c r="F9" s="115"/>
      <c r="G9" s="115"/>
      <c r="H9" s="115"/>
      <c r="I9" s="115"/>
      <c r="J9" s="115"/>
      <c r="K9" s="115"/>
    </row>
    <row r="10" spans="1:11" ht="15" thickBot="1">
      <c r="A10" s="42" t="s">
        <v>45</v>
      </c>
      <c r="B10" s="40">
        <v>5</v>
      </c>
      <c r="C10" s="59">
        <v>82263</v>
      </c>
      <c r="D10" s="59">
        <v>88155</v>
      </c>
      <c r="F10" s="115"/>
      <c r="G10" s="115"/>
      <c r="H10" s="115"/>
      <c r="I10" s="115"/>
      <c r="J10" s="115"/>
      <c r="K10" s="115"/>
    </row>
    <row r="11" spans="1:11">
      <c r="A11" s="43"/>
      <c r="B11" s="44"/>
      <c r="C11" s="58"/>
      <c r="D11" s="58"/>
      <c r="F11" s="115"/>
      <c r="G11" s="115"/>
      <c r="H11" s="115"/>
      <c r="I11" s="115"/>
      <c r="J11" s="115"/>
      <c r="K11" s="115"/>
    </row>
    <row r="12" spans="1:11">
      <c r="A12" s="39" t="s">
        <v>46</v>
      </c>
      <c r="B12" s="45"/>
      <c r="C12" s="60">
        <f>SUM(C8:C10)</f>
        <v>839093</v>
      </c>
      <c r="D12" s="60">
        <f>SUM(D8:D10)</f>
        <v>1015570</v>
      </c>
      <c r="F12" s="115"/>
      <c r="G12" s="115"/>
      <c r="H12" s="115"/>
      <c r="I12" s="115"/>
      <c r="J12" s="115"/>
      <c r="K12" s="115"/>
    </row>
    <row r="13" spans="1:11">
      <c r="A13" s="42"/>
      <c r="B13" s="40"/>
      <c r="C13" s="59"/>
      <c r="D13" s="59"/>
      <c r="F13" s="115"/>
      <c r="G13" s="115"/>
      <c r="H13" s="115"/>
      <c r="I13" s="115"/>
      <c r="J13" s="115"/>
      <c r="K13" s="115"/>
    </row>
    <row r="14" spans="1:11">
      <c r="A14" s="42" t="s">
        <v>110</v>
      </c>
      <c r="B14" s="40"/>
      <c r="C14" s="61">
        <v>-259292</v>
      </c>
      <c r="D14" s="59">
        <v>-337987</v>
      </c>
      <c r="F14" s="115"/>
      <c r="G14" s="115"/>
      <c r="H14" s="115"/>
      <c r="I14" s="115"/>
      <c r="J14" s="115"/>
      <c r="K14" s="115"/>
    </row>
    <row r="15" spans="1:11">
      <c r="A15" s="42" t="s">
        <v>47</v>
      </c>
      <c r="B15" s="40"/>
      <c r="C15" s="59">
        <v>-79</v>
      </c>
      <c r="D15" s="59">
        <v>-64371</v>
      </c>
      <c r="F15" s="115"/>
      <c r="G15" s="115"/>
      <c r="H15" s="115"/>
      <c r="I15" s="115"/>
      <c r="J15" s="115"/>
      <c r="K15" s="115"/>
    </row>
    <row r="16" spans="1:11">
      <c r="A16" s="42" t="s">
        <v>48</v>
      </c>
      <c r="B16" s="40">
        <v>19</v>
      </c>
      <c r="C16" s="59">
        <v>-46381</v>
      </c>
      <c r="D16" s="59">
        <v>-47342</v>
      </c>
      <c r="F16" s="115"/>
      <c r="G16" s="115"/>
      <c r="H16" s="115"/>
      <c r="I16" s="115"/>
      <c r="J16" s="115"/>
      <c r="K16" s="115"/>
    </row>
    <row r="17" spans="1:11">
      <c r="A17" s="42" t="s">
        <v>49</v>
      </c>
      <c r="B17" s="40"/>
      <c r="C17" s="59">
        <v>-129233</v>
      </c>
      <c r="D17" s="59">
        <v>-175978</v>
      </c>
      <c r="F17" s="115"/>
      <c r="G17" s="115"/>
      <c r="H17" s="115"/>
      <c r="I17" s="115"/>
      <c r="J17" s="115"/>
      <c r="K17" s="115"/>
    </row>
    <row r="18" spans="1:11" ht="15" thickBot="1">
      <c r="A18" s="42" t="s">
        <v>50</v>
      </c>
      <c r="B18" s="40">
        <v>5</v>
      </c>
      <c r="C18" s="59">
        <v>-170655</v>
      </c>
      <c r="D18" s="59">
        <v>-172858</v>
      </c>
      <c r="F18" s="115"/>
      <c r="G18" s="115"/>
      <c r="H18" s="115"/>
      <c r="I18" s="115"/>
      <c r="J18" s="115"/>
      <c r="K18" s="115"/>
    </row>
    <row r="19" spans="1:11">
      <c r="A19" s="43"/>
      <c r="B19" s="44"/>
      <c r="C19" s="58"/>
      <c r="D19" s="58"/>
      <c r="F19" s="115"/>
      <c r="G19" s="115"/>
      <c r="H19" s="115"/>
      <c r="I19" s="115"/>
      <c r="J19" s="115"/>
      <c r="K19" s="115"/>
    </row>
    <row r="20" spans="1:11">
      <c r="A20" s="39" t="s">
        <v>51</v>
      </c>
      <c r="B20" s="45"/>
      <c r="C20" s="60">
        <f>SUM(C12:C18)</f>
        <v>233453</v>
      </c>
      <c r="D20" s="60">
        <f>SUM(D12:D18)</f>
        <v>217034</v>
      </c>
      <c r="F20" s="115"/>
      <c r="G20" s="115"/>
      <c r="H20" s="115"/>
      <c r="I20" s="115"/>
      <c r="J20" s="115"/>
      <c r="K20" s="115"/>
    </row>
    <row r="21" spans="1:11">
      <c r="A21" s="42"/>
      <c r="B21" s="40"/>
      <c r="C21" s="59"/>
      <c r="D21" s="59"/>
      <c r="F21" s="115"/>
      <c r="G21" s="115"/>
      <c r="H21" s="115"/>
      <c r="I21" s="115"/>
      <c r="J21" s="115"/>
      <c r="K21" s="115"/>
    </row>
    <row r="22" spans="1:11">
      <c r="A22" s="42" t="s">
        <v>111</v>
      </c>
      <c r="B22" s="40"/>
      <c r="C22" s="59">
        <v>50640</v>
      </c>
      <c r="D22" s="59">
        <v>-1298</v>
      </c>
      <c r="F22" s="115"/>
      <c r="G22" s="115"/>
      <c r="H22" s="115"/>
      <c r="I22" s="115"/>
      <c r="J22" s="115"/>
      <c r="K22" s="115"/>
    </row>
    <row r="23" spans="1:11">
      <c r="A23" s="42" t="s">
        <v>112</v>
      </c>
      <c r="B23" s="40"/>
      <c r="C23" s="59">
        <v>1098</v>
      </c>
      <c r="D23" s="59">
        <v>-205</v>
      </c>
      <c r="F23" s="115"/>
      <c r="G23" s="115"/>
      <c r="H23" s="115"/>
      <c r="I23" s="115"/>
      <c r="J23" s="115"/>
      <c r="K23" s="115"/>
    </row>
    <row r="24" spans="1:11">
      <c r="A24" s="42" t="s">
        <v>52</v>
      </c>
      <c r="B24" s="40">
        <v>20</v>
      </c>
      <c r="C24" s="59">
        <v>475</v>
      </c>
      <c r="D24" s="59">
        <v>5899</v>
      </c>
      <c r="F24" s="115"/>
      <c r="G24" s="115"/>
      <c r="H24" s="115"/>
      <c r="I24" s="115"/>
      <c r="J24" s="115"/>
      <c r="K24" s="115"/>
    </row>
    <row r="25" spans="1:11">
      <c r="A25" s="42" t="s">
        <v>113</v>
      </c>
      <c r="B25" s="40">
        <v>20</v>
      </c>
      <c r="C25" s="59">
        <v>-89149</v>
      </c>
      <c r="D25" s="59">
        <v>-105287</v>
      </c>
      <c r="F25" s="115"/>
      <c r="G25" s="115"/>
      <c r="H25" s="115"/>
      <c r="I25" s="115"/>
      <c r="J25" s="115"/>
      <c r="K25" s="115"/>
    </row>
    <row r="26" spans="1:11">
      <c r="A26" s="46" t="s">
        <v>114</v>
      </c>
      <c r="B26" s="40"/>
      <c r="C26" s="59">
        <v>148</v>
      </c>
      <c r="D26" s="59">
        <v>0</v>
      </c>
      <c r="F26" s="115"/>
      <c r="G26" s="115"/>
      <c r="H26" s="115"/>
      <c r="I26" s="115"/>
      <c r="J26" s="115"/>
      <c r="K26" s="115"/>
    </row>
    <row r="27" spans="1:11" ht="15" thickBot="1">
      <c r="A27" s="47" t="s">
        <v>53</v>
      </c>
      <c r="B27" s="48">
        <v>21</v>
      </c>
      <c r="C27" s="62">
        <v>-35041</v>
      </c>
      <c r="D27" s="62">
        <v>0</v>
      </c>
      <c r="F27" s="115"/>
      <c r="G27" s="115"/>
      <c r="H27" s="115"/>
      <c r="I27" s="115"/>
      <c r="J27" s="115"/>
      <c r="K27" s="115"/>
    </row>
    <row r="28" spans="1:11">
      <c r="A28" s="42"/>
      <c r="B28" s="40"/>
      <c r="C28" s="63"/>
      <c r="D28" s="63"/>
      <c r="F28" s="115"/>
      <c r="G28" s="115"/>
      <c r="H28" s="115"/>
      <c r="I28" s="115"/>
      <c r="J28" s="115"/>
      <c r="K28" s="115"/>
    </row>
    <row r="29" spans="1:11">
      <c r="A29" s="39" t="s">
        <v>54</v>
      </c>
      <c r="B29" s="45"/>
      <c r="C29" s="60">
        <f>SUM(C20:C27)</f>
        <v>161624</v>
      </c>
      <c r="D29" s="60">
        <f>SUM(D20:D27)</f>
        <v>116143</v>
      </c>
      <c r="F29" s="115"/>
      <c r="G29" s="115"/>
      <c r="H29" s="115"/>
      <c r="I29" s="115"/>
      <c r="J29" s="115"/>
      <c r="K29" s="115"/>
    </row>
    <row r="30" spans="1:11">
      <c r="A30" s="42"/>
      <c r="B30" s="40"/>
      <c r="C30" s="59"/>
      <c r="D30" s="59"/>
      <c r="F30" s="115"/>
      <c r="G30" s="115"/>
      <c r="H30" s="115"/>
      <c r="I30" s="115"/>
      <c r="J30" s="115"/>
      <c r="K30" s="115"/>
    </row>
    <row r="31" spans="1:11" ht="15" thickBot="1">
      <c r="A31" s="49" t="s">
        <v>115</v>
      </c>
      <c r="B31" s="48">
        <v>22</v>
      </c>
      <c r="C31" s="62">
        <v>-32088</v>
      </c>
      <c r="D31" s="62">
        <v>-22811</v>
      </c>
      <c r="F31" s="115"/>
      <c r="G31" s="115"/>
      <c r="H31" s="115"/>
      <c r="I31" s="115"/>
      <c r="J31" s="115"/>
      <c r="K31" s="115"/>
    </row>
    <row r="32" spans="1:11">
      <c r="A32" s="41"/>
      <c r="B32" s="40"/>
      <c r="C32" s="59"/>
      <c r="D32" s="59"/>
      <c r="F32" s="115"/>
      <c r="G32" s="115"/>
      <c r="H32" s="115"/>
      <c r="I32" s="115"/>
      <c r="J32" s="115"/>
      <c r="K32" s="115"/>
    </row>
    <row r="33" spans="1:11" ht="15" thickBot="1">
      <c r="A33" s="50" t="s">
        <v>55</v>
      </c>
      <c r="B33" s="51"/>
      <c r="C33" s="64">
        <f>SUM(C29:C31)</f>
        <v>129536</v>
      </c>
      <c r="D33" s="64">
        <f>SUM(D29:D31)</f>
        <v>93332</v>
      </c>
      <c r="F33" s="115"/>
      <c r="G33" s="115"/>
      <c r="H33" s="115"/>
      <c r="I33" s="115"/>
      <c r="J33" s="115"/>
      <c r="K33" s="115"/>
    </row>
    <row r="34" spans="1:11" ht="15" thickTop="1">
      <c r="A34" s="9"/>
      <c r="B34" s="16"/>
      <c r="C34" s="20"/>
      <c r="D34" s="20"/>
      <c r="F34" s="115"/>
      <c r="G34" s="115"/>
      <c r="H34" s="115"/>
      <c r="I34" s="115"/>
      <c r="J34" s="115"/>
      <c r="K34" s="115"/>
    </row>
    <row r="35" spans="1:11">
      <c r="F35" s="115"/>
      <c r="G35" s="115"/>
      <c r="H35" s="115"/>
      <c r="I35" s="115"/>
      <c r="J35" s="115"/>
      <c r="K35" s="115"/>
    </row>
    <row r="36" spans="1:11">
      <c r="A36" t="s">
        <v>38</v>
      </c>
      <c r="D36" s="109" t="s">
        <v>39</v>
      </c>
      <c r="F36" s="115"/>
      <c r="G36" s="115"/>
      <c r="H36" s="115"/>
      <c r="I36" s="115"/>
      <c r="J36" s="115"/>
      <c r="K36" s="115"/>
    </row>
    <row r="37" spans="1:11">
      <c r="D37" s="109"/>
    </row>
    <row r="38" spans="1:11">
      <c r="D38" s="109"/>
    </row>
    <row r="39" spans="1:11">
      <c r="A39" t="s">
        <v>40</v>
      </c>
      <c r="D39" s="109" t="s">
        <v>41</v>
      </c>
    </row>
    <row r="40" spans="1:11">
      <c r="C40" s="33"/>
    </row>
  </sheetData>
  <mergeCells count="1">
    <mergeCell ref="C4:D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view="pageBreakPreview" zoomScale="115" zoomScaleNormal="85" zoomScaleSheetLayoutView="115" workbookViewId="0"/>
  </sheetViews>
  <sheetFormatPr defaultRowHeight="14.4"/>
  <cols>
    <col min="1" max="1" width="51.6640625" customWidth="1"/>
    <col min="2" max="3" width="18.88671875" customWidth="1"/>
  </cols>
  <sheetData>
    <row r="1" spans="1:6">
      <c r="A1" t="s">
        <v>42</v>
      </c>
    </row>
    <row r="2" spans="1:6">
      <c r="A2" s="3" t="s">
        <v>62</v>
      </c>
    </row>
    <row r="3" spans="1:6">
      <c r="A3" s="120" t="s">
        <v>95</v>
      </c>
    </row>
    <row r="4" spans="1:6">
      <c r="A4" s="52"/>
      <c r="B4" s="38"/>
      <c r="C4" s="38"/>
    </row>
    <row r="5" spans="1:6" ht="15" thickBot="1">
      <c r="A5" s="65"/>
      <c r="B5" s="157" t="s">
        <v>117</v>
      </c>
      <c r="C5" s="157"/>
    </row>
    <row r="6" spans="1:6">
      <c r="B6" s="125" t="s">
        <v>116</v>
      </c>
      <c r="C6" s="125" t="s">
        <v>56</v>
      </c>
    </row>
    <row r="7" spans="1:6" ht="15" thickBot="1">
      <c r="A7" s="53" t="s">
        <v>1</v>
      </c>
      <c r="B7" s="145" t="s">
        <v>3</v>
      </c>
      <c r="C7" s="145" t="s">
        <v>3</v>
      </c>
      <c r="E7" s="115"/>
      <c r="F7" s="115"/>
    </row>
    <row r="8" spans="1:6">
      <c r="A8" s="66"/>
      <c r="B8" s="67"/>
      <c r="C8" s="67"/>
      <c r="E8" s="115"/>
      <c r="F8" s="115"/>
    </row>
    <row r="9" spans="1:6">
      <c r="A9" s="39" t="s">
        <v>55</v>
      </c>
      <c r="B9" s="70">
        <f>PL!C33</f>
        <v>129536</v>
      </c>
      <c r="C9" s="70">
        <f>PL!D33</f>
        <v>93332</v>
      </c>
      <c r="E9" s="115"/>
      <c r="F9" s="115"/>
    </row>
    <row r="10" spans="1:6">
      <c r="A10" s="149"/>
      <c r="B10" s="71"/>
      <c r="C10" s="72"/>
      <c r="E10" s="115"/>
      <c r="F10" s="115"/>
    </row>
    <row r="11" spans="1:6" s="115" customFormat="1">
      <c r="A11" s="149" t="s">
        <v>60</v>
      </c>
      <c r="B11" s="126"/>
      <c r="C11" s="127"/>
    </row>
    <row r="12" spans="1:6" s="148" customFormat="1" ht="24">
      <c r="A12" s="150" t="s">
        <v>118</v>
      </c>
      <c r="B12" s="146"/>
      <c r="C12" s="147"/>
      <c r="E12" s="115"/>
      <c r="F12" s="115"/>
    </row>
    <row r="13" spans="1:6">
      <c r="A13" s="42" t="s">
        <v>60</v>
      </c>
      <c r="B13" s="73">
        <v>0</v>
      </c>
      <c r="C13" s="73">
        <v>0</v>
      </c>
      <c r="E13" s="115"/>
      <c r="F13" s="115"/>
    </row>
    <row r="14" spans="1:6" ht="15" thickBot="1">
      <c r="A14" s="9"/>
      <c r="B14" s="74"/>
      <c r="C14" s="75"/>
      <c r="E14" s="115"/>
      <c r="F14" s="115"/>
    </row>
    <row r="15" spans="1:6" ht="15" thickBot="1">
      <c r="A15" s="68" t="s">
        <v>61</v>
      </c>
      <c r="B15" s="76">
        <f>SUM(B9:B13)</f>
        <v>129536</v>
      </c>
      <c r="C15" s="76">
        <f>SUM(C9:C13)</f>
        <v>93332</v>
      </c>
      <c r="E15" s="115"/>
      <c r="F15" s="115"/>
    </row>
    <row r="16" spans="1:6" ht="15" thickBot="1">
      <c r="A16" s="69"/>
      <c r="B16" s="77"/>
      <c r="C16" s="77"/>
      <c r="E16" s="115"/>
      <c r="F16" s="115"/>
    </row>
    <row r="17" spans="1:6" ht="15" thickTop="1">
      <c r="E17" s="115"/>
      <c r="F17" s="115"/>
    </row>
    <row r="18" spans="1:6">
      <c r="E18" s="115"/>
      <c r="F18" s="115"/>
    </row>
    <row r="19" spans="1:6">
      <c r="E19" s="115"/>
      <c r="F19" s="115"/>
    </row>
    <row r="20" spans="1:6">
      <c r="A20" t="s">
        <v>38</v>
      </c>
      <c r="C20" s="109" t="s">
        <v>39</v>
      </c>
    </row>
    <row r="21" spans="1:6">
      <c r="C21" s="109"/>
    </row>
    <row r="22" spans="1:6">
      <c r="C22" s="109"/>
    </row>
    <row r="23" spans="1:6">
      <c r="A23" t="s">
        <v>40</v>
      </c>
      <c r="C23" s="109" t="s">
        <v>41</v>
      </c>
    </row>
    <row r="24" spans="1:6">
      <c r="B24" s="109"/>
    </row>
  </sheetData>
  <mergeCells count="1">
    <mergeCell ref="B5:C5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view="pageBreakPreview" zoomScaleNormal="85" zoomScaleSheetLayoutView="100" workbookViewId="0"/>
  </sheetViews>
  <sheetFormatPr defaultRowHeight="14.4"/>
  <cols>
    <col min="1" max="1" width="57.33203125" customWidth="1"/>
    <col min="3" max="3" width="19.5546875" style="94" customWidth="1"/>
    <col min="4" max="4" width="19.5546875" style="159" customWidth="1"/>
    <col min="5" max="5" width="9.109375" style="94" customWidth="1"/>
  </cols>
  <sheetData>
    <row r="1" spans="1:10">
      <c r="A1" t="s">
        <v>42</v>
      </c>
    </row>
    <row r="2" spans="1:10">
      <c r="A2" s="3" t="s">
        <v>136</v>
      </c>
    </row>
    <row r="3" spans="1:10">
      <c r="A3" s="120" t="s">
        <v>95</v>
      </c>
    </row>
    <row r="5" spans="1:10" ht="15" thickBot="1">
      <c r="A5" s="78"/>
      <c r="B5" s="79"/>
      <c r="C5" s="158" t="s">
        <v>117</v>
      </c>
      <c r="D5" s="158"/>
    </row>
    <row r="6" spans="1:10">
      <c r="A6" s="142"/>
      <c r="B6" s="80"/>
      <c r="C6" s="135" t="s">
        <v>116</v>
      </c>
      <c r="D6" s="160" t="s">
        <v>56</v>
      </c>
    </row>
    <row r="7" spans="1:10" ht="15" thickBot="1">
      <c r="A7" s="139" t="s">
        <v>1</v>
      </c>
      <c r="B7" s="105" t="s">
        <v>0</v>
      </c>
      <c r="C7" s="95" t="s">
        <v>3</v>
      </c>
      <c r="D7" s="161" t="s">
        <v>3</v>
      </c>
      <c r="F7" s="115"/>
      <c r="G7" s="115"/>
      <c r="H7" s="115"/>
      <c r="I7" s="115"/>
      <c r="J7" s="115"/>
    </row>
    <row r="8" spans="1:10">
      <c r="A8" s="130" t="s">
        <v>63</v>
      </c>
      <c r="B8" s="81"/>
      <c r="C8" s="96"/>
      <c r="D8" s="162"/>
      <c r="F8" s="115"/>
      <c r="G8" s="115"/>
      <c r="H8" s="115"/>
      <c r="I8" s="115"/>
      <c r="J8" s="115"/>
    </row>
    <row r="9" spans="1:10" ht="15" thickBot="1">
      <c r="A9" s="152" t="s">
        <v>64</v>
      </c>
      <c r="B9" s="83"/>
      <c r="C9" s="97">
        <f>PL!C29</f>
        <v>161624</v>
      </c>
      <c r="D9" s="163">
        <f>PL!D29</f>
        <v>116143</v>
      </c>
      <c r="F9" s="115"/>
      <c r="G9" s="115"/>
      <c r="H9" s="115"/>
      <c r="I9" s="115"/>
      <c r="J9" s="115"/>
    </row>
    <row r="10" spans="1:10">
      <c r="A10" s="130" t="s">
        <v>65</v>
      </c>
      <c r="B10" s="81"/>
      <c r="C10" s="106"/>
      <c r="D10" s="164"/>
      <c r="F10" s="115"/>
      <c r="G10" s="115"/>
      <c r="H10" s="115"/>
      <c r="I10" s="115"/>
      <c r="J10" s="115"/>
    </row>
    <row r="11" spans="1:10">
      <c r="A11" s="153" t="s">
        <v>66</v>
      </c>
      <c r="B11" s="81" t="s">
        <v>119</v>
      </c>
      <c r="C11" s="98">
        <v>169972</v>
      </c>
      <c r="D11" s="165">
        <v>171827</v>
      </c>
      <c r="F11" s="115"/>
      <c r="G11" s="115"/>
      <c r="H11" s="115"/>
      <c r="I11" s="115"/>
      <c r="J11" s="115"/>
    </row>
    <row r="12" spans="1:10">
      <c r="A12" s="153" t="s">
        <v>120</v>
      </c>
      <c r="B12" s="81"/>
      <c r="C12" s="98">
        <v>683</v>
      </c>
      <c r="D12" s="165">
        <v>1031</v>
      </c>
      <c r="F12" s="115"/>
      <c r="G12" s="115"/>
      <c r="H12" s="115"/>
      <c r="I12" s="115"/>
      <c r="J12" s="115"/>
    </row>
    <row r="13" spans="1:10">
      <c r="A13" s="153" t="s">
        <v>121</v>
      </c>
      <c r="B13" s="81"/>
      <c r="C13" s="98">
        <v>-31763</v>
      </c>
      <c r="D13" s="165">
        <v>23</v>
      </c>
      <c r="F13" s="115"/>
      <c r="G13" s="115"/>
      <c r="H13" s="115"/>
      <c r="I13" s="115"/>
      <c r="J13" s="115"/>
    </row>
    <row r="14" spans="1:10">
      <c r="A14" s="153" t="s">
        <v>67</v>
      </c>
      <c r="B14" s="81"/>
      <c r="C14" s="98">
        <v>26</v>
      </c>
      <c r="D14" s="165">
        <v>-3011</v>
      </c>
      <c r="F14" s="115"/>
      <c r="G14" s="115"/>
      <c r="H14" s="115"/>
      <c r="I14" s="115"/>
      <c r="J14" s="115"/>
    </row>
    <row r="15" spans="1:10">
      <c r="A15" s="153" t="s">
        <v>52</v>
      </c>
      <c r="B15" s="81">
        <v>20</v>
      </c>
      <c r="C15" s="98">
        <v>-475</v>
      </c>
      <c r="D15" s="165">
        <v>-5768</v>
      </c>
      <c r="F15" s="115"/>
      <c r="G15" s="115"/>
      <c r="H15" s="115"/>
      <c r="I15" s="115"/>
      <c r="J15" s="115"/>
    </row>
    <row r="16" spans="1:10">
      <c r="A16" s="153" t="s">
        <v>113</v>
      </c>
      <c r="B16" s="81">
        <v>20</v>
      </c>
      <c r="C16" s="98">
        <v>89149</v>
      </c>
      <c r="D16" s="165">
        <v>105010</v>
      </c>
      <c r="F16" s="115"/>
      <c r="G16" s="115"/>
      <c r="H16" s="115"/>
      <c r="I16" s="115"/>
      <c r="J16" s="115"/>
    </row>
    <row r="17" spans="1:10" ht="15" thickBot="1">
      <c r="A17" s="153" t="s">
        <v>112</v>
      </c>
      <c r="B17" s="85"/>
      <c r="C17" s="100">
        <v>-1098</v>
      </c>
      <c r="D17" s="166">
        <v>205</v>
      </c>
      <c r="F17" s="115"/>
      <c r="G17" s="115"/>
      <c r="H17" s="115"/>
      <c r="I17" s="115"/>
      <c r="J17" s="115"/>
    </row>
    <row r="18" spans="1:10" ht="21.6">
      <c r="A18" s="129" t="s">
        <v>68</v>
      </c>
      <c r="B18" s="86"/>
      <c r="C18" s="99">
        <f>SUM(C9:C17)</f>
        <v>388118</v>
      </c>
      <c r="D18" s="167">
        <f>SUM(D9:D17)</f>
        <v>385460</v>
      </c>
      <c r="F18" s="115"/>
      <c r="G18" s="115"/>
      <c r="H18" s="115"/>
      <c r="I18" s="115"/>
      <c r="J18" s="115"/>
    </row>
    <row r="19" spans="1:10">
      <c r="A19" s="128" t="s">
        <v>122</v>
      </c>
      <c r="B19" s="81"/>
      <c r="C19" s="98"/>
      <c r="D19" s="165"/>
      <c r="F19" s="115"/>
      <c r="G19" s="115"/>
      <c r="H19" s="115"/>
      <c r="I19" s="115"/>
      <c r="J19" s="115"/>
    </row>
    <row r="20" spans="1:10">
      <c r="A20" s="153" t="s">
        <v>13</v>
      </c>
      <c r="B20" s="81"/>
      <c r="C20" s="98">
        <v>-13454</v>
      </c>
      <c r="D20" s="165">
        <v>52593</v>
      </c>
      <c r="F20" s="115"/>
      <c r="G20" s="115"/>
      <c r="H20" s="115"/>
      <c r="I20" s="115"/>
      <c r="J20" s="115"/>
    </row>
    <row r="21" spans="1:10">
      <c r="A21" s="153" t="s">
        <v>101</v>
      </c>
      <c r="B21" s="81"/>
      <c r="C21" s="98">
        <v>-203446</v>
      </c>
      <c r="D21" s="165">
        <v>-53269</v>
      </c>
      <c r="F21" s="115"/>
      <c r="G21" s="115"/>
      <c r="H21" s="115"/>
      <c r="I21" s="115"/>
      <c r="J21" s="115"/>
    </row>
    <row r="22" spans="1:10">
      <c r="A22" s="153" t="s">
        <v>69</v>
      </c>
      <c r="B22" s="81"/>
      <c r="C22" s="98">
        <v>22599</v>
      </c>
      <c r="D22" s="165">
        <v>-85423</v>
      </c>
      <c r="F22" s="115"/>
      <c r="G22" s="115"/>
      <c r="H22" s="115"/>
      <c r="I22" s="115"/>
      <c r="J22" s="115"/>
    </row>
    <row r="23" spans="1:10">
      <c r="A23" s="153" t="s">
        <v>70</v>
      </c>
      <c r="B23" s="81"/>
      <c r="C23" s="98">
        <v>-31150</v>
      </c>
      <c r="D23" s="165">
        <v>166545</v>
      </c>
      <c r="F23" s="115"/>
      <c r="G23" s="115"/>
      <c r="H23" s="115"/>
      <c r="I23" s="115"/>
      <c r="J23" s="115"/>
    </row>
    <row r="24" spans="1:10">
      <c r="A24" s="128" t="s">
        <v>123</v>
      </c>
      <c r="B24" s="81"/>
      <c r="C24" s="98"/>
      <c r="D24" s="165"/>
      <c r="F24" s="115"/>
      <c r="G24" s="115"/>
      <c r="H24" s="115"/>
      <c r="I24" s="115"/>
      <c r="J24" s="115"/>
    </row>
    <row r="25" spans="1:10">
      <c r="A25" s="153" t="s">
        <v>71</v>
      </c>
      <c r="B25" s="81"/>
      <c r="C25" s="98">
        <v>49865</v>
      </c>
      <c r="D25" s="165">
        <v>-33906</v>
      </c>
      <c r="F25" s="115"/>
      <c r="G25" s="115"/>
      <c r="H25" s="115"/>
      <c r="I25" s="115"/>
      <c r="J25" s="115"/>
    </row>
    <row r="26" spans="1:10">
      <c r="A26" s="153" t="s">
        <v>124</v>
      </c>
      <c r="B26" s="81"/>
      <c r="C26" s="98">
        <v>3269</v>
      </c>
      <c r="D26" s="165">
        <v>66290</v>
      </c>
      <c r="F26" s="115"/>
      <c r="G26" s="115"/>
      <c r="H26" s="115"/>
      <c r="I26" s="115"/>
      <c r="J26" s="115"/>
    </row>
    <row r="27" spans="1:10" ht="15" thickBot="1">
      <c r="A27" s="152" t="s">
        <v>72</v>
      </c>
      <c r="B27" s="83"/>
      <c r="C27" s="100">
        <v>50646</v>
      </c>
      <c r="D27" s="166">
        <v>129895</v>
      </c>
      <c r="F27" s="115"/>
      <c r="G27" s="115"/>
      <c r="H27" s="115"/>
      <c r="I27" s="115"/>
      <c r="J27" s="115"/>
    </row>
    <row r="28" spans="1:10">
      <c r="A28" s="130" t="s">
        <v>73</v>
      </c>
      <c r="B28" s="87"/>
      <c r="C28" s="99">
        <f>SUM(C18:C27)</f>
        <v>266447</v>
      </c>
      <c r="D28" s="167">
        <f>SUM(D18:D27)</f>
        <v>628185</v>
      </c>
      <c r="F28" s="115"/>
      <c r="G28" s="115"/>
      <c r="H28" s="115"/>
      <c r="I28" s="115"/>
      <c r="J28" s="115"/>
    </row>
    <row r="29" spans="1:10">
      <c r="A29" s="153" t="s">
        <v>74</v>
      </c>
      <c r="B29" s="81"/>
      <c r="C29" s="98">
        <v>-21435</v>
      </c>
      <c r="D29" s="165">
        <v>-47042</v>
      </c>
      <c r="F29" s="115"/>
      <c r="G29" s="115"/>
      <c r="H29" s="115"/>
      <c r="I29" s="115"/>
      <c r="J29" s="115"/>
    </row>
    <row r="30" spans="1:10" ht="15" thickBot="1">
      <c r="A30" s="152" t="s">
        <v>75</v>
      </c>
      <c r="B30" s="83"/>
      <c r="C30" s="100" t="s">
        <v>125</v>
      </c>
      <c r="D30" s="166">
        <v>-178076</v>
      </c>
      <c r="F30" s="115"/>
      <c r="G30" s="115"/>
      <c r="H30" s="115"/>
      <c r="I30" s="115"/>
      <c r="J30" s="115"/>
    </row>
    <row r="31" spans="1:10">
      <c r="A31" s="130" t="s">
        <v>76</v>
      </c>
      <c r="B31" s="81"/>
      <c r="C31" s="99">
        <f>SUM(C28:C30)</f>
        <v>245012</v>
      </c>
      <c r="D31" s="167">
        <f>SUM(D28:D30)</f>
        <v>403067</v>
      </c>
      <c r="F31" s="115"/>
      <c r="G31" s="115"/>
      <c r="H31" s="115"/>
      <c r="I31" s="115"/>
      <c r="J31" s="115"/>
    </row>
    <row r="32" spans="1:10">
      <c r="A32" s="131"/>
      <c r="B32" s="90"/>
      <c r="C32" s="107"/>
      <c r="D32" s="168"/>
      <c r="F32" s="115"/>
      <c r="G32" s="115"/>
      <c r="H32" s="115"/>
      <c r="I32" s="115"/>
      <c r="J32" s="115"/>
    </row>
    <row r="33" spans="1:10">
      <c r="A33" s="130" t="s">
        <v>77</v>
      </c>
      <c r="B33" s="81"/>
      <c r="C33" s="98"/>
      <c r="D33" s="165"/>
      <c r="F33" s="115"/>
      <c r="G33" s="115"/>
      <c r="H33" s="115"/>
      <c r="I33" s="115"/>
      <c r="J33" s="115"/>
    </row>
    <row r="34" spans="1:10">
      <c r="A34" s="153" t="s">
        <v>126</v>
      </c>
      <c r="B34" s="81">
        <v>23</v>
      </c>
      <c r="C34" s="98" t="s">
        <v>131</v>
      </c>
      <c r="D34" s="165">
        <v>-159015</v>
      </c>
      <c r="F34" s="115"/>
      <c r="G34" s="115"/>
      <c r="H34" s="115"/>
      <c r="I34" s="115"/>
      <c r="J34" s="115"/>
    </row>
    <row r="35" spans="1:10">
      <c r="A35" s="153" t="s">
        <v>127</v>
      </c>
      <c r="B35" s="81">
        <v>23</v>
      </c>
      <c r="C35" s="98" t="s">
        <v>131</v>
      </c>
      <c r="D35" s="165">
        <v>187620</v>
      </c>
      <c r="F35" s="115"/>
      <c r="G35" s="115"/>
      <c r="H35" s="115"/>
      <c r="I35" s="115"/>
      <c r="J35" s="115"/>
    </row>
    <row r="36" spans="1:10">
      <c r="A36" s="153" t="s">
        <v>78</v>
      </c>
      <c r="B36" s="81"/>
      <c r="C36" s="98">
        <v>-7546</v>
      </c>
      <c r="D36" s="165">
        <v>-74734</v>
      </c>
      <c r="F36" s="115"/>
      <c r="G36" s="115"/>
      <c r="H36" s="115"/>
      <c r="I36" s="115"/>
      <c r="J36" s="115"/>
    </row>
    <row r="37" spans="1:10">
      <c r="A37" s="153" t="s">
        <v>79</v>
      </c>
      <c r="B37" s="81"/>
      <c r="C37" s="98">
        <v>898</v>
      </c>
      <c r="D37" s="165" t="s">
        <v>25</v>
      </c>
      <c r="F37" s="115"/>
      <c r="G37" s="115"/>
      <c r="H37" s="115"/>
      <c r="I37" s="115"/>
      <c r="J37" s="115"/>
    </row>
    <row r="38" spans="1:10" ht="15" thickBot="1">
      <c r="A38" s="154" t="s">
        <v>128</v>
      </c>
      <c r="B38" s="91"/>
      <c r="C38" s="108">
        <v>-2142</v>
      </c>
      <c r="D38" s="169" t="s">
        <v>131</v>
      </c>
      <c r="F38" s="115"/>
      <c r="G38" s="115"/>
      <c r="H38" s="115"/>
      <c r="I38" s="115"/>
      <c r="J38" s="115"/>
    </row>
    <row r="39" spans="1:10">
      <c r="A39" s="130" t="s">
        <v>80</v>
      </c>
      <c r="B39" s="87"/>
      <c r="C39" s="101">
        <f>SUM(C34:C38)</f>
        <v>-8790</v>
      </c>
      <c r="D39" s="170">
        <f>SUM(D34:D38)</f>
        <v>-46129</v>
      </c>
      <c r="F39" s="115"/>
      <c r="G39" s="115"/>
      <c r="H39" s="115"/>
      <c r="I39" s="115"/>
      <c r="J39" s="115"/>
    </row>
    <row r="40" spans="1:10">
      <c r="A40" s="131"/>
      <c r="B40" s="89"/>
      <c r="C40" s="103"/>
      <c r="D40" s="165"/>
      <c r="F40" s="115"/>
      <c r="G40" s="115"/>
      <c r="H40" s="115"/>
      <c r="I40" s="115"/>
      <c r="J40" s="115"/>
    </row>
    <row r="41" spans="1:10">
      <c r="A41" s="130" t="s">
        <v>81</v>
      </c>
      <c r="B41" s="81"/>
      <c r="C41" s="98"/>
      <c r="D41" s="165"/>
      <c r="F41" s="115"/>
      <c r="G41" s="115"/>
      <c r="H41" s="115"/>
      <c r="I41" s="115"/>
      <c r="J41" s="115"/>
    </row>
    <row r="42" spans="1:10">
      <c r="A42" s="153" t="s">
        <v>129</v>
      </c>
      <c r="B42" s="81">
        <v>23</v>
      </c>
      <c r="C42" s="98" t="s">
        <v>131</v>
      </c>
      <c r="D42" s="165">
        <v>2344</v>
      </c>
      <c r="F42" s="115"/>
      <c r="G42" s="115"/>
      <c r="H42" s="115"/>
      <c r="I42" s="115"/>
      <c r="J42" s="115"/>
    </row>
    <row r="43" spans="1:10">
      <c r="A43" s="153" t="s">
        <v>82</v>
      </c>
      <c r="B43" s="81">
        <v>23</v>
      </c>
      <c r="C43" s="98" t="s">
        <v>131</v>
      </c>
      <c r="D43" s="165">
        <v>-51273</v>
      </c>
      <c r="F43" s="115"/>
      <c r="G43" s="115"/>
      <c r="H43" s="115"/>
      <c r="I43" s="115"/>
      <c r="J43" s="115"/>
    </row>
    <row r="44" spans="1:10">
      <c r="A44" s="153" t="s">
        <v>83</v>
      </c>
      <c r="B44" s="81"/>
      <c r="C44" s="98">
        <v>-71944</v>
      </c>
      <c r="D44" s="165">
        <v>-71943</v>
      </c>
      <c r="F44" s="115"/>
      <c r="G44" s="115"/>
      <c r="H44" s="115"/>
      <c r="I44" s="115"/>
      <c r="J44" s="115"/>
    </row>
    <row r="45" spans="1:10">
      <c r="A45" s="153" t="s">
        <v>84</v>
      </c>
      <c r="B45" s="81"/>
      <c r="C45" s="98" t="s">
        <v>131</v>
      </c>
      <c r="D45" s="165">
        <v>-957863</v>
      </c>
      <c r="F45" s="115"/>
      <c r="G45" s="115"/>
      <c r="H45" s="115"/>
      <c r="I45" s="115"/>
      <c r="J45" s="115"/>
    </row>
    <row r="46" spans="1:10" ht="15" thickBot="1">
      <c r="A46" s="153" t="s">
        <v>85</v>
      </c>
      <c r="B46" s="81"/>
      <c r="C46" s="98" t="s">
        <v>131</v>
      </c>
      <c r="D46" s="165">
        <v>737434</v>
      </c>
      <c r="F46" s="115"/>
      <c r="G46" s="115"/>
      <c r="H46" s="115"/>
      <c r="I46" s="115"/>
      <c r="J46" s="115"/>
    </row>
    <row r="47" spans="1:10">
      <c r="A47" s="129" t="s">
        <v>86</v>
      </c>
      <c r="B47" s="86"/>
      <c r="C47" s="99">
        <f>SUM(C42:C46)</f>
        <v>-71944</v>
      </c>
      <c r="D47" s="167">
        <f>SUM(D42:D46)</f>
        <v>-341301</v>
      </c>
      <c r="F47" s="115"/>
      <c r="G47" s="115"/>
      <c r="H47" s="115"/>
      <c r="I47" s="115"/>
      <c r="J47" s="115"/>
    </row>
    <row r="48" spans="1:10">
      <c r="A48" s="131"/>
      <c r="B48" s="89"/>
      <c r="C48" s="103"/>
      <c r="D48" s="165"/>
      <c r="F48" s="115"/>
      <c r="G48" s="115"/>
      <c r="H48" s="115"/>
      <c r="I48" s="115"/>
      <c r="J48" s="115"/>
    </row>
    <row r="49" spans="1:10" ht="21.6">
      <c r="A49" s="155" t="s">
        <v>87</v>
      </c>
      <c r="B49" s="81"/>
      <c r="C49" s="102">
        <f>SUM(C47,C39,C31)</f>
        <v>164278</v>
      </c>
      <c r="D49" s="171">
        <f>SUM(D47,D39,D31)</f>
        <v>15637</v>
      </c>
      <c r="F49" s="115"/>
      <c r="G49" s="115"/>
      <c r="H49" s="115"/>
      <c r="I49" s="115"/>
      <c r="J49" s="115"/>
    </row>
    <row r="50" spans="1:10">
      <c r="A50" s="128"/>
      <c r="B50" s="81"/>
      <c r="C50" s="98"/>
      <c r="D50" s="165"/>
      <c r="F50" s="115"/>
      <c r="G50" s="115"/>
      <c r="H50" s="115"/>
      <c r="I50" s="115"/>
      <c r="J50" s="115"/>
    </row>
    <row r="51" spans="1:10">
      <c r="A51" s="153" t="s">
        <v>130</v>
      </c>
      <c r="B51" s="81"/>
      <c r="C51" s="98">
        <v>31763</v>
      </c>
      <c r="D51" s="165">
        <v>-24</v>
      </c>
      <c r="F51" s="115"/>
      <c r="G51" s="115"/>
      <c r="H51" s="115"/>
      <c r="I51" s="115"/>
      <c r="J51" s="115"/>
    </row>
    <row r="52" spans="1:10">
      <c r="A52" s="136"/>
      <c r="B52" s="92"/>
      <c r="C52" s="103"/>
      <c r="D52" s="165"/>
      <c r="F52" s="115"/>
      <c r="G52" s="115"/>
      <c r="H52" s="115"/>
      <c r="I52" s="115"/>
      <c r="J52" s="115"/>
    </row>
    <row r="53" spans="1:10" ht="15" thickBot="1">
      <c r="A53" s="137" t="s">
        <v>88</v>
      </c>
      <c r="B53" s="83">
        <v>12</v>
      </c>
      <c r="C53" s="100">
        <v>56673</v>
      </c>
      <c r="D53" s="166">
        <v>16197</v>
      </c>
      <c r="F53" s="115"/>
      <c r="G53" s="115"/>
      <c r="H53" s="115"/>
      <c r="I53" s="115"/>
      <c r="J53" s="115"/>
    </row>
    <row r="54" spans="1:10" ht="15" thickBot="1">
      <c r="A54" s="137" t="s">
        <v>89</v>
      </c>
      <c r="B54" s="93">
        <v>8</v>
      </c>
      <c r="C54" s="104">
        <f>SUM(C49:C53)</f>
        <v>252714</v>
      </c>
      <c r="D54" s="172">
        <f>SUM(D49:D53)</f>
        <v>31810</v>
      </c>
      <c r="F54" s="115"/>
      <c r="G54" s="115"/>
      <c r="H54" s="115"/>
      <c r="I54" s="115"/>
      <c r="J54" s="115"/>
    </row>
    <row r="55" spans="1:10">
      <c r="A55" s="142"/>
    </row>
    <row r="58" spans="1:10">
      <c r="B58" s="1"/>
      <c r="C58"/>
    </row>
    <row r="59" spans="1:10">
      <c r="A59" t="s">
        <v>38</v>
      </c>
      <c r="B59" s="1"/>
      <c r="D59" s="173" t="s">
        <v>39</v>
      </c>
    </row>
    <row r="60" spans="1:10">
      <c r="B60" s="1"/>
      <c r="D60" s="173"/>
    </row>
    <row r="61" spans="1:10">
      <c r="B61" s="1"/>
      <c r="D61" s="173"/>
    </row>
    <row r="62" spans="1:10">
      <c r="A62" t="s">
        <v>40</v>
      </c>
      <c r="B62" s="1"/>
      <c r="D62" s="173" t="s">
        <v>41</v>
      </c>
    </row>
    <row r="63" spans="1:10">
      <c r="B63" s="1"/>
      <c r="C63" s="33"/>
    </row>
  </sheetData>
  <mergeCells count="1">
    <mergeCell ref="C5:D5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view="pageBreakPreview" zoomScaleNormal="100" zoomScaleSheetLayoutView="100" workbookViewId="0"/>
  </sheetViews>
  <sheetFormatPr defaultRowHeight="14.4"/>
  <cols>
    <col min="1" max="1" width="51.6640625" customWidth="1"/>
    <col min="2" max="2" width="10" customWidth="1"/>
    <col min="3" max="3" width="12" customWidth="1"/>
    <col min="4" max="4" width="13.5546875" customWidth="1"/>
    <col min="5" max="5" width="11.109375" bestFit="1" customWidth="1"/>
    <col min="11" max="11" width="13.44140625" customWidth="1"/>
  </cols>
  <sheetData>
    <row r="1" spans="1:11">
      <c r="A1" t="s">
        <v>42</v>
      </c>
    </row>
    <row r="2" spans="1:11">
      <c r="A2" s="3" t="s">
        <v>94</v>
      </c>
    </row>
    <row r="3" spans="1:11">
      <c r="A3" s="17" t="s">
        <v>58</v>
      </c>
      <c r="F3" s="115"/>
      <c r="G3" s="115"/>
      <c r="H3" s="115"/>
      <c r="I3" s="115"/>
      <c r="J3" s="115"/>
      <c r="K3" s="115"/>
    </row>
    <row r="4" spans="1:11">
      <c r="F4" s="115"/>
      <c r="G4" s="115"/>
      <c r="H4" s="115"/>
      <c r="I4" s="115"/>
      <c r="J4" s="115"/>
      <c r="K4" s="115"/>
    </row>
    <row r="5" spans="1:11" ht="22.2" thickBot="1">
      <c r="A5" s="111" t="s">
        <v>1</v>
      </c>
      <c r="B5" s="84" t="s">
        <v>21</v>
      </c>
      <c r="C5" s="84" t="s">
        <v>93</v>
      </c>
      <c r="D5" s="84" t="s">
        <v>90</v>
      </c>
      <c r="E5" s="84" t="s">
        <v>91</v>
      </c>
      <c r="F5" s="115"/>
      <c r="G5" s="115"/>
      <c r="H5" s="115"/>
      <c r="I5" s="115"/>
      <c r="J5" s="115"/>
      <c r="K5" s="115"/>
    </row>
    <row r="6" spans="1:11">
      <c r="A6" s="88" t="s">
        <v>134</v>
      </c>
      <c r="B6" s="99">
        <v>5656808</v>
      </c>
      <c r="C6" s="99">
        <v>5286462</v>
      </c>
      <c r="D6" s="99">
        <v>1812448</v>
      </c>
      <c r="E6" s="99">
        <f>SUM(B6:D6)</f>
        <v>12755718</v>
      </c>
      <c r="F6" s="115"/>
      <c r="G6" s="115"/>
      <c r="H6" s="115"/>
      <c r="I6" s="115"/>
      <c r="J6" s="115"/>
      <c r="K6" s="115"/>
    </row>
    <row r="7" spans="1:11">
      <c r="A7" s="82" t="s">
        <v>59</v>
      </c>
      <c r="B7" s="102" t="s">
        <v>131</v>
      </c>
      <c r="C7" s="102" t="s">
        <v>131</v>
      </c>
      <c r="D7" s="98">
        <v>129536</v>
      </c>
      <c r="E7" s="98">
        <f>SUM(B7:D7)</f>
        <v>129536</v>
      </c>
      <c r="F7" s="115"/>
      <c r="G7" s="115"/>
      <c r="H7" s="115"/>
      <c r="I7" s="115"/>
      <c r="J7" s="115"/>
      <c r="K7" s="115"/>
    </row>
    <row r="8" spans="1:11">
      <c r="A8" s="82" t="s">
        <v>60</v>
      </c>
      <c r="B8" s="98" t="s">
        <v>131</v>
      </c>
      <c r="C8" s="98" t="s">
        <v>131</v>
      </c>
      <c r="D8" s="98" t="s">
        <v>131</v>
      </c>
      <c r="E8" s="98">
        <f>SUM(B8:D8)</f>
        <v>0</v>
      </c>
      <c r="F8" s="115"/>
      <c r="G8" s="115"/>
      <c r="H8" s="115"/>
      <c r="I8" s="115"/>
      <c r="J8" s="115"/>
      <c r="K8" s="115"/>
    </row>
    <row r="9" spans="1:11" ht="15" thickBot="1">
      <c r="A9" s="82" t="s">
        <v>92</v>
      </c>
      <c r="B9" s="98" t="s">
        <v>131</v>
      </c>
      <c r="C9" s="98" t="s">
        <v>131</v>
      </c>
      <c r="D9" s="98" t="s">
        <v>131</v>
      </c>
      <c r="E9" s="98">
        <f>SUM(B9:D9)</f>
        <v>0</v>
      </c>
      <c r="F9" s="115"/>
      <c r="G9" s="115"/>
      <c r="H9" s="115"/>
      <c r="I9" s="115"/>
      <c r="J9" s="115"/>
      <c r="K9" s="115"/>
    </row>
    <row r="10" spans="1:11" ht="15" thickBot="1">
      <c r="A10" s="110" t="s">
        <v>132</v>
      </c>
      <c r="B10" s="112">
        <f>SUM(B6:B9)</f>
        <v>5656808</v>
      </c>
      <c r="C10" s="140">
        <f>SUM(C6:C9)</f>
        <v>5286462</v>
      </c>
      <c r="D10" s="140">
        <f>SUM(D6:D9)</f>
        <v>1941984</v>
      </c>
      <c r="E10" s="140">
        <f>SUM(E6:E9)</f>
        <v>12885254</v>
      </c>
      <c r="F10" s="115"/>
      <c r="G10" s="115"/>
      <c r="H10" s="115"/>
      <c r="I10" s="115"/>
      <c r="J10" s="115"/>
      <c r="K10" s="115"/>
    </row>
    <row r="11" spans="1:11" ht="15.6" thickTop="1" thickBot="1">
      <c r="A11" s="151"/>
      <c r="B11" s="113"/>
      <c r="C11" s="102"/>
      <c r="D11" s="113"/>
      <c r="E11" s="113"/>
      <c r="F11" s="115"/>
      <c r="G11" s="115"/>
      <c r="H11" s="115"/>
      <c r="I11" s="115"/>
      <c r="J11" s="115"/>
      <c r="K11" s="115"/>
    </row>
    <row r="12" spans="1:11" s="115" customFormat="1">
      <c r="A12" s="130" t="s">
        <v>135</v>
      </c>
      <c r="B12" s="133">
        <v>5656808</v>
      </c>
      <c r="C12" s="133">
        <v>5302939</v>
      </c>
      <c r="D12" s="133">
        <v>1652049</v>
      </c>
      <c r="E12" s="133">
        <f>SUM(B12:D12)</f>
        <v>12611796</v>
      </c>
    </row>
    <row r="13" spans="1:11" s="115" customFormat="1">
      <c r="A13" s="128" t="s">
        <v>59</v>
      </c>
      <c r="B13" s="134" t="s">
        <v>131</v>
      </c>
      <c r="C13" s="134" t="s">
        <v>131</v>
      </c>
      <c r="D13" s="132">
        <v>93332</v>
      </c>
      <c r="E13" s="132">
        <f>SUM(B13:D13)</f>
        <v>93332</v>
      </c>
    </row>
    <row r="14" spans="1:11" s="115" customFormat="1">
      <c r="A14" s="128" t="s">
        <v>60</v>
      </c>
      <c r="B14" s="132" t="s">
        <v>131</v>
      </c>
      <c r="C14" s="132" t="s">
        <v>131</v>
      </c>
      <c r="D14" s="132" t="s">
        <v>131</v>
      </c>
      <c r="E14" s="132"/>
    </row>
    <row r="15" spans="1:11" s="115" customFormat="1" ht="15" thickBot="1">
      <c r="A15" s="128" t="s">
        <v>92</v>
      </c>
      <c r="B15" s="132" t="s">
        <v>131</v>
      </c>
      <c r="C15" s="132" t="s">
        <v>131</v>
      </c>
      <c r="D15" s="132" t="s">
        <v>131</v>
      </c>
      <c r="E15" s="132">
        <f>SUM(B15:D15)</f>
        <v>0</v>
      </c>
    </row>
    <row r="16" spans="1:11" s="115" customFormat="1" ht="18" customHeight="1" thickBot="1">
      <c r="A16" s="138" t="s">
        <v>133</v>
      </c>
      <c r="B16" s="140">
        <f>SUM(B12:B15)</f>
        <v>5656808</v>
      </c>
      <c r="C16" s="140">
        <f>SUM(C12:C15)</f>
        <v>5302939</v>
      </c>
      <c r="D16" s="140">
        <f>SUM(D12:D15)</f>
        <v>1745381</v>
      </c>
      <c r="E16" s="140">
        <f>SUM(E12:E15)</f>
        <v>12705128</v>
      </c>
    </row>
    <row r="17" spans="1:11" ht="15" thickTop="1">
      <c r="F17" s="115"/>
      <c r="G17" s="115"/>
      <c r="H17" s="115"/>
      <c r="I17" s="115"/>
      <c r="J17" s="115"/>
      <c r="K17" s="115"/>
    </row>
    <row r="18" spans="1:11">
      <c r="F18" s="115"/>
      <c r="G18" s="115"/>
      <c r="H18" s="115"/>
      <c r="I18" s="115"/>
      <c r="J18" s="115"/>
      <c r="K18" s="115"/>
    </row>
    <row r="19" spans="1:11">
      <c r="F19" s="115"/>
      <c r="G19" s="115"/>
      <c r="H19" s="115"/>
      <c r="I19" s="115"/>
      <c r="J19" s="115"/>
      <c r="K19" s="115"/>
    </row>
    <row r="20" spans="1:11">
      <c r="F20" s="115"/>
      <c r="G20" s="115"/>
      <c r="H20" s="115"/>
      <c r="I20" s="115"/>
      <c r="J20" s="115"/>
      <c r="K20" s="115"/>
    </row>
    <row r="22" spans="1:11">
      <c r="A22" t="s">
        <v>38</v>
      </c>
      <c r="B22" s="1"/>
      <c r="C22" s="94"/>
      <c r="D22" s="109" t="s">
        <v>39</v>
      </c>
    </row>
    <row r="23" spans="1:11">
      <c r="B23" s="1"/>
      <c r="C23" s="94"/>
      <c r="D23" s="109"/>
    </row>
    <row r="24" spans="1:11">
      <c r="B24" s="1"/>
      <c r="C24" s="94"/>
      <c r="D24" s="109"/>
    </row>
    <row r="25" spans="1:11">
      <c r="A25" t="s">
        <v>40</v>
      </c>
      <c r="B25" s="1"/>
      <c r="C25" s="94"/>
      <c r="D25" s="109" t="s">
        <v>41</v>
      </c>
    </row>
    <row r="26" spans="1:11">
      <c r="B26" s="1"/>
      <c r="C26" s="33"/>
      <c r="D26" s="94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BS</vt:lpstr>
      <vt:lpstr>PL</vt:lpstr>
      <vt:lpstr>CI</vt:lpstr>
      <vt:lpstr>CF</vt:lpstr>
      <vt:lpstr>EC</vt:lpstr>
      <vt:lpstr>BS!Область_печати</vt:lpstr>
      <vt:lpstr>CI!Область_печати</vt:lpstr>
      <vt:lpstr>PL!Область_печати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l.dolgih</dc:creator>
  <cp:lastModifiedBy>s.mendesh</cp:lastModifiedBy>
  <cp:lastPrinted>2014-05-19T12:19:04Z</cp:lastPrinted>
  <dcterms:created xsi:type="dcterms:W3CDTF">2013-11-25T03:07:59Z</dcterms:created>
  <dcterms:modified xsi:type="dcterms:W3CDTF">2014-05-26T06:45:09Z</dcterms:modified>
</cp:coreProperties>
</file>