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rina.shol\Desktop\A_IR\Financial reports\2022\Q2\IFRS\Consolidated\"/>
    </mc:Choice>
  </mc:AlternateContent>
  <xr:revisionPtr revIDLastSave="0" documentId="13_ncr:1_{AC46D744-8D11-4108-BE95-3056EA8D7A2F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Sheet3" sheetId="3" r:id="rId3"/>
    <sheet name="Sheet5" sheetId="5" r:id="rId4"/>
  </sheets>
  <definedNames>
    <definedName name="_Hlk212980358" localSheetId="3">Sheet5!$A$9</definedName>
    <definedName name="OLE_LINK50" localSheetId="3">Sheet5!$A$5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5" l="1"/>
  <c r="C62" i="5"/>
  <c r="D58" i="5"/>
  <c r="C58" i="5"/>
  <c r="D57" i="5"/>
  <c r="C57" i="5"/>
  <c r="D49" i="5"/>
  <c r="C49" i="5"/>
  <c r="D41" i="5"/>
  <c r="C41" i="5"/>
  <c r="D36" i="5"/>
  <c r="C36" i="5"/>
  <c r="D25" i="5"/>
  <c r="C25" i="5"/>
  <c r="E21" i="3"/>
  <c r="D21" i="3"/>
  <c r="E14" i="3"/>
  <c r="D14" i="3"/>
  <c r="E11" i="3"/>
  <c r="E9" i="3"/>
  <c r="E7" i="3"/>
  <c r="D36" i="2"/>
  <c r="E36" i="2"/>
  <c r="F36" i="2"/>
  <c r="C36" i="2"/>
  <c r="C30" i="2"/>
  <c r="D30" i="2"/>
  <c r="E30" i="2"/>
  <c r="F30" i="2"/>
  <c r="D27" i="2"/>
  <c r="E27" i="2"/>
  <c r="F27" i="2"/>
  <c r="C27" i="2"/>
  <c r="D21" i="2"/>
  <c r="E21" i="2"/>
  <c r="F21" i="2"/>
  <c r="C21" i="2"/>
  <c r="D12" i="2"/>
  <c r="E12" i="2"/>
  <c r="F12" i="2"/>
  <c r="C12" i="2"/>
  <c r="D55" i="1"/>
  <c r="C55" i="1"/>
  <c r="D54" i="1"/>
  <c r="C54" i="1"/>
  <c r="D53" i="1"/>
  <c r="C53" i="1"/>
  <c r="D40" i="1"/>
  <c r="C40" i="1"/>
  <c r="D33" i="1"/>
  <c r="C33" i="1"/>
  <c r="D27" i="1"/>
  <c r="C27" i="1"/>
  <c r="D26" i="1"/>
  <c r="C26" i="1"/>
  <c r="D17" i="1"/>
  <c r="C17" i="1"/>
</calcChain>
</file>

<file path=xl/sharedStrings.xml><?xml version="1.0" encoding="utf-8"?>
<sst xmlns="http://schemas.openxmlformats.org/spreadsheetml/2006/main" count="230" uniqueCount="145">
  <si>
    <t>АО «КСЕЛЛ»</t>
  </si>
  <si>
    <t xml:space="preserve">ПРОМЕЖУТОЧНЫЙ СОКРАЩЁННЫЙ КОНСОЛИДИРОВАННЫЙ ОТЧЁТ О ФИНАНСОВОМ ПОЛОЖЕНИИ </t>
  </si>
  <si>
    <t>В млн. тенге</t>
  </si>
  <si>
    <t>Прим.</t>
  </si>
  <si>
    <t>30 июня</t>
  </si>
  <si>
    <t>2022 года (неаудировано)</t>
  </si>
  <si>
    <t>31 декабря</t>
  </si>
  <si>
    <t>2021 года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</si>
  <si>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</si>
  <si>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</si>
  <si>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</si>
  <si>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</si>
  <si>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</si>
  <si>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Инвестиционная недвижимость</t>
  </si>
  <si>
    <t>−</t>
  </si>
  <si>
    <t>Авансы, выданные за внеоборотные активы</t>
  </si>
  <si>
    <t>Активы в форме права пользования</t>
  </si>
  <si>
    <t>Долгосрочная дебиторская задолженность</t>
  </si>
  <si>
    <t>Затраты на заключение договоров</t>
  </si>
  <si>
    <t>Отложенные налоговые активы</t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</si>
  <si>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</si>
  <si>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</si>
  <si>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</si>
  <si>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</si>
  <si>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оборотные нефинансовые активы</t>
  </si>
  <si>
    <t>Прочие оборотные финансовые активы</t>
  </si>
  <si>
    <t>Предоплата по подоходному налогу</t>
  </si>
  <si>
    <t>Денежные средства и их эквиваленты</t>
  </si>
  <si>
    <t>Итого оборотные активы</t>
  </si>
  <si>
    <t>Итого активы</t>
  </si>
  <si>
    <r>
      <t>Капитал и обязательства</t>
    </r>
    <r>
      <rPr>
        <sz val="8.5"/>
        <color theme="1"/>
        <rFont val="Arial"/>
        <family val="2"/>
        <charset val="204"/>
      </rPr>
      <t xml:space="preserve"> </t>
    </r>
  </si>
  <si>
    <t>Выпущенные акции</t>
  </si>
  <si>
    <t>Дополнительный оплаченный капитал</t>
  </si>
  <si>
    <t>Нераспределённая прибыль</t>
  </si>
  <si>
    <t>Итого капитал</t>
  </si>
  <si>
    <t>Долгосрочные обязательства</t>
  </si>
  <si>
    <t>Займы: долгосрочная часть</t>
  </si>
  <si>
    <t>Долгосрочные обязательства по аренде</t>
  </si>
  <si>
    <t>Государственные субсидии: долгосрочная часть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</si>
  <si>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</si>
  <si>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</si>
  <si>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</si>
  <si>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</si>
  <si>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Краткосрочные обязательства по аренде</t>
  </si>
  <si>
    <t>Государственные субсидии: краткосрочная часть</t>
  </si>
  <si>
    <t>Торговая кредиторская задолженность</t>
  </si>
  <si>
    <t>Финансовые гарантии</t>
  </si>
  <si>
    <t>Обязательства по договорам</t>
  </si>
  <si>
    <t>Оценочные обязательства</t>
  </si>
  <si>
    <t>Обязательства перед сотрудниками</t>
  </si>
  <si>
    <t>Налог на имущество к уплате</t>
  </si>
  <si>
    <t>Подоходный налог к уплате</t>
  </si>
  <si>
    <t>Итого краткосрочные обязательства</t>
  </si>
  <si>
    <t>Итого обязательства</t>
  </si>
  <si>
    <t xml:space="preserve">Итого капитал и обязательства </t>
  </si>
  <si>
    <t xml:space="preserve">ПРОМЕЖУТОЧНЫЙ СОКРАЩЁННЫЙ КОНСОЛИДИРОВАННЫЙ ОТЧЁТ О СОВОКУПНОМ ДОХОДЕ </t>
  </si>
  <si>
    <t>За три месяца,</t>
  </si>
  <si>
    <t>закончившиеся 30 июня</t>
  </si>
  <si>
    <t>За шесть месяцев,</t>
  </si>
  <si>
    <t>(неаудировано)</t>
  </si>
  <si>
    <t>Выручка по договорам с покупателями</t>
  </si>
  <si>
    <t>Доход от государственной субсидии</t>
  </si>
  <si>
    <t xml:space="preserve">Себестоимость реализации </t>
  </si>
  <si>
    <t>Валовая прибыль</t>
  </si>
  <si>
    <t>Общие и административные расходы</t>
  </si>
  <si>
    <t>Обесценение финансовых активов</t>
  </si>
  <si>
    <t>Расходы по реализации</t>
  </si>
  <si>
    <t>Сторнирование налогов и связанных с ними штрафов</t>
  </si>
  <si>
    <t>и пени</t>
  </si>
  <si>
    <t>Прочий операционный доход</t>
  </si>
  <si>
    <t>Прочие операционные расходы</t>
  </si>
  <si>
    <t>Операционная прибыль</t>
  </si>
  <si>
    <t>Финансовые расходы</t>
  </si>
  <si>
    <t>Финансовые доходы</t>
  </si>
  <si>
    <t>Чистые доходы/(расходы) от переоценки валютных статей</t>
  </si>
  <si>
    <t>Прочие доходы</t>
  </si>
  <si>
    <t>Прибыль до налогообложения</t>
  </si>
  <si>
    <t>Расходы по подоходному налогу</t>
  </si>
  <si>
    <t>Прибыль за отчётный период</t>
  </si>
  <si>
    <t>Прочий совокупный доход</t>
  </si>
  <si>
    <t>Итого совокупный доход за отчётный период, за вычетом налогов</t>
  </si>
  <si>
    <t>Прибыль на акцию</t>
  </si>
  <si>
    <t>Базовая и разводненная, в тенге</t>
  </si>
  <si>
    <t>ПРОМЕЖУТОЧНЫЙ СОКРАЩЁННЫЙ КОНСОЛИДИРОВАННЫЙ ОТЧЁТ ОБ ИЗМЕНЕНИЯХ В КАПИТАЛЕ</t>
  </si>
  <si>
    <t>Акционерный</t>
  </si>
  <si>
    <t>капитал</t>
  </si>
  <si>
    <t>Дополнитель-ный оплаченный капитал</t>
  </si>
  <si>
    <t>Нераспределён-ная прибыль</t>
  </si>
  <si>
    <t>Итого</t>
  </si>
  <si>
    <t>На 1 января 2021 года (аудировано)</t>
  </si>
  <si>
    <t>Чистая прибыль за отчётный период (неаудировано)</t>
  </si>
  <si>
    <t>Прочий совокупный доход (неаудировано)</t>
  </si>
  <si>
    <t>Итого совокупный доход (неаудировано)</t>
  </si>
  <si>
    <t>Дивиденды объявленные (Примечание 5)</t>
  </si>
  <si>
    <t>На 30 июня 2021 года (неаудировано)</t>
  </si>
  <si>
    <t>На 1 января 2022 года (аудировано)</t>
  </si>
  <si>
    <t>На 30 июня 2022 года (неаудировано)</t>
  </si>
  <si>
    <t>ПРОМЕЖУТОЧНЫЙ СОКРАЩЁННЫЙ КОНСОЛИДИРОВАННЫЙ ОТЧЁТ О ДВИЖЕНИИ ДЕНЕЖНЫХ СРЕДСТВ</t>
  </si>
  <si>
    <t>2022 года</t>
  </si>
  <si>
    <t xml:space="preserve">Движение денежных средств от операционной деятельности </t>
  </si>
  <si>
    <t xml:space="preserve">Корректировки на: </t>
  </si>
  <si>
    <t>Износ основных средств и активов в форме права пользования</t>
  </si>
  <si>
    <t>6, 13</t>
  </si>
  <si>
    <t>Амортизация нематериальных активов</t>
  </si>
  <si>
    <t>Списание товарно-материальных запасов до чистой стоимости реализации</t>
  </si>
  <si>
    <t>Cписание нефинансовых активов</t>
  </si>
  <si>
    <t>Доход от списания торговой кредиторской задолженности</t>
  </si>
  <si>
    <t>Доход от расторжения договоров аренды</t>
  </si>
  <si>
    <t>-</t>
  </si>
  <si>
    <t>Убыток/(прибыль) от выбытия основных средств</t>
  </si>
  <si>
    <t>Сторнирование налогов и связанных с ними штрафов и пени</t>
  </si>
  <si>
    <t>Чистые доходы от переоценки валютных статей</t>
  </si>
  <si>
    <t xml:space="preserve">Движение денежных средств от операционной деятельности до изменений оборотного капитала </t>
  </si>
  <si>
    <t>Изменения в товарно-материальных запасах</t>
  </si>
  <si>
    <t xml:space="preserve">Изменения в торговой дебиторской задолженности </t>
  </si>
  <si>
    <t>Изменение в прочих оборотных нефинансовых активах</t>
  </si>
  <si>
    <t>Изменение в прочих оборотных финансовых активах</t>
  </si>
  <si>
    <t>Изменение в затратах на заключение договора</t>
  </si>
  <si>
    <t xml:space="preserve">Изменение в торговой кредиторской задолженности </t>
  </si>
  <si>
    <t>Изменение в обязательствах перед сотрудниками</t>
  </si>
  <si>
    <t>Изменение в обязательствах по договорам</t>
  </si>
  <si>
    <t xml:space="preserve">Изменение в налогах к уплате, помимо корпоративного подоходного налога </t>
  </si>
  <si>
    <t>Денежные средства от операционной деятельности</t>
  </si>
  <si>
    <t xml:space="preserve">Уплаченный корпоративный подоходный налог </t>
  </si>
  <si>
    <t>Проценты полученные</t>
  </si>
  <si>
    <t>Проценты уплаченные</t>
  </si>
  <si>
    <t xml:space="preserve">Чистые денежные потоки от операционной деятельности 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</si>
  <si>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</si>
  <si>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</si>
  <si>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</si>
  <si>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Поступление от продажи основных средств</t>
  </si>
  <si>
    <t>Поступления от погашения финансовых активов, учитываемых по амортизированной стоимости</t>
  </si>
  <si>
    <t>Приобретение финансовых активов, учитываемых по амортизированной стоимости</t>
  </si>
  <si>
    <t xml:space="preserve">Чистые денежные потоки, полученные от / (использованные в) инвестиционной деятельности </t>
  </si>
  <si>
    <t xml:space="preserve">Движение денежных средств от финансовой деятельности </t>
  </si>
  <si>
    <t xml:space="preserve">Получение займов </t>
  </si>
  <si>
    <t>Поступление от выпущенных облигаций</t>
  </si>
  <si>
    <t xml:space="preserve">Погашение займов </t>
  </si>
  <si>
    <t>Выплаты основной суммы обязательств по аренде</t>
  </si>
  <si>
    <t xml:space="preserve">Дивиденды выплаченные </t>
  </si>
  <si>
    <t xml:space="preserve">Чистые денежные потоки, использованные в финансовой деятельности </t>
  </si>
  <si>
    <t>Чистое увеличение денежных средств и их эквивалентов</t>
  </si>
  <si>
    <t>Эффект от курсовой разницы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</si>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</sst>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opLeftCell="A43" workbookViewId="0">
      <selection activeCell="D57" sqref="D57"/>
    </sheetView>
  </sheetViews>
  <sheetFormatPr defaultRowHeight="14.5" x14ac:dyDescent="0.35"/>
  <cols>
    <col min="1" max="1" width="32.1796875" customWidth="1"/>
  </cols>
  <sheetData>
    <row r="1" spans="1:4" ht="15" x14ac:dyDescent="0.35">
      <c r="A1" s="2" t="s">
        <v>0</v>
      </c>
      <c r="B1" s="1"/>
    </row>
    <row r="2" spans="1:4" ht="15" x14ac:dyDescent="0.35">
      <c r="A2" s="2" t="s">
        <v>1</v>
      </c>
    </row>
    <row r="4" spans="1:4" x14ac:dyDescent="0.35">
      <c r="A4" s="31" t="s">
        <v>2</v>
      </c>
      <c r="B4" s="33" t="s">
        <v>3</v>
      </c>
      <c r="C4" s="4" t="s">
        <v>4</v>
      </c>
      <c r="D4" s="6" t="s">
        <v>6</v>
      </c>
    </row>
    <row r="5" spans="1:4" ht="33.5" thickBot="1" x14ac:dyDescent="0.4">
      <c r="A5" s="32"/>
      <c r="B5" s="34"/>
      <c r="C5" s="5" t="s">
        <v>5</v>
      </c>
      <c r="D5" s="7" t="s">
        <v>7</v>
      </c>
    </row>
    <row r="6" spans="1:4" x14ac:dyDescent="0.35">
      <c r="A6" s="8" t="s">
        <v>8</v>
      </c>
      <c r="B6" s="3"/>
      <c r="C6" s="8"/>
      <c r="D6" s="8"/>
    </row>
    <row r="7" spans="1:4" x14ac:dyDescent="0.35">
      <c r="A7" s="8" t="s">
        <v>9</v>
      </c>
      <c r="B7" s="9"/>
      <c r="C7" s="8"/>
      <c r="D7" s="8"/>
    </row>
    <row r="8" spans="1:4" x14ac:dyDescent="0.35">
      <c r="A8" s="8" t="s">
        <v>10</v>
      </c>
      <c r="B8" s="3"/>
      <c r="C8" s="8"/>
      <c r="D8" s="8"/>
    </row>
    <row r="9" spans="1:4" x14ac:dyDescent="0.35">
      <c r="A9" s="10" t="s">
        <v>11</v>
      </c>
      <c r="B9" s="9">
        <v>6</v>
      </c>
      <c r="C9" s="11">
        <v>83292</v>
      </c>
      <c r="D9" s="12">
        <v>85805</v>
      </c>
    </row>
    <row r="10" spans="1:4" x14ac:dyDescent="0.35">
      <c r="A10" s="10" t="s">
        <v>12</v>
      </c>
      <c r="B10" s="9">
        <v>7</v>
      </c>
      <c r="C10" s="11">
        <v>41518</v>
      </c>
      <c r="D10" s="12">
        <v>42284</v>
      </c>
    </row>
    <row r="11" spans="1:4" x14ac:dyDescent="0.35">
      <c r="A11" s="10" t="s">
        <v>13</v>
      </c>
      <c r="B11" s="9">
        <v>6</v>
      </c>
      <c r="C11" s="11">
        <v>2243</v>
      </c>
      <c r="D11" s="13" t="s">
        <v>14</v>
      </c>
    </row>
    <row r="12" spans="1:4" ht="22" x14ac:dyDescent="0.35">
      <c r="A12" s="10" t="s">
        <v>15</v>
      </c>
      <c r="B12" s="9"/>
      <c r="C12" s="14">
        <v>398</v>
      </c>
      <c r="D12" s="12">
        <v>1930</v>
      </c>
    </row>
    <row r="13" spans="1:4" x14ac:dyDescent="0.35">
      <c r="A13" s="10" t="s">
        <v>16</v>
      </c>
      <c r="B13" s="9">
        <v>13</v>
      </c>
      <c r="C13" s="11">
        <v>17228</v>
      </c>
      <c r="D13" s="12">
        <v>16943</v>
      </c>
    </row>
    <row r="14" spans="1:4" ht="22" x14ac:dyDescent="0.35">
      <c r="A14" s="10" t="s">
        <v>17</v>
      </c>
      <c r="B14" s="9">
        <v>8</v>
      </c>
      <c r="C14" s="11">
        <v>7063</v>
      </c>
      <c r="D14" s="12">
        <v>4148</v>
      </c>
    </row>
    <row r="15" spans="1:4" x14ac:dyDescent="0.35">
      <c r="A15" s="10" t="s">
        <v>18</v>
      </c>
      <c r="B15" s="9"/>
      <c r="C15" s="14">
        <v>499</v>
      </c>
      <c r="D15" s="13">
        <v>472</v>
      </c>
    </row>
    <row r="16" spans="1:4" ht="15" thickBot="1" x14ac:dyDescent="0.4">
      <c r="A16" s="10" t="s">
        <v>19</v>
      </c>
      <c r="B16" s="9"/>
      <c r="C16" s="11">
        <v>1334</v>
      </c>
      <c r="D16" s="12">
        <v>1720</v>
      </c>
    </row>
    <row r="17" spans="1:4" ht="15" thickBot="1" x14ac:dyDescent="0.4">
      <c r="A17" s="15" t="s">
        <v>20</v>
      </c>
      <c r="B17" s="16"/>
      <c r="C17" s="17">
        <f>SUM(C9:C16)</f>
        <v>153575</v>
      </c>
      <c r="D17" s="18">
        <f>SUM(D9:D16)</f>
        <v>153302</v>
      </c>
    </row>
    <row r="18" spans="1:4" x14ac:dyDescent="0.35">
      <c r="A18" s="8" t="s">
        <v>8</v>
      </c>
      <c r="B18" s="9"/>
      <c r="C18" s="4"/>
      <c r="D18" s="13"/>
    </row>
    <row r="19" spans="1:4" x14ac:dyDescent="0.35">
      <c r="A19" s="8" t="s">
        <v>21</v>
      </c>
      <c r="B19" s="9"/>
      <c r="C19" s="4"/>
      <c r="D19" s="13"/>
    </row>
    <row r="20" spans="1:4" x14ac:dyDescent="0.35">
      <c r="A20" s="10" t="s">
        <v>22</v>
      </c>
      <c r="B20" s="9">
        <v>9</v>
      </c>
      <c r="C20" s="11">
        <v>10296</v>
      </c>
      <c r="D20" s="12">
        <v>6582</v>
      </c>
    </row>
    <row r="21" spans="1:4" ht="22" x14ac:dyDescent="0.35">
      <c r="A21" s="10" t="s">
        <v>23</v>
      </c>
      <c r="B21" s="9">
        <v>8</v>
      </c>
      <c r="C21" s="11">
        <v>23131</v>
      </c>
      <c r="D21" s="12">
        <v>17751</v>
      </c>
    </row>
    <row r="22" spans="1:4" ht="22" x14ac:dyDescent="0.35">
      <c r="A22" s="10" t="s">
        <v>24</v>
      </c>
      <c r="B22" s="9">
        <v>10</v>
      </c>
      <c r="C22" s="11">
        <v>6028</v>
      </c>
      <c r="D22" s="12">
        <v>10111</v>
      </c>
    </row>
    <row r="23" spans="1:4" ht="22" x14ac:dyDescent="0.35">
      <c r="A23" s="10" t="s">
        <v>25</v>
      </c>
      <c r="B23" s="9"/>
      <c r="C23" s="11">
        <v>1238</v>
      </c>
      <c r="D23" s="13">
        <v>538</v>
      </c>
    </row>
    <row r="24" spans="1:4" x14ac:dyDescent="0.35">
      <c r="A24" s="10" t="s">
        <v>26</v>
      </c>
      <c r="B24" s="9"/>
      <c r="C24" s="14">
        <v>30</v>
      </c>
      <c r="D24" s="13">
        <v>30</v>
      </c>
    </row>
    <row r="25" spans="1:4" ht="22.5" thickBot="1" x14ac:dyDescent="0.4">
      <c r="A25" s="19" t="s">
        <v>27</v>
      </c>
      <c r="B25" s="20">
        <v>11</v>
      </c>
      <c r="C25" s="21">
        <v>45403</v>
      </c>
      <c r="D25" s="22">
        <v>51402</v>
      </c>
    </row>
    <row r="26" spans="1:4" ht="15" thickBot="1" x14ac:dyDescent="0.4">
      <c r="A26" s="23" t="s">
        <v>28</v>
      </c>
      <c r="B26" s="24"/>
      <c r="C26" s="21">
        <f>SUM(C20:C25)</f>
        <v>86126</v>
      </c>
      <c r="D26" s="22">
        <f>SUM(D20:D25)</f>
        <v>86414</v>
      </c>
    </row>
    <row r="27" spans="1:4" ht="15" thickBot="1" x14ac:dyDescent="0.4">
      <c r="A27" s="25" t="s">
        <v>29</v>
      </c>
      <c r="B27" s="26"/>
      <c r="C27" s="27">
        <f>C17+C26</f>
        <v>239701</v>
      </c>
      <c r="D27" s="28">
        <f>D17+D26</f>
        <v>239716</v>
      </c>
    </row>
    <row r="28" spans="1:4" ht="15" thickTop="1" x14ac:dyDescent="0.35">
      <c r="A28" s="8" t="s">
        <v>8</v>
      </c>
      <c r="B28" s="9"/>
      <c r="C28" s="4"/>
      <c r="D28" s="13"/>
    </row>
    <row r="29" spans="1:4" x14ac:dyDescent="0.35">
      <c r="A29" s="8" t="s">
        <v>30</v>
      </c>
      <c r="B29" s="9"/>
      <c r="C29" s="4"/>
      <c r="D29" s="13"/>
    </row>
    <row r="30" spans="1:4" x14ac:dyDescent="0.35">
      <c r="A30" s="10" t="s">
        <v>31</v>
      </c>
      <c r="B30" s="9">
        <v>5</v>
      </c>
      <c r="C30" s="11">
        <v>33800</v>
      </c>
      <c r="D30" s="12">
        <v>33800</v>
      </c>
    </row>
    <row r="31" spans="1:4" ht="22" x14ac:dyDescent="0.35">
      <c r="A31" s="10" t="s">
        <v>32</v>
      </c>
      <c r="B31" s="9"/>
      <c r="C31" s="11">
        <v>1260</v>
      </c>
      <c r="D31" s="12">
        <v>1260</v>
      </c>
    </row>
    <row r="32" spans="1:4" ht="15" thickBot="1" x14ac:dyDescent="0.4">
      <c r="A32" s="10" t="s">
        <v>33</v>
      </c>
      <c r="B32" s="9"/>
      <c r="C32" s="11">
        <v>82568</v>
      </c>
      <c r="D32" s="12">
        <v>63211</v>
      </c>
    </row>
    <row r="33" spans="1:4" ht="15" thickBot="1" x14ac:dyDescent="0.4">
      <c r="A33" s="15" t="s">
        <v>34</v>
      </c>
      <c r="B33" s="16"/>
      <c r="C33" s="17">
        <f>SUM(C30:C32)</f>
        <v>117628</v>
      </c>
      <c r="D33" s="18">
        <f>SUM(D30:D32)</f>
        <v>98271</v>
      </c>
    </row>
    <row r="34" spans="1:4" x14ac:dyDescent="0.35">
      <c r="A34" s="8" t="s">
        <v>8</v>
      </c>
      <c r="B34" s="9"/>
      <c r="C34" s="4"/>
      <c r="D34" s="13"/>
    </row>
    <row r="35" spans="1:4" x14ac:dyDescent="0.35">
      <c r="A35" s="8" t="s">
        <v>35</v>
      </c>
      <c r="B35" s="9"/>
      <c r="C35" s="4"/>
      <c r="D35" s="13"/>
    </row>
    <row r="36" spans="1:4" x14ac:dyDescent="0.35">
      <c r="A36" s="10" t="s">
        <v>36</v>
      </c>
      <c r="B36" s="9">
        <v>12</v>
      </c>
      <c r="C36" s="11">
        <v>46468</v>
      </c>
      <c r="D36" s="12">
        <v>48283</v>
      </c>
    </row>
    <row r="37" spans="1:4" ht="22" x14ac:dyDescent="0.35">
      <c r="A37" s="10" t="s">
        <v>37</v>
      </c>
      <c r="B37" s="9">
        <v>13</v>
      </c>
      <c r="C37" s="11">
        <v>15108</v>
      </c>
      <c r="D37" s="12">
        <v>15185</v>
      </c>
    </row>
    <row r="38" spans="1:4" ht="22" x14ac:dyDescent="0.35">
      <c r="A38" s="10" t="s">
        <v>38</v>
      </c>
      <c r="B38" s="9">
        <v>17</v>
      </c>
      <c r="C38" s="11">
        <v>7743</v>
      </c>
      <c r="D38" s="12">
        <v>5688</v>
      </c>
    </row>
    <row r="39" spans="1:4" ht="22.5" thickBot="1" x14ac:dyDescent="0.4">
      <c r="A39" s="10" t="s">
        <v>39</v>
      </c>
      <c r="B39" s="9"/>
      <c r="C39" s="11">
        <v>4209</v>
      </c>
      <c r="D39" s="12">
        <v>4204</v>
      </c>
    </row>
    <row r="40" spans="1:4" ht="15" thickBot="1" x14ac:dyDescent="0.4">
      <c r="A40" s="15" t="s">
        <v>40</v>
      </c>
      <c r="B40" s="29"/>
      <c r="C40" s="17">
        <f>SUM(C36:C39)</f>
        <v>73528</v>
      </c>
      <c r="D40" s="18">
        <f>SUM(D36:D39)</f>
        <v>73360</v>
      </c>
    </row>
    <row r="41" spans="1:4" x14ac:dyDescent="0.35">
      <c r="A41" s="8" t="s">
        <v>8</v>
      </c>
      <c r="B41" s="3"/>
      <c r="C41" s="4"/>
      <c r="D41" s="13"/>
    </row>
    <row r="42" spans="1:4" x14ac:dyDescent="0.35">
      <c r="A42" s="8" t="s">
        <v>41</v>
      </c>
      <c r="B42" s="3"/>
      <c r="C42" s="4"/>
      <c r="D42" s="13"/>
    </row>
    <row r="43" spans="1:4" x14ac:dyDescent="0.35">
      <c r="A43" s="10" t="s">
        <v>42</v>
      </c>
      <c r="B43" s="9">
        <v>12</v>
      </c>
      <c r="C43" s="11">
        <v>11859</v>
      </c>
      <c r="D43" s="12">
        <v>11699</v>
      </c>
    </row>
    <row r="44" spans="1:4" ht="22" x14ac:dyDescent="0.35">
      <c r="A44" s="10" t="s">
        <v>43</v>
      </c>
      <c r="B44" s="9">
        <v>13</v>
      </c>
      <c r="C44" s="11">
        <v>5251</v>
      </c>
      <c r="D44" s="12">
        <v>4944</v>
      </c>
    </row>
    <row r="45" spans="1:4" ht="22" x14ac:dyDescent="0.35">
      <c r="A45" s="10" t="s">
        <v>44</v>
      </c>
      <c r="B45" s="9">
        <v>17</v>
      </c>
      <c r="C45" s="11">
        <v>2237</v>
      </c>
      <c r="D45" s="12">
        <v>2237</v>
      </c>
    </row>
    <row r="46" spans="1:4" ht="22" x14ac:dyDescent="0.35">
      <c r="A46" s="10" t="s">
        <v>45</v>
      </c>
      <c r="B46" s="9">
        <v>14</v>
      </c>
      <c r="C46" s="11">
        <v>10265</v>
      </c>
      <c r="D46" s="12">
        <v>35705</v>
      </c>
    </row>
    <row r="47" spans="1:4" x14ac:dyDescent="0.35">
      <c r="A47" s="10" t="s">
        <v>46</v>
      </c>
      <c r="B47" s="9">
        <v>15</v>
      </c>
      <c r="C47" s="14">
        <v>235</v>
      </c>
      <c r="D47" s="13">
        <v>330</v>
      </c>
    </row>
    <row r="48" spans="1:4" x14ac:dyDescent="0.35">
      <c r="A48" s="10" t="s">
        <v>47</v>
      </c>
      <c r="B48" s="9">
        <v>18</v>
      </c>
      <c r="C48" s="11">
        <v>4120</v>
      </c>
      <c r="D48" s="12">
        <v>3207</v>
      </c>
    </row>
    <row r="49" spans="1:4" x14ac:dyDescent="0.35">
      <c r="A49" s="10" t="s">
        <v>48</v>
      </c>
      <c r="B49" s="9">
        <v>16</v>
      </c>
      <c r="C49" s="11">
        <v>3685</v>
      </c>
      <c r="D49" s="12">
        <v>3817</v>
      </c>
    </row>
    <row r="50" spans="1:4" x14ac:dyDescent="0.35">
      <c r="A50" s="10" t="s">
        <v>49</v>
      </c>
      <c r="B50" s="3"/>
      <c r="C50" s="11">
        <v>5004</v>
      </c>
      <c r="D50" s="12">
        <v>4347</v>
      </c>
    </row>
    <row r="51" spans="1:4" x14ac:dyDescent="0.35">
      <c r="A51" s="10" t="s">
        <v>50</v>
      </c>
      <c r="B51" s="3"/>
      <c r="C51" s="11">
        <v>1860</v>
      </c>
      <c r="D51" s="13">
        <v>712</v>
      </c>
    </row>
    <row r="52" spans="1:4" ht="15" thickBot="1" x14ac:dyDescent="0.4">
      <c r="A52" s="19" t="s">
        <v>51</v>
      </c>
      <c r="B52" s="24"/>
      <c r="C52" s="21">
        <v>4029</v>
      </c>
      <c r="D52" s="22">
        <v>1087</v>
      </c>
    </row>
    <row r="53" spans="1:4" ht="15" thickBot="1" x14ac:dyDescent="0.4">
      <c r="A53" s="23" t="s">
        <v>52</v>
      </c>
      <c r="B53" s="24"/>
      <c r="C53" s="21">
        <f>SUM(C43:C52)</f>
        <v>48545</v>
      </c>
      <c r="D53" s="22">
        <f>SUM(D43:D52)</f>
        <v>68085</v>
      </c>
    </row>
    <row r="54" spans="1:4" ht="15" thickBot="1" x14ac:dyDescent="0.4">
      <c r="A54" s="23" t="s">
        <v>53</v>
      </c>
      <c r="B54" s="24"/>
      <c r="C54" s="21">
        <f>C53+C40</f>
        <v>122073</v>
      </c>
      <c r="D54" s="22">
        <f>D53+D40</f>
        <v>141445</v>
      </c>
    </row>
    <row r="55" spans="1:4" ht="15" thickBot="1" x14ac:dyDescent="0.4">
      <c r="A55" s="25" t="s">
        <v>54</v>
      </c>
      <c r="B55" s="30"/>
      <c r="C55" s="27">
        <f>C54+C33</f>
        <v>239701</v>
      </c>
      <c r="D55" s="28">
        <f>D54+D33</f>
        <v>239716</v>
      </c>
    </row>
    <row r="56" spans="1:4" ht="15" thickTop="1" x14ac:dyDescent="0.35"/>
  </sheetData>
  <mergeCells count="2"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6191-1704-4C66-9032-88C1F21FB53B}">
  <dimension ref="A1:F37"/>
  <sheetViews>
    <sheetView topLeftCell="A22" workbookViewId="0">
      <selection activeCell="F38" sqref="F38"/>
    </sheetView>
  </sheetViews>
  <sheetFormatPr defaultRowHeight="14.5" x14ac:dyDescent="0.35"/>
  <cols>
    <col min="1" max="1" width="56.7265625" customWidth="1"/>
    <col min="4" max="4" width="12.54296875" customWidth="1"/>
    <col min="6" max="6" width="11.36328125" customWidth="1"/>
  </cols>
  <sheetData>
    <row r="1" spans="1:6" ht="15" x14ac:dyDescent="0.35">
      <c r="A1" s="2" t="s">
        <v>0</v>
      </c>
    </row>
    <row r="2" spans="1:6" ht="15" x14ac:dyDescent="0.35">
      <c r="A2" s="2" t="s">
        <v>55</v>
      </c>
    </row>
    <row r="4" spans="1:6" x14ac:dyDescent="0.35">
      <c r="A4" s="72"/>
      <c r="B4" s="73"/>
      <c r="C4" s="73" t="s">
        <v>56</v>
      </c>
      <c r="D4" s="73"/>
      <c r="E4" s="75" t="s">
        <v>58</v>
      </c>
      <c r="F4" s="75"/>
    </row>
    <row r="5" spans="1:6" ht="23" customHeight="1" thickBot="1" x14ac:dyDescent="0.4">
      <c r="A5" s="72"/>
      <c r="B5" s="73"/>
      <c r="C5" s="74" t="s">
        <v>57</v>
      </c>
      <c r="D5" s="74"/>
      <c r="E5" s="76" t="s">
        <v>57</v>
      </c>
      <c r="F5" s="76"/>
    </row>
    <row r="6" spans="1:6" x14ac:dyDescent="0.35">
      <c r="A6" s="77" t="s">
        <v>2</v>
      </c>
      <c r="B6" s="73" t="s">
        <v>3</v>
      </c>
      <c r="C6" s="80" t="s">
        <v>5</v>
      </c>
      <c r="D6" s="39" t="s">
        <v>7</v>
      </c>
      <c r="E6" s="83" t="s">
        <v>5</v>
      </c>
      <c r="F6" s="42" t="s">
        <v>7</v>
      </c>
    </row>
    <row r="7" spans="1:6" ht="23.5" thickBot="1" x14ac:dyDescent="0.4">
      <c r="A7" s="78"/>
      <c r="B7" s="74"/>
      <c r="C7" s="81"/>
      <c r="D7" s="40" t="s">
        <v>59</v>
      </c>
      <c r="E7" s="84"/>
      <c r="F7" s="43" t="s">
        <v>59</v>
      </c>
    </row>
    <row r="8" spans="1:6" x14ac:dyDescent="0.35">
      <c r="A8" s="44" t="s">
        <v>8</v>
      </c>
      <c r="B8" s="45"/>
      <c r="C8" s="44"/>
      <c r="D8" s="46"/>
      <c r="E8" s="46"/>
      <c r="F8" s="35"/>
    </row>
    <row r="9" spans="1:6" x14ac:dyDescent="0.35">
      <c r="A9" s="35" t="s">
        <v>60</v>
      </c>
      <c r="B9" s="45">
        <v>18</v>
      </c>
      <c r="C9" s="47">
        <v>56391</v>
      </c>
      <c r="D9" s="48">
        <v>46147</v>
      </c>
      <c r="E9" s="49">
        <v>106724</v>
      </c>
      <c r="F9" s="50">
        <v>90163</v>
      </c>
    </row>
    <row r="10" spans="1:6" x14ac:dyDescent="0.35">
      <c r="A10" s="35" t="s">
        <v>61</v>
      </c>
      <c r="B10" s="45">
        <v>17</v>
      </c>
      <c r="C10" s="38">
        <v>620</v>
      </c>
      <c r="D10" s="39" t="s">
        <v>14</v>
      </c>
      <c r="E10" s="49">
        <v>1179</v>
      </c>
      <c r="F10" s="42"/>
    </row>
    <row r="11" spans="1:6" ht="15" thickBot="1" x14ac:dyDescent="0.4">
      <c r="A11" s="51" t="s">
        <v>62</v>
      </c>
      <c r="B11" s="52">
        <v>19</v>
      </c>
      <c r="C11" s="53">
        <v>-36142</v>
      </c>
      <c r="D11" s="54">
        <v>-29723</v>
      </c>
      <c r="E11" s="55">
        <v>-68518</v>
      </c>
      <c r="F11" s="56">
        <v>-59179</v>
      </c>
    </row>
    <row r="12" spans="1:6" x14ac:dyDescent="0.35">
      <c r="A12" s="44" t="s">
        <v>63</v>
      </c>
      <c r="B12" s="36"/>
      <c r="C12" s="47">
        <f>SUM(C9:C11)</f>
        <v>20869</v>
      </c>
      <c r="D12" s="50">
        <f t="shared" ref="D12:F12" si="0">SUM(D9:D11)</f>
        <v>16424</v>
      </c>
      <c r="E12" s="47">
        <f t="shared" si="0"/>
        <v>39385</v>
      </c>
      <c r="F12" s="50">
        <f t="shared" si="0"/>
        <v>30984</v>
      </c>
    </row>
    <row r="13" spans="1:6" x14ac:dyDescent="0.35">
      <c r="A13" s="35" t="s">
        <v>8</v>
      </c>
      <c r="B13" s="45"/>
      <c r="C13" s="38"/>
      <c r="D13" s="39"/>
      <c r="E13" s="41"/>
      <c r="F13" s="42"/>
    </row>
    <row r="14" spans="1:6" x14ac:dyDescent="0.35">
      <c r="A14" s="35" t="s">
        <v>64</v>
      </c>
      <c r="B14" s="45"/>
      <c r="C14" s="47">
        <v>-3929</v>
      </c>
      <c r="D14" s="48">
        <v>-4095</v>
      </c>
      <c r="E14" s="49">
        <v>-7050</v>
      </c>
      <c r="F14" s="50">
        <v>-6929</v>
      </c>
    </row>
    <row r="15" spans="1:6" x14ac:dyDescent="0.35">
      <c r="A15" s="35" t="s">
        <v>65</v>
      </c>
      <c r="B15" s="45">
        <v>8</v>
      </c>
      <c r="C15" s="47">
        <v>-1033</v>
      </c>
      <c r="D15" s="39">
        <v>-579</v>
      </c>
      <c r="E15" s="49">
        <v>-1795</v>
      </c>
      <c r="F15" s="42">
        <v>-630</v>
      </c>
    </row>
    <row r="16" spans="1:6" x14ac:dyDescent="0.35">
      <c r="A16" s="35" t="s">
        <v>66</v>
      </c>
      <c r="B16" s="45"/>
      <c r="C16" s="38">
        <v>-460</v>
      </c>
      <c r="D16" s="39">
        <v>-502</v>
      </c>
      <c r="E16" s="41">
        <v>-897</v>
      </c>
      <c r="F16" s="42">
        <v>-793</v>
      </c>
    </row>
    <row r="17" spans="1:6" x14ac:dyDescent="0.35">
      <c r="A17" s="35" t="s">
        <v>67</v>
      </c>
      <c r="B17" s="85"/>
      <c r="C17" s="79" t="s">
        <v>14</v>
      </c>
      <c r="D17" s="86">
        <v>683</v>
      </c>
      <c r="E17" s="82" t="s">
        <v>14</v>
      </c>
      <c r="F17" s="87">
        <v>683</v>
      </c>
    </row>
    <row r="18" spans="1:6" x14ac:dyDescent="0.35">
      <c r="A18" s="35" t="s">
        <v>68</v>
      </c>
      <c r="B18" s="85"/>
      <c r="C18" s="79"/>
      <c r="D18" s="86"/>
      <c r="E18" s="82"/>
      <c r="F18" s="87"/>
    </row>
    <row r="19" spans="1:6" x14ac:dyDescent="0.35">
      <c r="A19" s="35" t="s">
        <v>69</v>
      </c>
      <c r="B19" s="45"/>
      <c r="C19" s="38">
        <v>197</v>
      </c>
      <c r="D19" s="39">
        <v>370</v>
      </c>
      <c r="E19" s="41">
        <v>348</v>
      </c>
      <c r="F19" s="42">
        <v>760</v>
      </c>
    </row>
    <row r="20" spans="1:6" ht="15" thickBot="1" x14ac:dyDescent="0.4">
      <c r="A20" s="35" t="s">
        <v>70</v>
      </c>
      <c r="B20" s="45"/>
      <c r="C20" s="38" t="s">
        <v>14</v>
      </c>
      <c r="D20" s="39">
        <v>-18</v>
      </c>
      <c r="E20" s="41">
        <v>-627</v>
      </c>
      <c r="F20" s="42">
        <v>-22</v>
      </c>
    </row>
    <row r="21" spans="1:6" x14ac:dyDescent="0.35">
      <c r="A21" s="57" t="s">
        <v>71</v>
      </c>
      <c r="B21" s="58"/>
      <c r="C21" s="59">
        <f>SUM(C12:C20)</f>
        <v>15644</v>
      </c>
      <c r="D21" s="60">
        <f t="shared" ref="D21:F21" si="1">SUM(D12:D20)</f>
        <v>12283</v>
      </c>
      <c r="E21" s="59">
        <f t="shared" si="1"/>
        <v>29364</v>
      </c>
      <c r="F21" s="60">
        <f t="shared" si="1"/>
        <v>24053</v>
      </c>
    </row>
    <row r="22" spans="1:6" x14ac:dyDescent="0.35">
      <c r="A22" s="35" t="s">
        <v>8</v>
      </c>
      <c r="B22" s="45"/>
      <c r="C22" s="38"/>
      <c r="D22" s="39"/>
      <c r="E22" s="41"/>
      <c r="F22" s="42"/>
    </row>
    <row r="23" spans="1:6" x14ac:dyDescent="0.35">
      <c r="A23" s="35" t="s">
        <v>72</v>
      </c>
      <c r="B23" s="45"/>
      <c r="C23" s="47">
        <v>-2444</v>
      </c>
      <c r="D23" s="48">
        <v>-2406</v>
      </c>
      <c r="E23" s="49">
        <v>-4874</v>
      </c>
      <c r="F23" s="50">
        <v>-5098</v>
      </c>
    </row>
    <row r="24" spans="1:6" x14ac:dyDescent="0.35">
      <c r="A24" s="35" t="s">
        <v>73</v>
      </c>
      <c r="B24" s="45"/>
      <c r="C24" s="38">
        <v>690</v>
      </c>
      <c r="D24" s="39">
        <v>446</v>
      </c>
      <c r="E24" s="49">
        <v>1394</v>
      </c>
      <c r="F24" s="42">
        <v>915</v>
      </c>
    </row>
    <row r="25" spans="1:6" x14ac:dyDescent="0.35">
      <c r="A25" s="35" t="s">
        <v>74</v>
      </c>
      <c r="B25" s="45"/>
      <c r="C25" s="38">
        <v>980</v>
      </c>
      <c r="D25" s="39">
        <v>191</v>
      </c>
      <c r="E25" s="49">
        <v>1091</v>
      </c>
      <c r="F25" s="42">
        <v>247</v>
      </c>
    </row>
    <row r="26" spans="1:6" ht="15" thickBot="1" x14ac:dyDescent="0.4">
      <c r="A26" s="35" t="s">
        <v>75</v>
      </c>
      <c r="B26" s="45"/>
      <c r="C26" s="38" t="s">
        <v>14</v>
      </c>
      <c r="D26" s="39" t="s">
        <v>14</v>
      </c>
      <c r="E26" s="41" t="s">
        <v>14</v>
      </c>
      <c r="F26" s="42">
        <v>79</v>
      </c>
    </row>
    <row r="27" spans="1:6" x14ac:dyDescent="0.35">
      <c r="A27" s="57" t="s">
        <v>76</v>
      </c>
      <c r="B27" s="58"/>
      <c r="C27" s="59">
        <f>SUM(C21:C26)</f>
        <v>14870</v>
      </c>
      <c r="D27" s="60">
        <f t="shared" ref="D27:F27" si="2">SUM(D21:D26)</f>
        <v>10514</v>
      </c>
      <c r="E27" s="59">
        <f t="shared" si="2"/>
        <v>26975</v>
      </c>
      <c r="F27" s="60">
        <f t="shared" si="2"/>
        <v>20196</v>
      </c>
    </row>
    <row r="28" spans="1:6" x14ac:dyDescent="0.35">
      <c r="A28" s="35" t="s">
        <v>8</v>
      </c>
      <c r="B28" s="45"/>
      <c r="C28" s="38"/>
      <c r="D28" s="39"/>
      <c r="E28" s="41"/>
      <c r="F28" s="42"/>
    </row>
    <row r="29" spans="1:6" ht="15" thickBot="1" x14ac:dyDescent="0.4">
      <c r="A29" s="51" t="s">
        <v>77</v>
      </c>
      <c r="B29" s="52">
        <v>20</v>
      </c>
      <c r="C29" s="55">
        <v>-4745</v>
      </c>
      <c r="D29" s="54">
        <v>-2037</v>
      </c>
      <c r="E29" s="55">
        <v>-7618</v>
      </c>
      <c r="F29" s="56">
        <v>-4569</v>
      </c>
    </row>
    <row r="30" spans="1:6" x14ac:dyDescent="0.35">
      <c r="A30" s="44" t="s">
        <v>78</v>
      </c>
      <c r="B30" s="36"/>
      <c r="C30" s="47">
        <f>SUM(C27:C29)</f>
        <v>10125</v>
      </c>
      <c r="D30" s="50">
        <f t="shared" ref="D30:F30" si="3">SUM(D27:D29)</f>
        <v>8477</v>
      </c>
      <c r="E30" s="47">
        <f t="shared" si="3"/>
        <v>19357</v>
      </c>
      <c r="F30" s="50">
        <f t="shared" si="3"/>
        <v>15627</v>
      </c>
    </row>
    <row r="31" spans="1:6" x14ac:dyDescent="0.35">
      <c r="A31" s="44" t="s">
        <v>8</v>
      </c>
      <c r="B31" s="36"/>
      <c r="C31" s="38"/>
      <c r="D31" s="39"/>
      <c r="E31" s="41"/>
      <c r="F31" s="42"/>
    </row>
    <row r="32" spans="1:6" ht="15" thickBot="1" x14ac:dyDescent="0.4">
      <c r="A32" s="51" t="s">
        <v>79</v>
      </c>
      <c r="B32" s="37"/>
      <c r="C32" s="61" t="s">
        <v>14</v>
      </c>
      <c r="D32" s="40" t="s">
        <v>14</v>
      </c>
      <c r="E32" s="62" t="s">
        <v>14</v>
      </c>
      <c r="F32" s="43" t="s">
        <v>14</v>
      </c>
    </row>
    <row r="33" spans="1:6" ht="15" thickBot="1" x14ac:dyDescent="0.4">
      <c r="A33" s="63" t="s">
        <v>80</v>
      </c>
      <c r="B33" s="64"/>
      <c r="C33" s="65">
        <v>10125</v>
      </c>
      <c r="D33" s="66">
        <v>8477</v>
      </c>
      <c r="E33" s="67">
        <v>19357</v>
      </c>
      <c r="F33" s="68">
        <v>15627</v>
      </c>
    </row>
    <row r="34" spans="1:6" ht="15" thickTop="1" x14ac:dyDescent="0.35">
      <c r="A34" s="44" t="s">
        <v>8</v>
      </c>
      <c r="B34" s="36"/>
      <c r="C34" s="38"/>
      <c r="D34" s="39"/>
      <c r="E34" s="41"/>
      <c r="F34" s="42"/>
    </row>
    <row r="35" spans="1:6" x14ac:dyDescent="0.35">
      <c r="A35" s="44" t="s">
        <v>81</v>
      </c>
      <c r="B35" s="36"/>
      <c r="C35" s="38"/>
      <c r="D35" s="39"/>
      <c r="E35" s="41"/>
      <c r="F35" s="42"/>
    </row>
    <row r="36" spans="1:6" ht="15" thickBot="1" x14ac:dyDescent="0.4">
      <c r="A36" s="69" t="s">
        <v>82</v>
      </c>
      <c r="B36" s="70">
        <v>5</v>
      </c>
      <c r="C36" s="97">
        <f>C33/200</f>
        <v>50.625</v>
      </c>
      <c r="D36" s="98">
        <f t="shared" ref="D36:F36" si="4">D33/200</f>
        <v>42.384999999999998</v>
      </c>
      <c r="E36" s="97">
        <f t="shared" si="4"/>
        <v>96.784999999999997</v>
      </c>
      <c r="F36" s="98">
        <f t="shared" si="4"/>
        <v>78.135000000000005</v>
      </c>
    </row>
    <row r="37" spans="1:6" ht="15" thickTop="1" x14ac:dyDescent="0.35"/>
  </sheetData>
  <mergeCells count="15">
    <mergeCell ref="F17:F18"/>
    <mergeCell ref="A6:A7"/>
    <mergeCell ref="B6:B7"/>
    <mergeCell ref="C6:C7"/>
    <mergeCell ref="E6:E7"/>
    <mergeCell ref="B17:B18"/>
    <mergeCell ref="C17:C18"/>
    <mergeCell ref="D17:D18"/>
    <mergeCell ref="E17:E18"/>
    <mergeCell ref="A4:A5"/>
    <mergeCell ref="B4:B5"/>
    <mergeCell ref="C4:D4"/>
    <mergeCell ref="C5:D5"/>
    <mergeCell ref="E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71E7-6326-4FD1-A6C8-429EACB917BD}">
  <dimension ref="A1:E22"/>
  <sheetViews>
    <sheetView workbookViewId="0"/>
  </sheetViews>
  <sheetFormatPr defaultRowHeight="14.5" x14ac:dyDescent="0.35"/>
  <cols>
    <col min="1" max="1" width="38.1796875" customWidth="1"/>
    <col min="2" max="2" width="15" customWidth="1"/>
    <col min="3" max="3" width="14.7265625" customWidth="1"/>
    <col min="4" max="4" width="14.36328125" customWidth="1"/>
    <col min="5" max="5" width="11.7265625" customWidth="1"/>
  </cols>
  <sheetData>
    <row r="1" spans="1:5" ht="15" x14ac:dyDescent="0.35">
      <c r="A1" s="2" t="s">
        <v>0</v>
      </c>
    </row>
    <row r="2" spans="1:5" ht="15" x14ac:dyDescent="0.35">
      <c r="A2" s="2" t="s">
        <v>83</v>
      </c>
    </row>
    <row r="4" spans="1:5" x14ac:dyDescent="0.35">
      <c r="A4" s="95" t="s">
        <v>2</v>
      </c>
      <c r="B4" s="41" t="s">
        <v>84</v>
      </c>
      <c r="C4" s="82" t="s">
        <v>86</v>
      </c>
      <c r="D4" s="82" t="s">
        <v>87</v>
      </c>
      <c r="E4" s="41" t="s">
        <v>88</v>
      </c>
    </row>
    <row r="5" spans="1:5" ht="15" thickBot="1" x14ac:dyDescent="0.4">
      <c r="A5" s="96"/>
      <c r="B5" s="62" t="s">
        <v>85</v>
      </c>
      <c r="C5" s="84"/>
      <c r="D5" s="84"/>
      <c r="E5" s="62" t="s">
        <v>85</v>
      </c>
    </row>
    <row r="6" spans="1:5" x14ac:dyDescent="0.35">
      <c r="A6" s="88" t="s">
        <v>8</v>
      </c>
      <c r="B6" s="89"/>
      <c r="C6" s="89"/>
      <c r="D6" s="89"/>
      <c r="E6" s="89"/>
    </row>
    <row r="7" spans="1:5" ht="15" thickBot="1" x14ac:dyDescent="0.4">
      <c r="A7" s="90" t="s">
        <v>89</v>
      </c>
      <c r="B7" s="54">
        <v>33800</v>
      </c>
      <c r="C7" s="40" t="s">
        <v>14</v>
      </c>
      <c r="D7" s="54">
        <v>48283</v>
      </c>
      <c r="E7" s="54">
        <f>SUM(B7:D7)</f>
        <v>82083</v>
      </c>
    </row>
    <row r="8" spans="1:5" x14ac:dyDescent="0.35">
      <c r="A8" s="46" t="s">
        <v>8</v>
      </c>
      <c r="B8" s="39"/>
      <c r="C8" s="39"/>
      <c r="D8" s="39"/>
      <c r="E8" s="39"/>
    </row>
    <row r="9" spans="1:5" ht="23" x14ac:dyDescent="0.35">
      <c r="A9" s="46" t="s">
        <v>90</v>
      </c>
      <c r="B9" s="39" t="s">
        <v>14</v>
      </c>
      <c r="C9" s="39" t="s">
        <v>14</v>
      </c>
      <c r="D9" s="48">
        <v>15627</v>
      </c>
      <c r="E9" s="48">
        <f>SUM(B9:D9)</f>
        <v>15627</v>
      </c>
    </row>
    <row r="10" spans="1:5" ht="15" thickBot="1" x14ac:dyDescent="0.4">
      <c r="A10" s="91" t="s">
        <v>91</v>
      </c>
      <c r="B10" s="40" t="s">
        <v>14</v>
      </c>
      <c r="C10" s="40" t="s">
        <v>14</v>
      </c>
      <c r="D10" s="40" t="s">
        <v>14</v>
      </c>
      <c r="E10" s="40" t="s">
        <v>14</v>
      </c>
    </row>
    <row r="11" spans="1:5" ht="15" thickBot="1" x14ac:dyDescent="0.4">
      <c r="A11" s="90" t="s">
        <v>92</v>
      </c>
      <c r="B11" s="40" t="s">
        <v>14</v>
      </c>
      <c r="C11" s="40" t="s">
        <v>14</v>
      </c>
      <c r="D11" s="54">
        <v>15627</v>
      </c>
      <c r="E11" s="54">
        <f>SUM(B11:D11)</f>
        <v>15627</v>
      </c>
    </row>
    <row r="12" spans="1:5" x14ac:dyDescent="0.35">
      <c r="A12" s="46"/>
      <c r="B12" s="39"/>
      <c r="C12" s="39"/>
      <c r="D12" s="39"/>
      <c r="E12" s="39"/>
    </row>
    <row r="13" spans="1:5" ht="15" thickBot="1" x14ac:dyDescent="0.4">
      <c r="A13" s="91" t="s">
        <v>93</v>
      </c>
      <c r="B13" s="40" t="s">
        <v>14</v>
      </c>
      <c r="C13" s="40" t="s">
        <v>14</v>
      </c>
      <c r="D13" s="54">
        <v>-17578</v>
      </c>
      <c r="E13" s="54">
        <v>-17578</v>
      </c>
    </row>
    <row r="14" spans="1:5" ht="15" thickBot="1" x14ac:dyDescent="0.4">
      <c r="A14" s="92" t="s">
        <v>94</v>
      </c>
      <c r="B14" s="66">
        <v>33800</v>
      </c>
      <c r="C14" s="71" t="s">
        <v>14</v>
      </c>
      <c r="D14" s="66">
        <f>D7+D11+D13</f>
        <v>46332</v>
      </c>
      <c r="E14" s="66">
        <f>E7+E11+E13</f>
        <v>80132</v>
      </c>
    </row>
    <row r="15" spans="1:5" ht="15" thickTop="1" x14ac:dyDescent="0.35">
      <c r="A15" s="89" t="s">
        <v>8</v>
      </c>
      <c r="B15" s="41"/>
      <c r="C15" s="39"/>
      <c r="D15" s="39"/>
      <c r="E15" s="39"/>
    </row>
    <row r="16" spans="1:5" ht="15" thickBot="1" x14ac:dyDescent="0.4">
      <c r="A16" s="89" t="s">
        <v>95</v>
      </c>
      <c r="B16" s="48">
        <v>33800</v>
      </c>
      <c r="C16" s="48">
        <v>1260</v>
      </c>
      <c r="D16" s="48">
        <v>63211</v>
      </c>
      <c r="E16" s="48">
        <v>98271</v>
      </c>
    </row>
    <row r="17" spans="1:5" x14ac:dyDescent="0.35">
      <c r="A17" s="93" t="s">
        <v>8</v>
      </c>
      <c r="B17" s="94"/>
      <c r="C17" s="94"/>
      <c r="D17" s="94"/>
      <c r="E17" s="94"/>
    </row>
    <row r="18" spans="1:5" ht="23" x14ac:dyDescent="0.35">
      <c r="A18" s="46" t="s">
        <v>90</v>
      </c>
      <c r="B18" s="41" t="s">
        <v>14</v>
      </c>
      <c r="C18" s="4" t="s">
        <v>14</v>
      </c>
      <c r="D18" s="49">
        <v>19357</v>
      </c>
      <c r="E18" s="49">
        <v>19357</v>
      </c>
    </row>
    <row r="19" spans="1:5" ht="15" thickBot="1" x14ac:dyDescent="0.4">
      <c r="A19" s="91" t="s">
        <v>91</v>
      </c>
      <c r="B19" s="62" t="s">
        <v>14</v>
      </c>
      <c r="C19" s="5" t="s">
        <v>14</v>
      </c>
      <c r="D19" s="62" t="s">
        <v>14</v>
      </c>
      <c r="E19" s="62" t="s">
        <v>14</v>
      </c>
    </row>
    <row r="20" spans="1:5" ht="15" thickBot="1" x14ac:dyDescent="0.4">
      <c r="A20" s="90" t="s">
        <v>92</v>
      </c>
      <c r="B20" s="62" t="s">
        <v>14</v>
      </c>
      <c r="C20" s="5" t="s">
        <v>14</v>
      </c>
      <c r="D20" s="55">
        <v>19357</v>
      </c>
      <c r="E20" s="55">
        <v>19357</v>
      </c>
    </row>
    <row r="21" spans="1:5" ht="15" thickBot="1" x14ac:dyDescent="0.4">
      <c r="A21" s="92" t="s">
        <v>96</v>
      </c>
      <c r="B21" s="67">
        <v>33800</v>
      </c>
      <c r="C21" s="67">
        <v>1260</v>
      </c>
      <c r="D21" s="67">
        <f>D16+D20</f>
        <v>82568</v>
      </c>
      <c r="E21" s="67">
        <f>E16+E20</f>
        <v>117628</v>
      </c>
    </row>
    <row r="22" spans="1:5" ht="15" thickTop="1" x14ac:dyDescent="0.35"/>
  </sheetData>
  <mergeCells count="3">
    <mergeCell ref="A4:A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CC0C-F4D3-488E-9AA9-9AE353145B4C}">
  <dimension ref="A1:D63"/>
  <sheetViews>
    <sheetView tabSelected="1" topLeftCell="A54" workbookViewId="0">
      <selection activeCell="D65" sqref="D65"/>
    </sheetView>
  </sheetViews>
  <sheetFormatPr defaultRowHeight="14.5" x14ac:dyDescent="0.35"/>
  <cols>
    <col min="1" max="1" width="33.453125" customWidth="1"/>
    <col min="3" max="3" width="12.90625" customWidth="1"/>
    <col min="4" max="4" width="14.54296875" customWidth="1"/>
  </cols>
  <sheetData>
    <row r="1" spans="1:4" ht="15" x14ac:dyDescent="0.35">
      <c r="A1" s="2" t="s">
        <v>0</v>
      </c>
    </row>
    <row r="2" spans="1:4" ht="15" x14ac:dyDescent="0.35">
      <c r="A2" s="2" t="s">
        <v>97</v>
      </c>
    </row>
    <row r="3" spans="1:4" x14ac:dyDescent="0.35">
      <c r="A3" s="107"/>
      <c r="B3" s="33"/>
      <c r="C3" s="33" t="s">
        <v>58</v>
      </c>
      <c r="D3" s="33"/>
    </row>
    <row r="4" spans="1:4" ht="15" thickBot="1" x14ac:dyDescent="0.4">
      <c r="A4" s="107"/>
      <c r="B4" s="33"/>
      <c r="C4" s="34" t="s">
        <v>57</v>
      </c>
      <c r="D4" s="34"/>
    </row>
    <row r="5" spans="1:4" x14ac:dyDescent="0.35">
      <c r="A5" s="31" t="s">
        <v>2</v>
      </c>
      <c r="B5" s="33" t="s">
        <v>3</v>
      </c>
      <c r="C5" s="4" t="s">
        <v>98</v>
      </c>
      <c r="D5" s="99" t="s">
        <v>7</v>
      </c>
    </row>
    <row r="6" spans="1:4" ht="15" thickBot="1" x14ac:dyDescent="0.4">
      <c r="A6" s="32"/>
      <c r="B6" s="34"/>
      <c r="C6" s="5" t="s">
        <v>59</v>
      </c>
      <c r="D6" s="7" t="s">
        <v>59</v>
      </c>
    </row>
    <row r="7" spans="1:4" x14ac:dyDescent="0.35">
      <c r="A7" s="8" t="s">
        <v>8</v>
      </c>
      <c r="B7" s="9"/>
      <c r="C7" s="8"/>
      <c r="D7" s="8"/>
    </row>
    <row r="8" spans="1:4" ht="22" x14ac:dyDescent="0.35">
      <c r="A8" s="8" t="s">
        <v>99</v>
      </c>
      <c r="B8" s="9"/>
      <c r="C8" s="8"/>
      <c r="D8" s="8"/>
    </row>
    <row r="9" spans="1:4" x14ac:dyDescent="0.35">
      <c r="A9" s="100" t="s">
        <v>76</v>
      </c>
      <c r="B9" s="9"/>
      <c r="C9" s="49">
        <v>26975</v>
      </c>
      <c r="D9" s="101">
        <v>20196</v>
      </c>
    </row>
    <row r="10" spans="1:4" x14ac:dyDescent="0.35">
      <c r="A10" s="8" t="s">
        <v>8</v>
      </c>
      <c r="B10" s="3"/>
      <c r="C10" s="41"/>
      <c r="D10" s="6"/>
    </row>
    <row r="11" spans="1:4" x14ac:dyDescent="0.35">
      <c r="A11" s="8" t="s">
        <v>100</v>
      </c>
      <c r="B11" s="3"/>
      <c r="C11" s="41"/>
      <c r="D11" s="6"/>
    </row>
    <row r="12" spans="1:4" x14ac:dyDescent="0.35">
      <c r="A12" s="10" t="s">
        <v>65</v>
      </c>
      <c r="B12" s="9">
        <v>8</v>
      </c>
      <c r="C12" s="49">
        <v>1795</v>
      </c>
      <c r="D12" s="6">
        <v>630</v>
      </c>
    </row>
    <row r="13" spans="1:4" x14ac:dyDescent="0.35">
      <c r="A13" s="10" t="s">
        <v>72</v>
      </c>
      <c r="B13" s="9"/>
      <c r="C13" s="49">
        <v>4874</v>
      </c>
      <c r="D13" s="101">
        <v>5098</v>
      </c>
    </row>
    <row r="14" spans="1:4" ht="22" x14ac:dyDescent="0.35">
      <c r="A14" s="102" t="s">
        <v>101</v>
      </c>
      <c r="B14" s="9" t="s">
        <v>102</v>
      </c>
      <c r="C14" s="49">
        <v>9552</v>
      </c>
      <c r="D14" s="101">
        <v>10007</v>
      </c>
    </row>
    <row r="15" spans="1:4" x14ac:dyDescent="0.35">
      <c r="A15" s="10" t="s">
        <v>103</v>
      </c>
      <c r="B15" s="9">
        <v>7</v>
      </c>
      <c r="C15" s="49">
        <v>5485</v>
      </c>
      <c r="D15" s="101">
        <v>5311</v>
      </c>
    </row>
    <row r="16" spans="1:4" x14ac:dyDescent="0.35">
      <c r="A16" s="10" t="s">
        <v>73</v>
      </c>
      <c r="B16" s="9"/>
      <c r="C16" s="49">
        <v>-1394</v>
      </c>
      <c r="D16" s="6">
        <v>-915</v>
      </c>
    </row>
    <row r="17" spans="1:4" ht="22" x14ac:dyDescent="0.35">
      <c r="A17" s="10" t="s">
        <v>104</v>
      </c>
      <c r="B17" s="9"/>
      <c r="C17" s="41">
        <v>296</v>
      </c>
      <c r="D17" s="6">
        <v>55</v>
      </c>
    </row>
    <row r="18" spans="1:4" x14ac:dyDescent="0.35">
      <c r="A18" s="10" t="s">
        <v>105</v>
      </c>
      <c r="B18" s="9">
        <v>23</v>
      </c>
      <c r="C18" s="41">
        <v>553</v>
      </c>
      <c r="D18" s="6"/>
    </row>
    <row r="19" spans="1:4" ht="22" x14ac:dyDescent="0.35">
      <c r="A19" s="10" t="s">
        <v>106</v>
      </c>
      <c r="B19" s="9"/>
      <c r="C19" s="41" t="s">
        <v>14</v>
      </c>
      <c r="D19" s="6">
        <v>-135</v>
      </c>
    </row>
    <row r="20" spans="1:4" x14ac:dyDescent="0.35">
      <c r="A20" s="10" t="s">
        <v>107</v>
      </c>
      <c r="B20" s="9"/>
      <c r="C20" s="41" t="s">
        <v>14</v>
      </c>
      <c r="D20" s="6">
        <v>-8</v>
      </c>
    </row>
    <row r="21" spans="1:4" x14ac:dyDescent="0.35">
      <c r="A21" s="10" t="s">
        <v>61</v>
      </c>
      <c r="B21" s="9"/>
      <c r="C21" s="49">
        <v>-1179</v>
      </c>
      <c r="D21" s="6" t="s">
        <v>108</v>
      </c>
    </row>
    <row r="22" spans="1:4" ht="22" x14ac:dyDescent="0.35">
      <c r="A22" s="10" t="s">
        <v>109</v>
      </c>
      <c r="B22" s="9"/>
      <c r="C22" s="41">
        <v>-52</v>
      </c>
      <c r="D22" s="6">
        <v>14</v>
      </c>
    </row>
    <row r="23" spans="1:4" ht="22" x14ac:dyDescent="0.35">
      <c r="A23" s="10" t="s">
        <v>110</v>
      </c>
      <c r="B23" s="9"/>
      <c r="C23" s="41" t="s">
        <v>14</v>
      </c>
      <c r="D23" s="6">
        <v>-683</v>
      </c>
    </row>
    <row r="24" spans="1:4" ht="22.5" thickBot="1" x14ac:dyDescent="0.4">
      <c r="A24" s="103" t="s">
        <v>111</v>
      </c>
      <c r="B24" s="20"/>
      <c r="C24" s="55">
        <v>-1091</v>
      </c>
      <c r="D24" s="7">
        <v>-247</v>
      </c>
    </row>
    <row r="25" spans="1:4" ht="33" x14ac:dyDescent="0.35">
      <c r="A25" s="8" t="s">
        <v>112</v>
      </c>
      <c r="B25" s="3"/>
      <c r="C25" s="49">
        <f>SUM(C9:C24)</f>
        <v>45814</v>
      </c>
      <c r="D25" s="48">
        <f>SUM(D9:D24)</f>
        <v>39323</v>
      </c>
    </row>
    <row r="26" spans="1:4" x14ac:dyDescent="0.35">
      <c r="A26" s="10" t="s">
        <v>8</v>
      </c>
      <c r="B26" s="9"/>
      <c r="C26" s="41"/>
      <c r="D26" s="6"/>
    </row>
    <row r="27" spans="1:4" x14ac:dyDescent="0.35">
      <c r="A27" s="10" t="s">
        <v>113</v>
      </c>
      <c r="B27" s="9"/>
      <c r="C27" s="49">
        <v>-4564</v>
      </c>
      <c r="D27" s="101">
        <v>2032</v>
      </c>
    </row>
    <row r="28" spans="1:4" ht="22" x14ac:dyDescent="0.35">
      <c r="A28" s="10" t="s">
        <v>114</v>
      </c>
      <c r="B28" s="9"/>
      <c r="C28" s="49">
        <v>-9636</v>
      </c>
      <c r="D28" s="101">
        <v>-1681</v>
      </c>
    </row>
    <row r="29" spans="1:4" ht="22" x14ac:dyDescent="0.35">
      <c r="A29" s="102" t="s">
        <v>115</v>
      </c>
      <c r="B29" s="9"/>
      <c r="C29" s="49">
        <v>3234</v>
      </c>
      <c r="D29" s="6">
        <v>-20</v>
      </c>
    </row>
    <row r="30" spans="1:4" ht="22" x14ac:dyDescent="0.35">
      <c r="A30" s="102" t="s">
        <v>116</v>
      </c>
      <c r="B30" s="9"/>
      <c r="C30" s="41">
        <v>-700</v>
      </c>
      <c r="D30" s="6">
        <v>-166</v>
      </c>
    </row>
    <row r="31" spans="1:4" ht="22" x14ac:dyDescent="0.35">
      <c r="A31" s="10" t="s">
        <v>117</v>
      </c>
      <c r="B31" s="9"/>
      <c r="C31" s="41">
        <v>-27</v>
      </c>
      <c r="D31" s="6">
        <v>-218</v>
      </c>
    </row>
    <row r="32" spans="1:4" ht="22" x14ac:dyDescent="0.35">
      <c r="A32" s="10" t="s">
        <v>118</v>
      </c>
      <c r="B32" s="9"/>
      <c r="C32" s="49">
        <v>-8882</v>
      </c>
      <c r="D32" s="101">
        <v>6738</v>
      </c>
    </row>
    <row r="33" spans="1:4" ht="22" x14ac:dyDescent="0.35">
      <c r="A33" s="10" t="s">
        <v>119</v>
      </c>
      <c r="B33" s="9"/>
      <c r="C33" s="41">
        <v>-206</v>
      </c>
      <c r="D33" s="6">
        <v>-470</v>
      </c>
    </row>
    <row r="34" spans="1:4" x14ac:dyDescent="0.35">
      <c r="A34" s="10" t="s">
        <v>120</v>
      </c>
      <c r="B34" s="9"/>
      <c r="C34" s="41">
        <v>913</v>
      </c>
      <c r="D34" s="6">
        <v>105</v>
      </c>
    </row>
    <row r="35" spans="1:4" ht="22.5" thickBot="1" x14ac:dyDescent="0.4">
      <c r="A35" s="19" t="s">
        <v>121</v>
      </c>
      <c r="B35" s="20"/>
      <c r="C35" s="55">
        <v>4382</v>
      </c>
      <c r="D35" s="104">
        <v>1838</v>
      </c>
    </row>
    <row r="36" spans="1:4" ht="22" x14ac:dyDescent="0.35">
      <c r="A36" s="8" t="s">
        <v>122</v>
      </c>
      <c r="B36" s="9"/>
      <c r="C36" s="49">
        <f>SUM(C25:C35)</f>
        <v>30328</v>
      </c>
      <c r="D36" s="48">
        <f>SUM(D25:D35)</f>
        <v>47481</v>
      </c>
    </row>
    <row r="37" spans="1:4" x14ac:dyDescent="0.35">
      <c r="A37" s="10" t="s">
        <v>8</v>
      </c>
      <c r="B37" s="9"/>
      <c r="C37" s="41"/>
      <c r="D37" s="6"/>
    </row>
    <row r="38" spans="1:4" ht="22" x14ac:dyDescent="0.35">
      <c r="A38" s="10" t="s">
        <v>123</v>
      </c>
      <c r="B38" s="9"/>
      <c r="C38" s="49">
        <v>-3441</v>
      </c>
      <c r="D38" s="101">
        <v>-2344</v>
      </c>
    </row>
    <row r="39" spans="1:4" x14ac:dyDescent="0.35">
      <c r="A39" s="10" t="s">
        <v>124</v>
      </c>
      <c r="B39" s="9"/>
      <c r="C39" s="49">
        <v>1129</v>
      </c>
      <c r="D39" s="6">
        <v>886</v>
      </c>
    </row>
    <row r="40" spans="1:4" ht="15" thickBot="1" x14ac:dyDescent="0.4">
      <c r="A40" s="19" t="s">
        <v>125</v>
      </c>
      <c r="B40" s="20"/>
      <c r="C40" s="55">
        <v>-4372</v>
      </c>
      <c r="D40" s="104">
        <v>-5408</v>
      </c>
    </row>
    <row r="41" spans="1:4" ht="22.5" thickBot="1" x14ac:dyDescent="0.4">
      <c r="A41" s="23" t="s">
        <v>126</v>
      </c>
      <c r="B41" s="24"/>
      <c r="C41" s="55">
        <f>SUM(C36:C40)</f>
        <v>23644</v>
      </c>
      <c r="D41" s="54">
        <f>SUM(D36:D40)</f>
        <v>40615</v>
      </c>
    </row>
    <row r="42" spans="1:4" x14ac:dyDescent="0.35">
      <c r="A42" s="8" t="s">
        <v>8</v>
      </c>
      <c r="B42" s="9"/>
      <c r="C42" s="41"/>
      <c r="D42" s="6"/>
    </row>
    <row r="43" spans="1:4" ht="22" x14ac:dyDescent="0.35">
      <c r="A43" s="8" t="s">
        <v>127</v>
      </c>
      <c r="B43" s="9"/>
      <c r="C43" s="41"/>
      <c r="D43" s="6"/>
    </row>
    <row r="44" spans="1:4" x14ac:dyDescent="0.35">
      <c r="A44" s="100" t="s">
        <v>128</v>
      </c>
      <c r="B44" s="9"/>
      <c r="C44" s="49">
        <v>-19586</v>
      </c>
      <c r="D44" s="101">
        <v>-10818</v>
      </c>
    </row>
    <row r="45" spans="1:4" x14ac:dyDescent="0.35">
      <c r="A45" s="100" t="s">
        <v>129</v>
      </c>
      <c r="B45" s="9"/>
      <c r="C45" s="49">
        <v>-6526</v>
      </c>
      <c r="D45" s="101">
        <v>-8183</v>
      </c>
    </row>
    <row r="46" spans="1:4" x14ac:dyDescent="0.35">
      <c r="A46" s="100" t="s">
        <v>130</v>
      </c>
      <c r="B46" s="9"/>
      <c r="C46" s="41">
        <v>58</v>
      </c>
      <c r="D46" s="6">
        <v>32</v>
      </c>
    </row>
    <row r="47" spans="1:4" ht="33" x14ac:dyDescent="0.35">
      <c r="A47" s="100" t="s">
        <v>131</v>
      </c>
      <c r="B47" s="9">
        <v>22</v>
      </c>
      <c r="C47" s="49">
        <v>39672</v>
      </c>
      <c r="D47" s="101">
        <v>38477</v>
      </c>
    </row>
    <row r="48" spans="1:4" ht="33.5" thickBot="1" x14ac:dyDescent="0.4">
      <c r="A48" s="100" t="s">
        <v>132</v>
      </c>
      <c r="B48" s="9">
        <v>22</v>
      </c>
      <c r="C48" s="49">
        <v>-39672</v>
      </c>
      <c r="D48" s="101">
        <v>-29797</v>
      </c>
    </row>
    <row r="49" spans="1:4" ht="33.5" thickBot="1" x14ac:dyDescent="0.4">
      <c r="A49" s="15" t="s">
        <v>133</v>
      </c>
      <c r="B49" s="29"/>
      <c r="C49" s="105">
        <f>SUM(C44:C48)</f>
        <v>-26054</v>
      </c>
      <c r="D49" s="108">
        <f>SUM(D44:D48)</f>
        <v>-10289</v>
      </c>
    </row>
    <row r="50" spans="1:4" x14ac:dyDescent="0.35">
      <c r="A50" s="8"/>
      <c r="B50" s="3"/>
      <c r="C50" s="8"/>
      <c r="D50" s="10"/>
    </row>
    <row r="51" spans="1:4" ht="22" x14ac:dyDescent="0.35">
      <c r="A51" s="8" t="s">
        <v>134</v>
      </c>
      <c r="B51" s="9"/>
      <c r="C51" s="8"/>
      <c r="D51" s="8"/>
    </row>
    <row r="52" spans="1:4" x14ac:dyDescent="0.35">
      <c r="A52" s="10" t="s">
        <v>135</v>
      </c>
      <c r="B52" s="9"/>
      <c r="C52" s="41" t="s">
        <v>14</v>
      </c>
      <c r="D52" s="101">
        <v>22000</v>
      </c>
    </row>
    <row r="53" spans="1:4" x14ac:dyDescent="0.35">
      <c r="A53" s="10" t="s">
        <v>136</v>
      </c>
      <c r="B53" s="9"/>
      <c r="C53" s="41" t="s">
        <v>14</v>
      </c>
      <c r="D53" s="101">
        <v>-21754</v>
      </c>
    </row>
    <row r="54" spans="1:4" x14ac:dyDescent="0.35">
      <c r="A54" s="10" t="s">
        <v>137</v>
      </c>
      <c r="B54" s="9"/>
      <c r="C54" s="109">
        <v>-2000</v>
      </c>
      <c r="D54" s="101">
        <v>-12000</v>
      </c>
    </row>
    <row r="55" spans="1:4" ht="22" x14ac:dyDescent="0.35">
      <c r="A55" s="102" t="s">
        <v>138</v>
      </c>
      <c r="B55" s="9"/>
      <c r="C55" s="109">
        <v>-2472</v>
      </c>
      <c r="D55" s="101">
        <v>-2082</v>
      </c>
    </row>
    <row r="56" spans="1:4" ht="15" thickBot="1" x14ac:dyDescent="0.4">
      <c r="A56" s="102" t="s">
        <v>139</v>
      </c>
      <c r="B56" s="9">
        <v>5</v>
      </c>
      <c r="C56" s="4" t="s">
        <v>14</v>
      </c>
      <c r="D56" s="101">
        <v>-17578</v>
      </c>
    </row>
    <row r="57" spans="1:4" ht="33.5" thickBot="1" x14ac:dyDescent="0.4">
      <c r="A57" s="15" t="s">
        <v>140</v>
      </c>
      <c r="B57" s="16"/>
      <c r="C57" s="110">
        <f>SUM(C52:C56)</f>
        <v>-4472</v>
      </c>
      <c r="D57" s="106">
        <f>SUM(D52:D56)</f>
        <v>-31414</v>
      </c>
    </row>
    <row r="58" spans="1:4" ht="22" x14ac:dyDescent="0.35">
      <c r="A58" s="8" t="s">
        <v>141</v>
      </c>
      <c r="B58" s="9"/>
      <c r="C58" s="109">
        <f>C57+C49+C41</f>
        <v>-6882</v>
      </c>
      <c r="D58" s="101">
        <f>D57+D49+D41</f>
        <v>-1088</v>
      </c>
    </row>
    <row r="59" spans="1:4" x14ac:dyDescent="0.35">
      <c r="A59" s="8" t="s">
        <v>8</v>
      </c>
      <c r="B59" s="9"/>
      <c r="C59" s="4"/>
      <c r="D59" s="6"/>
    </row>
    <row r="60" spans="1:4" ht="22" x14ac:dyDescent="0.35">
      <c r="A60" s="100" t="s">
        <v>142</v>
      </c>
      <c r="B60" s="9"/>
      <c r="C60" s="4">
        <v>883</v>
      </c>
      <c r="D60" s="6">
        <v>217</v>
      </c>
    </row>
    <row r="61" spans="1:4" ht="22.5" thickBot="1" x14ac:dyDescent="0.4">
      <c r="A61" s="111" t="s">
        <v>143</v>
      </c>
      <c r="B61" s="20"/>
      <c r="C61" s="112">
        <v>51402</v>
      </c>
      <c r="D61" s="104">
        <v>23023</v>
      </c>
    </row>
    <row r="62" spans="1:4" ht="22.5" thickBot="1" x14ac:dyDescent="0.4">
      <c r="A62" s="25" t="s">
        <v>144</v>
      </c>
      <c r="B62" s="26"/>
      <c r="C62" s="113">
        <f>SUM(C58:C61)</f>
        <v>45403</v>
      </c>
      <c r="D62" s="114">
        <f>SUM(D58:D61)</f>
        <v>22152</v>
      </c>
    </row>
    <row r="63" spans="1:4" ht="15" thickTop="1" x14ac:dyDescent="0.35"/>
  </sheetData>
  <mergeCells count="6">
    <mergeCell ref="A3:A4"/>
    <mergeCell ref="B3:B4"/>
    <mergeCell ref="C3:D3"/>
    <mergeCell ref="C4:D4"/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Sheet5</vt:lpstr>
      <vt:lpstr>Sheet5!_Hlk212980358</vt:lpstr>
      <vt:lpstr>Sheet5!OLE_LINK50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dcterms:created xsi:type="dcterms:W3CDTF">2015-06-05T18:17:20Z</dcterms:created>
  <dcterms:modified xsi:type="dcterms:W3CDTF">2022-08-10T13:40:35Z</dcterms:modified>
</cp:coreProperties>
</file>