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Sheet1" sheetId="1" r:id="rId1"/>
    <sheet name="Лист1" sheetId="2" r:id="rId2"/>
    <sheet name="Лист2" sheetId="3" r:id="rId3"/>
    <sheet name="Лист3" sheetId="4" r:id="rId4"/>
  </sheets>
  <definedNames>
    <definedName name="_Hlk212980358" localSheetId="3">Лист3!$A$10</definedName>
    <definedName name="OLE_LINK50" localSheetId="3">Лист3!$A$6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2" i="4" l="1"/>
  <c r="C62" i="4"/>
  <c r="D57" i="4"/>
  <c r="C57" i="4"/>
  <c r="D50" i="4"/>
  <c r="C50" i="4"/>
  <c r="D26" i="4"/>
  <c r="D37" i="4" s="1"/>
  <c r="D42" i="4" s="1"/>
  <c r="C26" i="4"/>
  <c r="C37" i="4" s="1"/>
  <c r="C42" i="4" s="1"/>
  <c r="E21" i="3"/>
  <c r="E20" i="3"/>
  <c r="D20" i="3"/>
  <c r="E14" i="3"/>
  <c r="D14" i="3"/>
  <c r="D11" i="3"/>
  <c r="E11" i="3"/>
  <c r="F14" i="2"/>
  <c r="F23" i="2" s="1"/>
  <c r="F29" i="2" s="1"/>
  <c r="F32" i="2" s="1"/>
  <c r="F35" i="2" s="1"/>
  <c r="E14" i="2"/>
  <c r="E23" i="2" s="1"/>
  <c r="E29" i="2" s="1"/>
  <c r="E32" i="2" s="1"/>
  <c r="E35" i="2" s="1"/>
  <c r="D14" i="2"/>
  <c r="D23" i="2" s="1"/>
  <c r="D29" i="2" s="1"/>
  <c r="D32" i="2" s="1"/>
  <c r="D35" i="2" s="1"/>
  <c r="C14" i="2"/>
  <c r="C23" i="2" s="1"/>
  <c r="C29" i="2" s="1"/>
  <c r="C32" i="2" s="1"/>
  <c r="C35" i="2" s="1"/>
  <c r="D55" i="1"/>
  <c r="C55" i="1"/>
  <c r="D42" i="1"/>
  <c r="C42" i="1"/>
  <c r="C56" i="1" s="1"/>
  <c r="D35" i="1"/>
  <c r="C35" i="1"/>
  <c r="C28" i="1"/>
  <c r="C29" i="1" s="1"/>
  <c r="D19" i="1"/>
  <c r="D29" i="1" s="1"/>
  <c r="C19" i="1"/>
  <c r="D56" i="1" l="1"/>
  <c r="C57" i="1"/>
</calcChain>
</file>

<file path=xl/sharedStrings.xml><?xml version="1.0" encoding="utf-8"?>
<sst xmlns="http://schemas.openxmlformats.org/spreadsheetml/2006/main" count="252" uniqueCount="152">
  <si>
    <t>АО «КСЕЛЛ»</t>
  </si>
  <si>
    <t xml:space="preserve">ПРОМЕЖУТОЧНЫЙ СОКРАЩЁННЫЙ КОНСОЛИДИРОВАННЫЙ ОТЧЁТ О ФИНАНСОВОМ ПОЛОЖЕНИИ </t>
  </si>
  <si>
    <t>В млн. тенге</t>
  </si>
  <si>
    <t>Прим.</t>
  </si>
  <si>
    <t>30 сентября</t>
  </si>
  <si>
    <t>2022 года (неаудировано)</t>
  </si>
  <si>
    <t>31 декабря</t>
  </si>
  <si>
    <t>2021 года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</si>
  <si>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</si>
  <si>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</si>
  <si>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</si>
  <si>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</si>
  <si>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</si>
  <si>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Инвестиционная недвижимость</t>
  </si>
  <si>
    <t>−</t>
  </si>
  <si>
    <t>Авансы, выданные за внеоборотные активы</t>
  </si>
  <si>
    <t>Активы в форме права пользования</t>
  </si>
  <si>
    <t>Долгосрочная дебиторская задолженность</t>
  </si>
  <si>
    <t>Затраты на заключение договоров</t>
  </si>
  <si>
    <t>Отложенные налоговые активы</t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</si>
  <si>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</si>
  <si>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</si>
  <si>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</si>
  <si>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</si>
  <si>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Прочие оборотные нефинансовые активы</t>
  </si>
  <si>
    <t>Прочие оборотные финансовые активы</t>
  </si>
  <si>
    <t>Предоплата по подоходному налогу</t>
  </si>
  <si>
    <t>Денежные средства и их эквиваленты</t>
  </si>
  <si>
    <t>Итого оборотные активы</t>
  </si>
  <si>
    <t>Итого активы</t>
  </si>
  <si>
    <r>
      <t>Капитал и обязательства</t>
    </r>
    <r>
      <rPr>
        <sz val="8.5"/>
        <color theme="1"/>
        <rFont val="Arial"/>
        <family val="2"/>
        <charset val="204"/>
      </rPr>
      <t xml:space="preserve"> </t>
    </r>
  </si>
  <si>
    <t>Выпущенные акции</t>
  </si>
  <si>
    <t>Дополнительный оплаченный капитал</t>
  </si>
  <si>
    <t>Нераспределённая прибыль</t>
  </si>
  <si>
    <t>Итого капитал</t>
  </si>
  <si>
    <t>Долгосрочные обязательства</t>
  </si>
  <si>
    <t>Займы: долгосрочная часть</t>
  </si>
  <si>
    <t>Долгосрочные обязательства по аренде</t>
  </si>
  <si>
    <t>Государственные субсидии: долгосрочная часть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</si>
  <si>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</si>
  <si>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</si>
  <si>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</si>
  <si>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</si>
  <si>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Краткосрочные обязательства по аренде</t>
  </si>
  <si>
    <t>Государственные субсидии: краткосрочная часть</t>
  </si>
  <si>
    <t>Торговая кредиторская задолженность</t>
  </si>
  <si>
    <t>Финансовые гарантии</t>
  </si>
  <si>
    <t>Обязательства по договорам</t>
  </si>
  <si>
    <t>Оценочные обязательства</t>
  </si>
  <si>
    <t>Обязательства перед сотрудниками</t>
  </si>
  <si>
    <t>Налог на имущество к уплате</t>
  </si>
  <si>
    <t>Подоходный налог к уплате</t>
  </si>
  <si>
    <t>Итого краткосрочные обязательства</t>
  </si>
  <si>
    <t>Итого обязательства</t>
  </si>
  <si>
    <t xml:space="preserve">Итого капитал и обязательства </t>
  </si>
  <si>
    <t xml:space="preserve">ПРОМЕЖУТОЧНЫЙ СОКРАЩЁННЫЙ КОНСОЛИДИРОВАННЫЙ ОТЧЁТ О СОВОКУПНОМ ДОХОДЕ </t>
  </si>
  <si>
    <t>За три месяца,</t>
  </si>
  <si>
    <t>закончившиеся 30 сентября</t>
  </si>
  <si>
    <t>За девять месяцев,</t>
  </si>
  <si>
    <t>(неаудировано)</t>
  </si>
  <si>
    <t>Выручка по договорам с покупателями</t>
  </si>
  <si>
    <t>Доход от государственной субсидии</t>
  </si>
  <si>
    <t>-</t>
  </si>
  <si>
    <t xml:space="preserve">Себестоимость реализации </t>
  </si>
  <si>
    <t>Валовая прибыль</t>
  </si>
  <si>
    <t>Общие и административные расходы</t>
  </si>
  <si>
    <t>Обесценение финансовых активов</t>
  </si>
  <si>
    <t>Расходы по реализации</t>
  </si>
  <si>
    <t>Сторнирование налогов и связанных с ними штрафов</t>
  </si>
  <si>
    <t>и пени</t>
  </si>
  <si>
    <t>Прочий операционный доход</t>
  </si>
  <si>
    <t>Прочие операционные расходы</t>
  </si>
  <si>
    <t>Операционная прибыль</t>
  </si>
  <si>
    <t>Финансовые расходы</t>
  </si>
  <si>
    <t>Финансовые доходы</t>
  </si>
  <si>
    <t>Чистые доходы/(расходы) от переоценки валютных статей</t>
  </si>
  <si>
    <t>Прочие доходы</t>
  </si>
  <si>
    <t>Прибыль до налогообложения</t>
  </si>
  <si>
    <t>Расходы по подоходному налогу</t>
  </si>
  <si>
    <t>Прибыль за отчётный период</t>
  </si>
  <si>
    <t>Прочий совокупный доход</t>
  </si>
  <si>
    <t>Итого совокупный доход за отчётный период, за вычетом налогов</t>
  </si>
  <si>
    <t>Прибыль на акцию</t>
  </si>
  <si>
    <t>Базовая и разводненная, в тенге</t>
  </si>
  <si>
    <t>По состоянию на 30 сентября 2022 года</t>
  </si>
  <si>
    <t>За три и девять месяцев, закончившихся 30 сентября 2022 года</t>
  </si>
  <si>
    <t>ПРОМЕЖУТОЧНЫЙ СОКРАЩЁННЫЙ КОНСОЛИДИРОВАННЫЙ ОТЧЁТ ОБ ИЗМЕНЕНИЯХ В КАПИТАЛЕ</t>
  </si>
  <si>
    <t>За девять месяцев, закончившиеся 30 сентября 2022 года</t>
  </si>
  <si>
    <t>капитал</t>
  </si>
  <si>
    <t>Дополнитель-ный оплаченный капитал</t>
  </si>
  <si>
    <t>Нераспределён-ная прибыль</t>
  </si>
  <si>
    <t>Итого</t>
  </si>
  <si>
    <t>На 1 января 2021 года (аудировано)</t>
  </si>
  <si>
    <t>Чистая прибыль за отчётный период (неаудировано)</t>
  </si>
  <si>
    <t>Прочий совокупный доход (неаудировано)</t>
  </si>
  <si>
    <t>Итого совокупный доход (неаудировано)</t>
  </si>
  <si>
    <t>Дивиденды объявленные (Примечание 5)</t>
  </si>
  <si>
    <t>На 30 сентября 2021 года (неаудировано)</t>
  </si>
  <si>
    <t>На 1 января 2022 года (аудировано)</t>
  </si>
  <si>
    <t>На 30 сентября 2022 года (неаудировано)</t>
  </si>
  <si>
    <t>Акционерный капитал</t>
  </si>
  <si>
    <t>ПРОМЕЖУТОЧНЫЙ СОКРАЩЁННЫЙ КОНСОЛИДИРОВАННЫЙ ОТЧЁТ О ДВИЖЕНИИ ДЕНЕЖНЫХ СРЕДСТВ</t>
  </si>
  <si>
    <t>2022 года</t>
  </si>
  <si>
    <t xml:space="preserve">Движение денежных средств от операционной деятельности </t>
  </si>
  <si>
    <t xml:space="preserve">Корректировки на: </t>
  </si>
  <si>
    <t>Износ основных средств и активов в форме права пользования</t>
  </si>
  <si>
    <t>6, 13</t>
  </si>
  <si>
    <t>Амортизация нематериальных активов</t>
  </si>
  <si>
    <t>Списание товарно-материальных запасов до чистой стоимости реализации</t>
  </si>
  <si>
    <t>Cписание нефинансовых активов</t>
  </si>
  <si>
    <t>Доход от списания торговой кредиторской задолженности</t>
  </si>
  <si>
    <t>Доход от расторжения договоров аренды</t>
  </si>
  <si>
    <t>Убыток/(прибыль) от выбытия основных средств</t>
  </si>
  <si>
    <t>Сторнирование налогов и связанных с ними штрафов и пени</t>
  </si>
  <si>
    <t>Чистые доходы от переоценки валютных статей</t>
  </si>
  <si>
    <t xml:space="preserve">Движение денежных средств от операционной деятельности до изменений оборотного капитала </t>
  </si>
  <si>
    <t>Изменения в товарно-материальных запасах</t>
  </si>
  <si>
    <t xml:space="preserve">Изменения в торговой дебиторской задолженности </t>
  </si>
  <si>
    <t>Изменение в прочих оборотных нефинансовых активах</t>
  </si>
  <si>
    <t>Изменение в прочих оборотных финансовых активах</t>
  </si>
  <si>
    <t>Изменение в затратах на заключение договора</t>
  </si>
  <si>
    <t xml:space="preserve">Изменение в торговой кредиторской задолженности </t>
  </si>
  <si>
    <t>Изменение в обязательствах перед сотрудниками</t>
  </si>
  <si>
    <t>Изменение в обязательствах по договорам</t>
  </si>
  <si>
    <t xml:space="preserve">Изменение в налогах к уплате, помимо корпоративного подоходного налога </t>
  </si>
  <si>
    <t>Денежные средства от операционной деятельности</t>
  </si>
  <si>
    <t xml:space="preserve">Уплаченный корпоративный подоходный налог </t>
  </si>
  <si>
    <t>Проценты полученные</t>
  </si>
  <si>
    <t>Проценты уплаченные</t>
  </si>
  <si>
    <t xml:space="preserve">Чистые денежные потоки от операционной деятельности 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</si>
  <si>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</si>
  <si>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</si>
  <si>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</si>
  <si>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Поступление от продажи основных средств</t>
  </si>
  <si>
    <t>Поступления от погашения финансовых активов, учитываемых по амортизированной стоимости</t>
  </si>
  <si>
    <t>Приобретение финансовых активов, учитываемых по амортизированной стоимости</t>
  </si>
  <si>
    <t xml:space="preserve">Чистые денежные потоки, полученные от / (использованные в) инвестиционной деятельности </t>
  </si>
  <si>
    <t xml:space="preserve">Движение денежных средств от финансовой деятельности </t>
  </si>
  <si>
    <t xml:space="preserve">Получение займов </t>
  </si>
  <si>
    <t>Поступление от выпущенных облигаций</t>
  </si>
  <si>
    <t xml:space="preserve">Погашение займов </t>
  </si>
  <si>
    <t>Выплаты основной суммы обязательств по аренде</t>
  </si>
  <si>
    <t xml:space="preserve">Дивиденды выплаченные </t>
  </si>
  <si>
    <t xml:space="preserve">Чистые денежные потоки, использованные в финансовой деятельности </t>
  </si>
  <si>
    <t>Чистое увеличение денежных средств и их эквивалентов</t>
  </si>
  <si>
    <t>Эффект от курсовой разницы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</si>
  <si>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</si>
  <si>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</si>
  <si>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Председатель Правления и Главный Исполнительный Директор </t>
  </si>
  <si>
    <t xml:space="preserve">Главный финансовый директор </t>
  </si>
  <si>
    <t>Дина Нурпеисова</t>
  </si>
  <si>
    <t>Асхат Узбеков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</si>
</sst>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5" workbookViewId="0">
      <selection activeCell="G59" sqref="G59"/>
    </sheetView>
  </sheetViews>
  <sheetFormatPr defaultRowHeight="15" x14ac:dyDescent="0.25"/>
  <cols>
    <col min="1" max="1" width="34" customWidth="1"/>
    <col min="3" max="3" width="11.5703125" customWidth="1"/>
    <col min="4" max="4" width="15.5703125" customWidth="1"/>
  </cols>
  <sheetData>
    <row r="1" spans="1:4" x14ac:dyDescent="0.25">
      <c r="A1" s="2" t="s">
        <v>0</v>
      </c>
      <c r="B1" s="1"/>
    </row>
    <row r="2" spans="1:4" ht="15.75" x14ac:dyDescent="0.25">
      <c r="A2" s="3" t="s">
        <v>1</v>
      </c>
    </row>
    <row r="3" spans="1:4" ht="15.75" x14ac:dyDescent="0.25">
      <c r="A3" s="3"/>
    </row>
    <row r="4" spans="1:4" x14ac:dyDescent="0.25">
      <c r="A4" s="2" t="s">
        <v>84</v>
      </c>
    </row>
    <row r="5" spans="1:4" x14ac:dyDescent="0.25">
      <c r="A5" s="2"/>
    </row>
    <row r="6" spans="1:4" x14ac:dyDescent="0.25">
      <c r="A6" s="97" t="s">
        <v>2</v>
      </c>
      <c r="B6" s="99" t="s">
        <v>3</v>
      </c>
      <c r="C6" s="5" t="s">
        <v>4</v>
      </c>
      <c r="D6" s="7" t="s">
        <v>6</v>
      </c>
    </row>
    <row r="7" spans="1:4" ht="34.5" thickBot="1" x14ac:dyDescent="0.3">
      <c r="A7" s="98"/>
      <c r="B7" s="100"/>
      <c r="C7" s="6" t="s">
        <v>5</v>
      </c>
      <c r="D7" s="8" t="s">
        <v>7</v>
      </c>
    </row>
    <row r="8" spans="1:4" x14ac:dyDescent="0.25">
      <c r="A8" s="9" t="s">
        <v>8</v>
      </c>
      <c r="B8" s="4"/>
      <c r="C8" s="9"/>
      <c r="D8" s="9"/>
    </row>
    <row r="9" spans="1:4" x14ac:dyDescent="0.25">
      <c r="A9" s="9" t="s">
        <v>9</v>
      </c>
      <c r="B9" s="11"/>
      <c r="C9" s="9"/>
      <c r="D9" s="9"/>
    </row>
    <row r="10" spans="1:4" x14ac:dyDescent="0.25">
      <c r="A10" s="9" t="s">
        <v>10</v>
      </c>
      <c r="B10" s="4"/>
      <c r="C10" s="9"/>
      <c r="D10" s="9"/>
    </row>
    <row r="11" spans="1:4" x14ac:dyDescent="0.25">
      <c r="A11" s="12" t="s">
        <v>11</v>
      </c>
      <c r="B11" s="11">
        <v>6</v>
      </c>
      <c r="C11" s="13">
        <v>83224</v>
      </c>
      <c r="D11" s="14">
        <v>85805</v>
      </c>
    </row>
    <row r="12" spans="1:4" x14ac:dyDescent="0.25">
      <c r="A12" s="12" t="s">
        <v>12</v>
      </c>
      <c r="B12" s="11">
        <v>7</v>
      </c>
      <c r="C12" s="13">
        <v>40912</v>
      </c>
      <c r="D12" s="14">
        <v>42284</v>
      </c>
    </row>
    <row r="13" spans="1:4" x14ac:dyDescent="0.25">
      <c r="A13" s="12" t="s">
        <v>13</v>
      </c>
      <c r="B13" s="11">
        <v>6</v>
      </c>
      <c r="C13" s="15">
        <v>2226</v>
      </c>
      <c r="D13" s="16" t="s">
        <v>14</v>
      </c>
    </row>
    <row r="14" spans="1:4" ht="22.5" x14ac:dyDescent="0.25">
      <c r="A14" s="12" t="s">
        <v>15</v>
      </c>
      <c r="B14" s="11"/>
      <c r="C14" s="5">
        <v>706</v>
      </c>
      <c r="D14" s="14">
        <v>1930</v>
      </c>
    </row>
    <row r="15" spans="1:4" x14ac:dyDescent="0.25">
      <c r="A15" s="12" t="s">
        <v>16</v>
      </c>
      <c r="B15" s="11">
        <v>13</v>
      </c>
      <c r="C15" s="13">
        <v>15942</v>
      </c>
      <c r="D15" s="14">
        <v>16943</v>
      </c>
    </row>
    <row r="16" spans="1:4" x14ac:dyDescent="0.25">
      <c r="A16" s="12" t="s">
        <v>17</v>
      </c>
      <c r="B16" s="11">
        <v>8</v>
      </c>
      <c r="C16" s="13">
        <v>6887</v>
      </c>
      <c r="D16" s="14">
        <v>4148</v>
      </c>
    </row>
    <row r="17" spans="1:4" x14ac:dyDescent="0.25">
      <c r="A17" s="12" t="s">
        <v>18</v>
      </c>
      <c r="B17" s="11"/>
      <c r="C17" s="5">
        <v>506</v>
      </c>
      <c r="D17" s="16">
        <v>472</v>
      </c>
    </row>
    <row r="18" spans="1:4" ht="15.75" thickBot="1" x14ac:dyDescent="0.3">
      <c r="A18" s="12" t="s">
        <v>19</v>
      </c>
      <c r="B18" s="11"/>
      <c r="C18" s="13">
        <v>2170</v>
      </c>
      <c r="D18" s="14">
        <v>1720</v>
      </c>
    </row>
    <row r="19" spans="1:4" ht="15.75" thickBot="1" x14ac:dyDescent="0.3">
      <c r="A19" s="17" t="s">
        <v>20</v>
      </c>
      <c r="B19" s="18"/>
      <c r="C19" s="19">
        <f>SUM(C11:C18)</f>
        <v>152573</v>
      </c>
      <c r="D19" s="20">
        <f>SUM(D11:D18)</f>
        <v>153302</v>
      </c>
    </row>
    <row r="20" spans="1:4" x14ac:dyDescent="0.25">
      <c r="A20" s="9" t="s">
        <v>8</v>
      </c>
      <c r="B20" s="11"/>
      <c r="C20" s="5"/>
      <c r="D20" s="16"/>
    </row>
    <row r="21" spans="1:4" x14ac:dyDescent="0.25">
      <c r="A21" s="9" t="s">
        <v>21</v>
      </c>
      <c r="B21" s="11"/>
      <c r="C21" s="5"/>
      <c r="D21" s="16"/>
    </row>
    <row r="22" spans="1:4" x14ac:dyDescent="0.25">
      <c r="A22" s="12" t="s">
        <v>22</v>
      </c>
      <c r="B22" s="11">
        <v>9</v>
      </c>
      <c r="C22" s="13">
        <v>9852</v>
      </c>
      <c r="D22" s="14">
        <v>6582</v>
      </c>
    </row>
    <row r="23" spans="1:4" x14ac:dyDescent="0.25">
      <c r="A23" s="12" t="s">
        <v>23</v>
      </c>
      <c r="B23" s="11">
        <v>8</v>
      </c>
      <c r="C23" s="13">
        <v>26065</v>
      </c>
      <c r="D23" s="14">
        <v>17751</v>
      </c>
    </row>
    <row r="24" spans="1:4" x14ac:dyDescent="0.25">
      <c r="A24" s="12" t="s">
        <v>24</v>
      </c>
      <c r="B24" s="11">
        <v>10</v>
      </c>
      <c r="C24" s="13">
        <v>6952</v>
      </c>
      <c r="D24" s="14">
        <v>10111</v>
      </c>
    </row>
    <row r="25" spans="1:4" x14ac:dyDescent="0.25">
      <c r="A25" s="12" t="s">
        <v>25</v>
      </c>
      <c r="B25" s="11"/>
      <c r="C25" s="5">
        <v>774</v>
      </c>
      <c r="D25" s="16">
        <v>538</v>
      </c>
    </row>
    <row r="26" spans="1:4" x14ac:dyDescent="0.25">
      <c r="A26" s="12" t="s">
        <v>26</v>
      </c>
      <c r="B26" s="11"/>
      <c r="C26" s="5">
        <v>30</v>
      </c>
      <c r="D26" s="16">
        <v>30</v>
      </c>
    </row>
    <row r="27" spans="1:4" ht="15.75" thickBot="1" x14ac:dyDescent="0.3">
      <c r="A27" s="21" t="s">
        <v>27</v>
      </c>
      <c r="B27" s="22">
        <v>11</v>
      </c>
      <c r="C27" s="23">
        <v>51376</v>
      </c>
      <c r="D27" s="24">
        <v>51402</v>
      </c>
    </row>
    <row r="28" spans="1:4" ht="15.75" thickBot="1" x14ac:dyDescent="0.3">
      <c r="A28" s="25" t="s">
        <v>28</v>
      </c>
      <c r="B28" s="26"/>
      <c r="C28" s="23">
        <f>SUM(C22:C27)</f>
        <v>95049</v>
      </c>
      <c r="D28" s="24">
        <v>86414</v>
      </c>
    </row>
    <row r="29" spans="1:4" ht="15.75" thickBot="1" x14ac:dyDescent="0.3">
      <c r="A29" s="27" t="s">
        <v>29</v>
      </c>
      <c r="B29" s="28"/>
      <c r="C29" s="29">
        <f>C19+C28</f>
        <v>247622</v>
      </c>
      <c r="D29" s="30">
        <f>D19+D28</f>
        <v>239716</v>
      </c>
    </row>
    <row r="30" spans="1:4" ht="15.75" thickTop="1" x14ac:dyDescent="0.25">
      <c r="A30" s="9" t="s">
        <v>8</v>
      </c>
      <c r="B30" s="11"/>
      <c r="C30" s="5"/>
      <c r="D30" s="16"/>
    </row>
    <row r="31" spans="1:4" x14ac:dyDescent="0.25">
      <c r="A31" s="9" t="s">
        <v>30</v>
      </c>
      <c r="B31" s="11"/>
      <c r="C31" s="5"/>
      <c r="D31" s="16"/>
    </row>
    <row r="32" spans="1:4" x14ac:dyDescent="0.25">
      <c r="A32" s="12" t="s">
        <v>31</v>
      </c>
      <c r="B32" s="11">
        <v>5</v>
      </c>
      <c r="C32" s="13">
        <v>33800</v>
      </c>
      <c r="D32" s="14">
        <v>33800</v>
      </c>
    </row>
    <row r="33" spans="1:4" x14ac:dyDescent="0.25">
      <c r="A33" s="12" t="s">
        <v>32</v>
      </c>
      <c r="B33" s="11"/>
      <c r="C33" s="13">
        <v>1260</v>
      </c>
      <c r="D33" s="14">
        <v>1260</v>
      </c>
    </row>
    <row r="34" spans="1:4" ht="15.75" thickBot="1" x14ac:dyDescent="0.3">
      <c r="A34" s="12" t="s">
        <v>33</v>
      </c>
      <c r="B34" s="11"/>
      <c r="C34" s="13">
        <v>95670</v>
      </c>
      <c r="D34" s="14">
        <v>63211</v>
      </c>
    </row>
    <row r="35" spans="1:4" ht="15.75" thickBot="1" x14ac:dyDescent="0.3">
      <c r="A35" s="17" t="s">
        <v>34</v>
      </c>
      <c r="B35" s="18"/>
      <c r="C35" s="19">
        <f>SUM(C32:C34)</f>
        <v>130730</v>
      </c>
      <c r="D35" s="20">
        <f>SUM(D32:D34)</f>
        <v>98271</v>
      </c>
    </row>
    <row r="36" spans="1:4" x14ac:dyDescent="0.25">
      <c r="A36" s="9" t="s">
        <v>8</v>
      </c>
      <c r="B36" s="11"/>
      <c r="C36" s="5"/>
      <c r="D36" s="16"/>
    </row>
    <row r="37" spans="1:4" x14ac:dyDescent="0.25">
      <c r="A37" s="9" t="s">
        <v>35</v>
      </c>
      <c r="B37" s="11"/>
      <c r="C37" s="5"/>
      <c r="D37" s="16"/>
    </row>
    <row r="38" spans="1:4" x14ac:dyDescent="0.25">
      <c r="A38" s="12" t="s">
        <v>36</v>
      </c>
      <c r="B38" s="11">
        <v>12</v>
      </c>
      <c r="C38" s="13">
        <v>46550</v>
      </c>
      <c r="D38" s="14">
        <v>48283</v>
      </c>
    </row>
    <row r="39" spans="1:4" x14ac:dyDescent="0.25">
      <c r="A39" s="12" t="s">
        <v>37</v>
      </c>
      <c r="B39" s="11">
        <v>13</v>
      </c>
      <c r="C39" s="13">
        <v>14507</v>
      </c>
      <c r="D39" s="14">
        <v>15185</v>
      </c>
    </row>
    <row r="40" spans="1:4" ht="22.5" x14ac:dyDescent="0.25">
      <c r="A40" s="12" t="s">
        <v>38</v>
      </c>
      <c r="B40" s="11">
        <v>17</v>
      </c>
      <c r="C40" s="13">
        <v>8771</v>
      </c>
      <c r="D40" s="14">
        <v>5688</v>
      </c>
    </row>
    <row r="41" spans="1:4" ht="15.75" thickBot="1" x14ac:dyDescent="0.3">
      <c r="A41" s="12" t="s">
        <v>39</v>
      </c>
      <c r="B41" s="11"/>
      <c r="C41" s="13">
        <v>4104</v>
      </c>
      <c r="D41" s="14">
        <v>4204</v>
      </c>
    </row>
    <row r="42" spans="1:4" ht="15.75" thickBot="1" x14ac:dyDescent="0.3">
      <c r="A42" s="17" t="s">
        <v>40</v>
      </c>
      <c r="B42" s="31"/>
      <c r="C42" s="19">
        <f>SUM(C38:C41)</f>
        <v>73932</v>
      </c>
      <c r="D42" s="20">
        <f>SUM(D38:D41)</f>
        <v>73360</v>
      </c>
    </row>
    <row r="43" spans="1:4" x14ac:dyDescent="0.25">
      <c r="A43" s="9" t="s">
        <v>8</v>
      </c>
      <c r="B43" s="4"/>
      <c r="C43" s="5"/>
      <c r="D43" s="16"/>
    </row>
    <row r="44" spans="1:4" x14ac:dyDescent="0.25">
      <c r="A44" s="9" t="s">
        <v>41</v>
      </c>
      <c r="B44" s="4"/>
      <c r="C44" s="5"/>
      <c r="D44" s="16"/>
    </row>
    <row r="45" spans="1:4" x14ac:dyDescent="0.25">
      <c r="A45" s="12" t="s">
        <v>42</v>
      </c>
      <c r="B45" s="11">
        <v>12</v>
      </c>
      <c r="C45" s="5">
        <v>908</v>
      </c>
      <c r="D45" s="14">
        <v>11699</v>
      </c>
    </row>
    <row r="46" spans="1:4" x14ac:dyDescent="0.25">
      <c r="A46" s="12" t="s">
        <v>43</v>
      </c>
      <c r="B46" s="11">
        <v>13</v>
      </c>
      <c r="C46" s="13">
        <v>4557</v>
      </c>
      <c r="D46" s="14">
        <v>4944</v>
      </c>
    </row>
    <row r="47" spans="1:4" ht="22.5" x14ac:dyDescent="0.25">
      <c r="A47" s="12" t="s">
        <v>44</v>
      </c>
      <c r="B47" s="11">
        <v>17</v>
      </c>
      <c r="C47" s="13">
        <v>2237</v>
      </c>
      <c r="D47" s="14">
        <v>2237</v>
      </c>
    </row>
    <row r="48" spans="1:4" x14ac:dyDescent="0.25">
      <c r="A48" s="12" t="s">
        <v>45</v>
      </c>
      <c r="B48" s="11">
        <v>14</v>
      </c>
      <c r="C48" s="13">
        <v>14841</v>
      </c>
      <c r="D48" s="14">
        <v>35705</v>
      </c>
    </row>
    <row r="49" spans="1:4" x14ac:dyDescent="0.25">
      <c r="A49" s="12" t="s">
        <v>46</v>
      </c>
      <c r="B49" s="11">
        <v>15</v>
      </c>
      <c r="C49" s="32">
        <v>193</v>
      </c>
      <c r="D49" s="16">
        <v>330</v>
      </c>
    </row>
    <row r="50" spans="1:4" x14ac:dyDescent="0.25">
      <c r="A50" s="12" t="s">
        <v>47</v>
      </c>
      <c r="B50" s="11">
        <v>18</v>
      </c>
      <c r="C50" s="13">
        <v>4061</v>
      </c>
      <c r="D50" s="14">
        <v>3207</v>
      </c>
    </row>
    <row r="51" spans="1:4" x14ac:dyDescent="0.25">
      <c r="A51" s="12" t="s">
        <v>48</v>
      </c>
      <c r="B51" s="11">
        <v>16</v>
      </c>
      <c r="C51" s="13">
        <v>3685</v>
      </c>
      <c r="D51" s="14">
        <v>3817</v>
      </c>
    </row>
    <row r="52" spans="1:4" x14ac:dyDescent="0.25">
      <c r="A52" s="12" t="s">
        <v>49</v>
      </c>
      <c r="B52" s="4"/>
      <c r="C52" s="13">
        <v>5616</v>
      </c>
      <c r="D52" s="14">
        <v>4347</v>
      </c>
    </row>
    <row r="53" spans="1:4" x14ac:dyDescent="0.25">
      <c r="A53" s="12" t="s">
        <v>50</v>
      </c>
      <c r="B53" s="4"/>
      <c r="C53" s="13">
        <v>1091</v>
      </c>
      <c r="D53" s="16">
        <v>712</v>
      </c>
    </row>
    <row r="54" spans="1:4" ht="15.75" thickBot="1" x14ac:dyDescent="0.3">
      <c r="A54" s="21" t="s">
        <v>51</v>
      </c>
      <c r="B54" s="26"/>
      <c r="C54" s="23">
        <v>5771</v>
      </c>
      <c r="D54" s="24">
        <v>1087</v>
      </c>
    </row>
    <row r="55" spans="1:4" ht="15.75" thickBot="1" x14ac:dyDescent="0.3">
      <c r="A55" s="25" t="s">
        <v>52</v>
      </c>
      <c r="B55" s="26"/>
      <c r="C55" s="23">
        <f>SUM(C45:C54)</f>
        <v>42960</v>
      </c>
      <c r="D55" s="24">
        <f>SUM(D45:D54)</f>
        <v>68085</v>
      </c>
    </row>
    <row r="56" spans="1:4" ht="15.75" thickBot="1" x14ac:dyDescent="0.3">
      <c r="A56" s="25" t="s">
        <v>53</v>
      </c>
      <c r="B56" s="26"/>
      <c r="C56" s="23">
        <f>C42+C55</f>
        <v>116892</v>
      </c>
      <c r="D56" s="24">
        <f>D42+D55</f>
        <v>141445</v>
      </c>
    </row>
    <row r="57" spans="1:4" ht="15.75" thickBot="1" x14ac:dyDescent="0.3">
      <c r="A57" s="27" t="s">
        <v>54</v>
      </c>
      <c r="B57" s="33"/>
      <c r="C57" s="29">
        <f>C35+C56</f>
        <v>247622</v>
      </c>
      <c r="D57" s="30">
        <v>239716</v>
      </c>
    </row>
    <row r="58" spans="1:4" ht="15.75" thickTop="1" x14ac:dyDescent="0.25"/>
    <row r="59" spans="1:4" ht="25.5" x14ac:dyDescent="0.25">
      <c r="A59" s="1" t="s">
        <v>148</v>
      </c>
      <c r="D59" s="120"/>
    </row>
    <row r="60" spans="1:4" x14ac:dyDescent="0.25">
      <c r="D60" s="1" t="s">
        <v>151</v>
      </c>
    </row>
    <row r="61" spans="1:4" x14ac:dyDescent="0.25">
      <c r="D61" s="1"/>
    </row>
    <row r="62" spans="1:4" x14ac:dyDescent="0.25">
      <c r="A62" s="1" t="s">
        <v>149</v>
      </c>
      <c r="D62" s="120"/>
    </row>
    <row r="63" spans="1:4" x14ac:dyDescent="0.25">
      <c r="D63" s="1" t="s">
        <v>150</v>
      </c>
    </row>
  </sheetData>
  <mergeCells count="2"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3" workbookViewId="0">
      <selection activeCell="D42" sqref="D42"/>
    </sheetView>
  </sheetViews>
  <sheetFormatPr defaultRowHeight="15" x14ac:dyDescent="0.25"/>
  <cols>
    <col min="1" max="1" width="55" customWidth="1"/>
    <col min="3" max="3" width="16" customWidth="1"/>
    <col min="4" max="4" width="13.85546875" customWidth="1"/>
    <col min="5" max="5" width="15" customWidth="1"/>
    <col min="6" max="6" width="14.28515625" customWidth="1"/>
  </cols>
  <sheetData>
    <row r="1" spans="1:6" x14ac:dyDescent="0.25">
      <c r="A1" s="2" t="s">
        <v>0</v>
      </c>
      <c r="B1" s="1"/>
    </row>
    <row r="2" spans="1:6" ht="15.75" x14ac:dyDescent="0.25">
      <c r="A2" s="3" t="s">
        <v>55</v>
      </c>
    </row>
    <row r="3" spans="1:6" ht="15.75" x14ac:dyDescent="0.25">
      <c r="A3" s="3"/>
    </row>
    <row r="4" spans="1:6" ht="15.75" x14ac:dyDescent="0.25">
      <c r="A4" s="3"/>
    </row>
    <row r="5" spans="1:6" x14ac:dyDescent="0.25">
      <c r="A5" s="2" t="s">
        <v>85</v>
      </c>
    </row>
    <row r="6" spans="1:6" x14ac:dyDescent="0.25">
      <c r="A6" s="112"/>
      <c r="B6" s="104"/>
      <c r="C6" s="104" t="s">
        <v>56</v>
      </c>
      <c r="D6" s="104"/>
      <c r="E6" s="113" t="s">
        <v>58</v>
      </c>
      <c r="F6" s="113"/>
    </row>
    <row r="7" spans="1:6" ht="24" customHeight="1" thickBot="1" x14ac:dyDescent="0.3">
      <c r="A7" s="112"/>
      <c r="B7" s="104"/>
      <c r="C7" s="105" t="s">
        <v>57</v>
      </c>
      <c r="D7" s="105"/>
      <c r="E7" s="114" t="s">
        <v>57</v>
      </c>
      <c r="F7" s="114"/>
    </row>
    <row r="8" spans="1:6" x14ac:dyDescent="0.25">
      <c r="A8" s="102" t="s">
        <v>2</v>
      </c>
      <c r="B8" s="104" t="s">
        <v>3</v>
      </c>
      <c r="C8" s="106" t="s">
        <v>5</v>
      </c>
      <c r="D8" s="40" t="s">
        <v>7</v>
      </c>
      <c r="E8" s="106" t="s">
        <v>5</v>
      </c>
      <c r="F8" s="43" t="s">
        <v>7</v>
      </c>
    </row>
    <row r="9" spans="1:6" ht="24.75" customHeight="1" thickBot="1" x14ac:dyDescent="0.3">
      <c r="A9" s="103"/>
      <c r="B9" s="105"/>
      <c r="C9" s="107"/>
      <c r="D9" s="41" t="s">
        <v>59</v>
      </c>
      <c r="E9" s="107"/>
      <c r="F9" s="44" t="s">
        <v>59</v>
      </c>
    </row>
    <row r="10" spans="1:6" x14ac:dyDescent="0.25">
      <c r="A10" s="45" t="s">
        <v>8</v>
      </c>
      <c r="B10" s="46"/>
      <c r="C10" s="45"/>
      <c r="D10" s="47"/>
      <c r="E10" s="47"/>
      <c r="F10" s="34"/>
    </row>
    <row r="11" spans="1:6" x14ac:dyDescent="0.25">
      <c r="A11" s="34" t="s">
        <v>60</v>
      </c>
      <c r="B11" s="46">
        <v>18</v>
      </c>
      <c r="C11" s="48">
        <v>57704</v>
      </c>
      <c r="D11" s="49">
        <v>50245</v>
      </c>
      <c r="E11" s="50">
        <v>164428</v>
      </c>
      <c r="F11" s="51">
        <v>140408</v>
      </c>
    </row>
    <row r="12" spans="1:6" x14ac:dyDescent="0.25">
      <c r="A12" s="34" t="s">
        <v>61</v>
      </c>
      <c r="B12" s="46">
        <v>17</v>
      </c>
      <c r="C12" s="39">
        <v>589</v>
      </c>
      <c r="D12" s="40" t="s">
        <v>62</v>
      </c>
      <c r="E12" s="50">
        <v>1768</v>
      </c>
      <c r="F12" s="43" t="s">
        <v>62</v>
      </c>
    </row>
    <row r="13" spans="1:6" ht="15.75" thickBot="1" x14ac:dyDescent="0.3">
      <c r="A13" s="52" t="s">
        <v>63</v>
      </c>
      <c r="B13" s="53">
        <v>19</v>
      </c>
      <c r="C13" s="54">
        <v>-35090</v>
      </c>
      <c r="D13" s="55">
        <v>-32681</v>
      </c>
      <c r="E13" s="56">
        <v>-103608</v>
      </c>
      <c r="F13" s="57">
        <v>-91860</v>
      </c>
    </row>
    <row r="14" spans="1:6" x14ac:dyDescent="0.25">
      <c r="A14" s="45" t="s">
        <v>64</v>
      </c>
      <c r="B14" s="35"/>
      <c r="C14" s="48">
        <f>SUM(C11:C13)</f>
        <v>23203</v>
      </c>
      <c r="D14" s="49">
        <f>SUM(D11:D13)</f>
        <v>17564</v>
      </c>
      <c r="E14" s="50">
        <f>SUM(E11:E13)</f>
        <v>62588</v>
      </c>
      <c r="F14" s="51">
        <f>SUM(F11:F13)</f>
        <v>48548</v>
      </c>
    </row>
    <row r="15" spans="1:6" x14ac:dyDescent="0.25">
      <c r="A15" s="34" t="s">
        <v>8</v>
      </c>
      <c r="B15" s="46"/>
      <c r="C15" s="39"/>
      <c r="D15" s="40"/>
      <c r="E15" s="42"/>
      <c r="F15" s="43"/>
    </row>
    <row r="16" spans="1:6" x14ac:dyDescent="0.25">
      <c r="A16" s="34" t="s">
        <v>65</v>
      </c>
      <c r="B16" s="46"/>
      <c r="C16" s="48">
        <v>-3837</v>
      </c>
      <c r="D16" s="49">
        <v>-3690</v>
      </c>
      <c r="E16" s="50">
        <v>-10887</v>
      </c>
      <c r="F16" s="51">
        <v>-10619</v>
      </c>
    </row>
    <row r="17" spans="1:6" x14ac:dyDescent="0.25">
      <c r="A17" s="34" t="s">
        <v>66</v>
      </c>
      <c r="B17" s="46">
        <v>8</v>
      </c>
      <c r="C17" s="48">
        <v>-1590</v>
      </c>
      <c r="D17" s="40">
        <v>-313</v>
      </c>
      <c r="E17" s="50">
        <v>-3385</v>
      </c>
      <c r="F17" s="43">
        <v>-943</v>
      </c>
    </row>
    <row r="18" spans="1:6" x14ac:dyDescent="0.25">
      <c r="A18" s="34" t="s">
        <v>67</v>
      </c>
      <c r="B18" s="46"/>
      <c r="C18" s="39">
        <v>-518</v>
      </c>
      <c r="D18" s="40">
        <v>-749</v>
      </c>
      <c r="E18" s="50">
        <v>-1415</v>
      </c>
      <c r="F18" s="51">
        <v>-1542</v>
      </c>
    </row>
    <row r="19" spans="1:6" x14ac:dyDescent="0.25">
      <c r="A19" s="34" t="s">
        <v>68</v>
      </c>
      <c r="B19" s="108"/>
      <c r="C19" s="109" t="s">
        <v>62</v>
      </c>
      <c r="D19" s="110" t="s">
        <v>62</v>
      </c>
      <c r="E19" s="111" t="s">
        <v>62</v>
      </c>
      <c r="F19" s="101">
        <v>683</v>
      </c>
    </row>
    <row r="20" spans="1:6" x14ac:dyDescent="0.25">
      <c r="A20" s="34" t="s">
        <v>69</v>
      </c>
      <c r="B20" s="108"/>
      <c r="C20" s="109"/>
      <c r="D20" s="110"/>
      <c r="E20" s="111"/>
      <c r="F20" s="101"/>
    </row>
    <row r="21" spans="1:6" x14ac:dyDescent="0.25">
      <c r="A21" s="34" t="s">
        <v>70</v>
      </c>
      <c r="B21" s="46"/>
      <c r="C21" s="39" t="s">
        <v>62</v>
      </c>
      <c r="D21" s="40">
        <v>901</v>
      </c>
      <c r="E21" s="42">
        <v>138</v>
      </c>
      <c r="F21" s="51">
        <v>1661</v>
      </c>
    </row>
    <row r="22" spans="1:6" ht="15.75" thickBot="1" x14ac:dyDescent="0.3">
      <c r="A22" s="34" t="s">
        <v>71</v>
      </c>
      <c r="B22" s="46"/>
      <c r="C22" s="39">
        <v>-248</v>
      </c>
      <c r="D22" s="40">
        <v>-839</v>
      </c>
      <c r="E22" s="42">
        <v>-665</v>
      </c>
      <c r="F22" s="43">
        <v>-861</v>
      </c>
    </row>
    <row r="23" spans="1:6" x14ac:dyDescent="0.25">
      <c r="A23" s="58" t="s">
        <v>72</v>
      </c>
      <c r="B23" s="59"/>
      <c r="C23" s="60">
        <f>SUM(C14:C22)</f>
        <v>17010</v>
      </c>
      <c r="D23" s="61">
        <f>SUM(D14:D22)</f>
        <v>12874</v>
      </c>
      <c r="E23" s="62">
        <f>SUM(E14:E22)</f>
        <v>46374</v>
      </c>
      <c r="F23" s="63">
        <f>SUM(F14:F22)</f>
        <v>36927</v>
      </c>
    </row>
    <row r="24" spans="1:6" x14ac:dyDescent="0.25">
      <c r="A24" s="34" t="s">
        <v>8</v>
      </c>
      <c r="B24" s="46"/>
      <c r="C24" s="39"/>
      <c r="D24" s="40"/>
      <c r="E24" s="42"/>
      <c r="F24" s="43"/>
    </row>
    <row r="25" spans="1:6" x14ac:dyDescent="0.25">
      <c r="A25" s="34" t="s">
        <v>73</v>
      </c>
      <c r="B25" s="46"/>
      <c r="C25" s="48">
        <v>-2294</v>
      </c>
      <c r="D25" s="49">
        <v>-2435</v>
      </c>
      <c r="E25" s="50">
        <v>-7168</v>
      </c>
      <c r="F25" s="51">
        <v>-7533</v>
      </c>
    </row>
    <row r="26" spans="1:6" x14ac:dyDescent="0.25">
      <c r="A26" s="34" t="s">
        <v>74</v>
      </c>
      <c r="B26" s="46"/>
      <c r="C26" s="48">
        <v>1275</v>
      </c>
      <c r="D26" s="40">
        <v>909</v>
      </c>
      <c r="E26" s="50">
        <v>2669</v>
      </c>
      <c r="F26" s="51">
        <v>1824</v>
      </c>
    </row>
    <row r="27" spans="1:6" x14ac:dyDescent="0.25">
      <c r="A27" s="34" t="s">
        <v>75</v>
      </c>
      <c r="B27" s="46"/>
      <c r="C27" s="39">
        <v>279</v>
      </c>
      <c r="D27" s="40">
        <v>-35</v>
      </c>
      <c r="E27" s="50">
        <v>1370</v>
      </c>
      <c r="F27" s="43">
        <v>212</v>
      </c>
    </row>
    <row r="28" spans="1:6" ht="15.75" thickBot="1" x14ac:dyDescent="0.3">
      <c r="A28" s="34" t="s">
        <v>76</v>
      </c>
      <c r="B28" s="46"/>
      <c r="C28" s="39" t="s">
        <v>62</v>
      </c>
      <c r="D28" s="40" t="s">
        <v>62</v>
      </c>
      <c r="E28" s="42" t="s">
        <v>62</v>
      </c>
      <c r="F28" s="43">
        <v>79</v>
      </c>
    </row>
    <row r="29" spans="1:6" x14ac:dyDescent="0.25">
      <c r="A29" s="58" t="s">
        <v>77</v>
      </c>
      <c r="B29" s="59"/>
      <c r="C29" s="60">
        <f>SUM(C23:C28)</f>
        <v>16270</v>
      </c>
      <c r="D29" s="61">
        <f>SUM(D23:D28)</f>
        <v>11313</v>
      </c>
      <c r="E29" s="62">
        <f>SUM(E23:E28)</f>
        <v>43245</v>
      </c>
      <c r="F29" s="63">
        <f>SUM(F23:F28)</f>
        <v>31509</v>
      </c>
    </row>
    <row r="30" spans="1:6" x14ac:dyDescent="0.25">
      <c r="A30" s="34" t="s">
        <v>8</v>
      </c>
      <c r="B30" s="46"/>
      <c r="C30" s="39"/>
      <c r="D30" s="40"/>
      <c r="E30" s="42"/>
      <c r="F30" s="43"/>
    </row>
    <row r="31" spans="1:6" ht="15.75" thickBot="1" x14ac:dyDescent="0.3">
      <c r="A31" s="52" t="s">
        <v>78</v>
      </c>
      <c r="B31" s="53">
        <v>20</v>
      </c>
      <c r="C31" s="54">
        <v>-3168</v>
      </c>
      <c r="D31" s="55">
        <v>-1987</v>
      </c>
      <c r="E31" s="56">
        <v>-10786</v>
      </c>
      <c r="F31" s="57">
        <v>-6556</v>
      </c>
    </row>
    <row r="32" spans="1:6" x14ac:dyDescent="0.25">
      <c r="A32" s="45" t="s">
        <v>79</v>
      </c>
      <c r="B32" s="35"/>
      <c r="C32" s="48">
        <f>SUM(C29:C31)</f>
        <v>13102</v>
      </c>
      <c r="D32" s="49">
        <f>SUM(D29:D31)</f>
        <v>9326</v>
      </c>
      <c r="E32" s="50">
        <f>SUM(E29:E31)</f>
        <v>32459</v>
      </c>
      <c r="F32" s="51">
        <f>SUM(F29:F31)</f>
        <v>24953</v>
      </c>
    </row>
    <row r="33" spans="1:6" x14ac:dyDescent="0.25">
      <c r="A33" s="45" t="s">
        <v>8</v>
      </c>
      <c r="B33" s="35"/>
      <c r="C33" s="39"/>
      <c r="D33" s="40"/>
      <c r="E33" s="42"/>
      <c r="F33" s="43"/>
    </row>
    <row r="34" spans="1:6" ht="15.75" thickBot="1" x14ac:dyDescent="0.3">
      <c r="A34" s="52" t="s">
        <v>80</v>
      </c>
      <c r="B34" s="36"/>
      <c r="C34" s="64" t="s">
        <v>62</v>
      </c>
      <c r="D34" s="41" t="s">
        <v>62</v>
      </c>
      <c r="E34" s="65" t="s">
        <v>62</v>
      </c>
      <c r="F34" s="44" t="s">
        <v>62</v>
      </c>
    </row>
    <row r="35" spans="1:6" ht="15.75" thickBot="1" x14ac:dyDescent="0.3">
      <c r="A35" s="66" t="s">
        <v>81</v>
      </c>
      <c r="B35" s="67"/>
      <c r="C35" s="68">
        <f>C32</f>
        <v>13102</v>
      </c>
      <c r="D35" s="69">
        <f>D32</f>
        <v>9326</v>
      </c>
      <c r="E35" s="70">
        <f>E32</f>
        <v>32459</v>
      </c>
      <c r="F35" s="71">
        <f>F32</f>
        <v>24953</v>
      </c>
    </row>
    <row r="36" spans="1:6" ht="15.75" thickTop="1" x14ac:dyDescent="0.25">
      <c r="A36" s="45" t="s">
        <v>8</v>
      </c>
      <c r="B36" s="35"/>
      <c r="C36" s="39"/>
      <c r="D36" s="40"/>
      <c r="E36" s="42"/>
      <c r="F36" s="43"/>
    </row>
    <row r="37" spans="1:6" x14ac:dyDescent="0.25">
      <c r="A37" s="45" t="s">
        <v>82</v>
      </c>
      <c r="B37" s="35"/>
      <c r="C37" s="39"/>
      <c r="D37" s="40"/>
      <c r="E37" s="42"/>
      <c r="F37" s="43"/>
    </row>
    <row r="38" spans="1:6" ht="15.75" thickBot="1" x14ac:dyDescent="0.3">
      <c r="A38" s="72" t="s">
        <v>83</v>
      </c>
      <c r="B38" s="73">
        <v>5</v>
      </c>
      <c r="C38" s="74">
        <v>65.510000000000005</v>
      </c>
      <c r="D38" s="75">
        <v>46.63</v>
      </c>
      <c r="E38" s="76">
        <v>162.30000000000001</v>
      </c>
      <c r="F38" s="77">
        <v>124.77</v>
      </c>
    </row>
    <row r="39" spans="1:6" ht="15.75" thickTop="1" x14ac:dyDescent="0.25"/>
    <row r="40" spans="1:6" x14ac:dyDescent="0.25">
      <c r="A40" s="1" t="s">
        <v>148</v>
      </c>
      <c r="D40" s="120"/>
    </row>
    <row r="41" spans="1:6" x14ac:dyDescent="0.25">
      <c r="D41" s="1" t="s">
        <v>151</v>
      </c>
    </row>
    <row r="42" spans="1:6" x14ac:dyDescent="0.25">
      <c r="D42" s="1"/>
    </row>
    <row r="43" spans="1:6" x14ac:dyDescent="0.25">
      <c r="A43" s="1" t="s">
        <v>149</v>
      </c>
      <c r="D43" s="120"/>
    </row>
    <row r="44" spans="1:6" ht="25.5" x14ac:dyDescent="0.25">
      <c r="D44" s="1" t="s">
        <v>150</v>
      </c>
    </row>
  </sheetData>
  <mergeCells count="15">
    <mergeCell ref="A6:A7"/>
    <mergeCell ref="B6:B7"/>
    <mergeCell ref="C6:D6"/>
    <mergeCell ref="C7:D7"/>
    <mergeCell ref="E6:F6"/>
    <mergeCell ref="E7:F7"/>
    <mergeCell ref="F19:F20"/>
    <mergeCell ref="A8:A9"/>
    <mergeCell ref="B8:B9"/>
    <mergeCell ref="C8:C9"/>
    <mergeCell ref="E8:E9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1" workbookViewId="0">
      <selection activeCell="A23" sqref="A23:D27"/>
    </sheetView>
  </sheetViews>
  <sheetFormatPr defaultRowHeight="15" x14ac:dyDescent="0.25"/>
  <cols>
    <col min="1" max="1" width="49.28515625" customWidth="1"/>
    <col min="2" max="2" width="13.7109375" customWidth="1"/>
    <col min="3" max="3" width="14.28515625" customWidth="1"/>
    <col min="4" max="4" width="12.28515625" customWidth="1"/>
    <col min="5" max="5" width="10.7109375" customWidth="1"/>
  </cols>
  <sheetData>
    <row r="1" spans="1:5" x14ac:dyDescent="0.25">
      <c r="A1" s="2" t="s">
        <v>0</v>
      </c>
      <c r="B1" s="1"/>
    </row>
    <row r="2" spans="1:5" ht="15.75" x14ac:dyDescent="0.25">
      <c r="A2" s="3" t="s">
        <v>86</v>
      </c>
    </row>
    <row r="3" spans="1:5" ht="25.5" x14ac:dyDescent="0.25">
      <c r="A3" s="2" t="s">
        <v>87</v>
      </c>
    </row>
    <row r="4" spans="1:5" ht="44.25" customHeight="1" x14ac:dyDescent="0.25">
      <c r="A4" s="115" t="s">
        <v>2</v>
      </c>
      <c r="B4" s="111" t="s">
        <v>100</v>
      </c>
      <c r="C4" s="111" t="s">
        <v>89</v>
      </c>
      <c r="D4" s="111" t="s">
        <v>90</v>
      </c>
      <c r="E4" s="42" t="s">
        <v>91</v>
      </c>
    </row>
    <row r="5" spans="1:5" ht="15.75" thickBot="1" x14ac:dyDescent="0.3">
      <c r="A5" s="116"/>
      <c r="B5" s="107"/>
      <c r="C5" s="107"/>
      <c r="D5" s="107"/>
      <c r="E5" s="65" t="s">
        <v>88</v>
      </c>
    </row>
    <row r="6" spans="1:5" x14ac:dyDescent="0.25">
      <c r="A6" s="78" t="s">
        <v>8</v>
      </c>
      <c r="B6" s="79"/>
      <c r="C6" s="79"/>
      <c r="D6" s="79"/>
      <c r="E6" s="79"/>
    </row>
    <row r="7" spans="1:5" ht="15.75" thickBot="1" x14ac:dyDescent="0.3">
      <c r="A7" s="80" t="s">
        <v>92</v>
      </c>
      <c r="B7" s="55">
        <v>33800</v>
      </c>
      <c r="C7" s="41" t="s">
        <v>14</v>
      </c>
      <c r="D7" s="55">
        <v>48283</v>
      </c>
      <c r="E7" s="55">
        <v>82083</v>
      </c>
    </row>
    <row r="8" spans="1:5" x14ac:dyDescent="0.25">
      <c r="A8" s="47" t="s">
        <v>8</v>
      </c>
      <c r="B8" s="40"/>
      <c r="C8" s="40"/>
      <c r="D8" s="40"/>
      <c r="E8" s="40"/>
    </row>
    <row r="9" spans="1:5" x14ac:dyDescent="0.25">
      <c r="A9" s="47" t="s">
        <v>93</v>
      </c>
      <c r="B9" s="40" t="s">
        <v>14</v>
      </c>
      <c r="C9" s="40" t="s">
        <v>14</v>
      </c>
      <c r="D9" s="49">
        <v>24953</v>
      </c>
      <c r="E9" s="49">
        <v>24953</v>
      </c>
    </row>
    <row r="10" spans="1:5" ht="15.75" thickBot="1" x14ac:dyDescent="0.3">
      <c r="A10" s="81" t="s">
        <v>94</v>
      </c>
      <c r="B10" s="41" t="s">
        <v>14</v>
      </c>
      <c r="C10" s="41" t="s">
        <v>14</v>
      </c>
      <c r="D10" s="41" t="s">
        <v>14</v>
      </c>
      <c r="E10" s="41" t="s">
        <v>14</v>
      </c>
    </row>
    <row r="11" spans="1:5" ht="15.75" thickBot="1" x14ac:dyDescent="0.3">
      <c r="A11" s="80" t="s">
        <v>95</v>
      </c>
      <c r="B11" s="41" t="s">
        <v>14</v>
      </c>
      <c r="C11" s="41" t="s">
        <v>14</v>
      </c>
      <c r="D11" s="55">
        <f>D9</f>
        <v>24953</v>
      </c>
      <c r="E11" s="55">
        <f>E9</f>
        <v>24953</v>
      </c>
    </row>
    <row r="12" spans="1:5" x14ac:dyDescent="0.25">
      <c r="A12" s="47"/>
      <c r="B12" s="40"/>
      <c r="C12" s="40"/>
      <c r="D12" s="40"/>
      <c r="E12" s="40"/>
    </row>
    <row r="13" spans="1:5" ht="15.75" thickBot="1" x14ac:dyDescent="0.3">
      <c r="A13" s="81" t="s">
        <v>96</v>
      </c>
      <c r="B13" s="41" t="s">
        <v>14</v>
      </c>
      <c r="C13" s="41" t="s">
        <v>14</v>
      </c>
      <c r="D13" s="55">
        <v>-17578</v>
      </c>
      <c r="E13" s="55">
        <v>-17578</v>
      </c>
    </row>
    <row r="14" spans="1:5" ht="15.75" thickBot="1" x14ac:dyDescent="0.3">
      <c r="A14" s="82" t="s">
        <v>97</v>
      </c>
      <c r="B14" s="69">
        <v>33800</v>
      </c>
      <c r="C14" s="75" t="s">
        <v>14</v>
      </c>
      <c r="D14" s="69">
        <f>SUM(D7,D11,D13)</f>
        <v>55658</v>
      </c>
      <c r="E14" s="69">
        <f>SUM(E7,E11,E13)</f>
        <v>89458</v>
      </c>
    </row>
    <row r="15" spans="1:5" ht="15.75" thickTop="1" x14ac:dyDescent="0.25">
      <c r="A15" s="79" t="s">
        <v>8</v>
      </c>
      <c r="B15" s="42"/>
      <c r="C15" s="40"/>
      <c r="D15" s="40"/>
      <c r="E15" s="40"/>
    </row>
    <row r="16" spans="1:5" ht="15.75" thickBot="1" x14ac:dyDescent="0.3">
      <c r="A16" s="79" t="s">
        <v>98</v>
      </c>
      <c r="B16" s="49">
        <v>33800</v>
      </c>
      <c r="C16" s="49">
        <v>1260</v>
      </c>
      <c r="D16" s="49">
        <v>63211</v>
      </c>
      <c r="E16" s="49">
        <v>98271</v>
      </c>
    </row>
    <row r="17" spans="1:5" x14ac:dyDescent="0.25">
      <c r="A17" s="83" t="s">
        <v>8</v>
      </c>
      <c r="B17" s="84"/>
      <c r="C17" s="84"/>
      <c r="D17" s="84"/>
      <c r="E17" s="84"/>
    </row>
    <row r="18" spans="1:5" x14ac:dyDescent="0.25">
      <c r="A18" s="47" t="s">
        <v>93</v>
      </c>
      <c r="B18" s="42" t="s">
        <v>14</v>
      </c>
      <c r="C18" s="5" t="s">
        <v>14</v>
      </c>
      <c r="D18" s="50">
        <v>32459</v>
      </c>
      <c r="E18" s="50">
        <v>32459</v>
      </c>
    </row>
    <row r="19" spans="1:5" ht="15.75" thickBot="1" x14ac:dyDescent="0.3">
      <c r="A19" s="81" t="s">
        <v>94</v>
      </c>
      <c r="B19" s="65" t="s">
        <v>14</v>
      </c>
      <c r="C19" s="6" t="s">
        <v>14</v>
      </c>
      <c r="D19" s="65" t="s">
        <v>14</v>
      </c>
      <c r="E19" s="65" t="s">
        <v>14</v>
      </c>
    </row>
    <row r="20" spans="1:5" ht="15.75" thickBot="1" x14ac:dyDescent="0.3">
      <c r="A20" s="80" t="s">
        <v>95</v>
      </c>
      <c r="B20" s="65" t="s">
        <v>14</v>
      </c>
      <c r="C20" s="6" t="s">
        <v>14</v>
      </c>
      <c r="D20" s="56">
        <f>D18</f>
        <v>32459</v>
      </c>
      <c r="E20" s="56">
        <f>E18</f>
        <v>32459</v>
      </c>
    </row>
    <row r="21" spans="1:5" ht="15.75" thickBot="1" x14ac:dyDescent="0.3">
      <c r="A21" s="82" t="s">
        <v>99</v>
      </c>
      <c r="B21" s="70">
        <v>33800</v>
      </c>
      <c r="C21" s="70">
        <v>1260</v>
      </c>
      <c r="D21" s="70">
        <v>95670</v>
      </c>
      <c r="E21" s="70">
        <f>SUM(E16:E18)</f>
        <v>130730</v>
      </c>
    </row>
    <row r="22" spans="1:5" ht="15.75" thickTop="1" x14ac:dyDescent="0.25"/>
    <row r="23" spans="1:5" ht="25.5" x14ac:dyDescent="0.25">
      <c r="A23" s="1" t="s">
        <v>148</v>
      </c>
      <c r="D23" s="120"/>
    </row>
    <row r="24" spans="1:5" ht="25.5" x14ac:dyDescent="0.25">
      <c r="D24" s="1" t="s">
        <v>151</v>
      </c>
    </row>
    <row r="25" spans="1:5" x14ac:dyDescent="0.25">
      <c r="D25" s="1"/>
    </row>
    <row r="26" spans="1:5" x14ac:dyDescent="0.25">
      <c r="A26" s="1" t="s">
        <v>149</v>
      </c>
      <c r="D26" s="120"/>
    </row>
    <row r="27" spans="1:5" ht="25.5" x14ac:dyDescent="0.25">
      <c r="D27" s="1" t="s">
        <v>150</v>
      </c>
    </row>
  </sheetData>
  <mergeCells count="4">
    <mergeCell ref="A4:A5"/>
    <mergeCell ref="C4:C5"/>
    <mergeCell ref="D4:D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1" workbookViewId="0">
      <selection activeCell="A64" sqref="A64:D68"/>
    </sheetView>
  </sheetViews>
  <sheetFormatPr defaultRowHeight="15" x14ac:dyDescent="0.25"/>
  <cols>
    <col min="1" max="1" width="49.85546875" customWidth="1"/>
    <col min="4" max="4" width="16.140625" customWidth="1"/>
  </cols>
  <sheetData>
    <row r="1" spans="1:4" x14ac:dyDescent="0.25">
      <c r="A1" s="2" t="s">
        <v>0</v>
      </c>
      <c r="B1" s="1"/>
    </row>
    <row r="2" spans="1:4" ht="15.75" x14ac:dyDescent="0.25">
      <c r="A2" s="3" t="s">
        <v>101</v>
      </c>
    </row>
    <row r="3" spans="1:4" x14ac:dyDescent="0.25">
      <c r="A3" s="2" t="s">
        <v>87</v>
      </c>
    </row>
    <row r="4" spans="1:4" x14ac:dyDescent="0.25">
      <c r="A4" s="117"/>
      <c r="B4" s="113"/>
      <c r="C4" s="113" t="s">
        <v>58</v>
      </c>
      <c r="D4" s="113"/>
    </row>
    <row r="5" spans="1:4" ht="24" customHeight="1" thickBot="1" x14ac:dyDescent="0.3">
      <c r="A5" s="117"/>
      <c r="B5" s="113"/>
      <c r="C5" s="114" t="s">
        <v>57</v>
      </c>
      <c r="D5" s="114"/>
    </row>
    <row r="6" spans="1:4" ht="24" x14ac:dyDescent="0.25">
      <c r="A6" s="118" t="s">
        <v>2</v>
      </c>
      <c r="B6" s="113" t="s">
        <v>3</v>
      </c>
      <c r="C6" s="42" t="s">
        <v>102</v>
      </c>
      <c r="D6" s="85" t="s">
        <v>7</v>
      </c>
    </row>
    <row r="7" spans="1:4" ht="24.75" thickBot="1" x14ac:dyDescent="0.3">
      <c r="A7" s="119"/>
      <c r="B7" s="114"/>
      <c r="C7" s="65" t="s">
        <v>59</v>
      </c>
      <c r="D7" s="41" t="s">
        <v>59</v>
      </c>
    </row>
    <row r="8" spans="1:4" x14ac:dyDescent="0.25">
      <c r="A8" s="79" t="s">
        <v>8</v>
      </c>
      <c r="B8" s="10"/>
      <c r="C8" s="79"/>
      <c r="D8" s="79"/>
    </row>
    <row r="9" spans="1:4" ht="24" x14ac:dyDescent="0.25">
      <c r="A9" s="79" t="s">
        <v>103</v>
      </c>
      <c r="B9" s="10"/>
      <c r="C9" s="79"/>
      <c r="D9" s="79"/>
    </row>
    <row r="10" spans="1:4" x14ac:dyDescent="0.25">
      <c r="A10" s="86" t="s">
        <v>77</v>
      </c>
      <c r="B10" s="10"/>
      <c r="C10" s="50">
        <v>43245</v>
      </c>
      <c r="D10" s="49">
        <v>31509</v>
      </c>
    </row>
    <row r="11" spans="1:4" x14ac:dyDescent="0.25">
      <c r="A11" s="79" t="s">
        <v>8</v>
      </c>
      <c r="B11" s="37"/>
      <c r="C11" s="42"/>
      <c r="D11" s="40"/>
    </row>
    <row r="12" spans="1:4" x14ac:dyDescent="0.25">
      <c r="A12" s="79" t="s">
        <v>104</v>
      </c>
      <c r="B12" s="37"/>
      <c r="C12" s="42"/>
      <c r="D12" s="40"/>
    </row>
    <row r="13" spans="1:4" x14ac:dyDescent="0.25">
      <c r="A13" s="47" t="s">
        <v>66</v>
      </c>
      <c r="B13" s="10">
        <v>8</v>
      </c>
      <c r="C13" s="50">
        <v>3385</v>
      </c>
      <c r="D13" s="40">
        <v>943</v>
      </c>
    </row>
    <row r="14" spans="1:4" x14ac:dyDescent="0.25">
      <c r="A14" s="47" t="s">
        <v>73</v>
      </c>
      <c r="B14" s="10"/>
      <c r="C14" s="50">
        <v>7168</v>
      </c>
      <c r="D14" s="49">
        <v>7533</v>
      </c>
    </row>
    <row r="15" spans="1:4" ht="24" x14ac:dyDescent="0.25">
      <c r="A15" s="87" t="s">
        <v>105</v>
      </c>
      <c r="B15" s="10" t="s">
        <v>106</v>
      </c>
      <c r="C15" s="50">
        <v>14191</v>
      </c>
      <c r="D15" s="49">
        <v>15077</v>
      </c>
    </row>
    <row r="16" spans="1:4" x14ac:dyDescent="0.25">
      <c r="A16" s="47" t="s">
        <v>107</v>
      </c>
      <c r="B16" s="10">
        <v>7</v>
      </c>
      <c r="C16" s="50">
        <v>8773</v>
      </c>
      <c r="D16" s="49">
        <v>7968</v>
      </c>
    </row>
    <row r="17" spans="1:4" x14ac:dyDescent="0.25">
      <c r="A17" s="47" t="s">
        <v>74</v>
      </c>
      <c r="B17" s="10"/>
      <c r="C17" s="50">
        <v>-2669</v>
      </c>
      <c r="D17" s="49">
        <v>-1824</v>
      </c>
    </row>
    <row r="18" spans="1:4" ht="24" x14ac:dyDescent="0.25">
      <c r="A18" s="47" t="s">
        <v>108</v>
      </c>
      <c r="B18" s="10"/>
      <c r="C18" s="42">
        <v>296</v>
      </c>
      <c r="D18" s="40">
        <v>179</v>
      </c>
    </row>
    <row r="19" spans="1:4" x14ac:dyDescent="0.25">
      <c r="A19" s="47" t="s">
        <v>109</v>
      </c>
      <c r="B19" s="10">
        <v>23</v>
      </c>
      <c r="C19" s="42">
        <v>553</v>
      </c>
      <c r="D19" s="40" t="s">
        <v>62</v>
      </c>
    </row>
    <row r="20" spans="1:4" x14ac:dyDescent="0.25">
      <c r="A20" s="47" t="s">
        <v>110</v>
      </c>
      <c r="B20" s="10"/>
      <c r="C20" s="42" t="s">
        <v>62</v>
      </c>
      <c r="D20" s="40">
        <v>-209</v>
      </c>
    </row>
    <row r="21" spans="1:4" x14ac:dyDescent="0.25">
      <c r="A21" s="47" t="s">
        <v>111</v>
      </c>
      <c r="B21" s="10"/>
      <c r="C21" s="42" t="s">
        <v>62</v>
      </c>
      <c r="D21" s="40">
        <v>-14</v>
      </c>
    </row>
    <row r="22" spans="1:4" x14ac:dyDescent="0.25">
      <c r="A22" s="47" t="s">
        <v>61</v>
      </c>
      <c r="B22" s="10"/>
      <c r="C22" s="50">
        <v>-1768</v>
      </c>
      <c r="D22" s="40" t="s">
        <v>62</v>
      </c>
    </row>
    <row r="23" spans="1:4" x14ac:dyDescent="0.25">
      <c r="A23" s="47" t="s">
        <v>112</v>
      </c>
      <c r="B23" s="10"/>
      <c r="C23" s="42">
        <v>-56</v>
      </c>
      <c r="D23" s="40">
        <v>12</v>
      </c>
    </row>
    <row r="24" spans="1:4" ht="24" x14ac:dyDescent="0.25">
      <c r="A24" s="47" t="s">
        <v>113</v>
      </c>
      <c r="B24" s="10"/>
      <c r="C24" s="42" t="s">
        <v>62</v>
      </c>
      <c r="D24" s="40">
        <v>-683</v>
      </c>
    </row>
    <row r="25" spans="1:4" ht="15.75" thickBot="1" x14ac:dyDescent="0.3">
      <c r="A25" s="88" t="s">
        <v>114</v>
      </c>
      <c r="B25" s="89"/>
      <c r="C25" s="56">
        <v>-1965</v>
      </c>
      <c r="D25" s="41">
        <v>-212</v>
      </c>
    </row>
    <row r="26" spans="1:4" ht="24" x14ac:dyDescent="0.25">
      <c r="A26" s="79" t="s">
        <v>115</v>
      </c>
      <c r="B26" s="37"/>
      <c r="C26" s="50">
        <f>SUM(C10:C25)</f>
        <v>71153</v>
      </c>
      <c r="D26" s="49">
        <f>SUM(D10:D25)</f>
        <v>60279</v>
      </c>
    </row>
    <row r="27" spans="1:4" x14ac:dyDescent="0.25">
      <c r="A27" s="47" t="s">
        <v>8</v>
      </c>
      <c r="B27" s="10"/>
      <c r="C27" s="42"/>
      <c r="D27" s="40"/>
    </row>
    <row r="28" spans="1:4" x14ac:dyDescent="0.25">
      <c r="A28" s="47" t="s">
        <v>116</v>
      </c>
      <c r="B28" s="10"/>
      <c r="C28" s="50">
        <v>-4119</v>
      </c>
      <c r="D28" s="49">
        <v>3751</v>
      </c>
    </row>
    <row r="29" spans="1:4" x14ac:dyDescent="0.25">
      <c r="A29" s="47" t="s">
        <v>117</v>
      </c>
      <c r="B29" s="10"/>
      <c r="C29" s="50">
        <v>-2736</v>
      </c>
      <c r="D29" s="40">
        <v>-696</v>
      </c>
    </row>
    <row r="30" spans="1:4" x14ac:dyDescent="0.25">
      <c r="A30" s="87" t="s">
        <v>118</v>
      </c>
      <c r="B30" s="10"/>
      <c r="C30" s="42">
        <v>518</v>
      </c>
      <c r="D30" s="40">
        <v>924</v>
      </c>
    </row>
    <row r="31" spans="1:4" x14ac:dyDescent="0.25">
      <c r="A31" s="87" t="s">
        <v>119</v>
      </c>
      <c r="B31" s="10"/>
      <c r="C31" s="42">
        <v>-806</v>
      </c>
      <c r="D31" s="40">
        <v>-750</v>
      </c>
    </row>
    <row r="32" spans="1:4" x14ac:dyDescent="0.25">
      <c r="A32" s="47" t="s">
        <v>120</v>
      </c>
      <c r="B32" s="10"/>
      <c r="C32" s="50">
        <v>-2709</v>
      </c>
      <c r="D32" s="40">
        <v>-274</v>
      </c>
    </row>
    <row r="33" spans="1:4" x14ac:dyDescent="0.25">
      <c r="A33" s="47" t="s">
        <v>121</v>
      </c>
      <c r="B33" s="10"/>
      <c r="C33" s="50">
        <v>-6866</v>
      </c>
      <c r="D33" s="40">
        <v>196</v>
      </c>
    </row>
    <row r="34" spans="1:4" x14ac:dyDescent="0.25">
      <c r="A34" s="47" t="s">
        <v>122</v>
      </c>
      <c r="B34" s="10"/>
      <c r="C34" s="42">
        <v>-92</v>
      </c>
      <c r="D34" s="40">
        <v>102</v>
      </c>
    </row>
    <row r="35" spans="1:4" x14ac:dyDescent="0.25">
      <c r="A35" s="47" t="s">
        <v>123</v>
      </c>
      <c r="B35" s="10"/>
      <c r="C35" s="42">
        <v>854</v>
      </c>
      <c r="D35" s="40">
        <v>319</v>
      </c>
    </row>
    <row r="36" spans="1:4" ht="24.75" thickBot="1" x14ac:dyDescent="0.3">
      <c r="A36" s="81" t="s">
        <v>124</v>
      </c>
      <c r="B36" s="89"/>
      <c r="C36" s="56">
        <v>1182</v>
      </c>
      <c r="D36" s="55">
        <v>4704</v>
      </c>
    </row>
    <row r="37" spans="1:4" x14ac:dyDescent="0.25">
      <c r="A37" s="79" t="s">
        <v>125</v>
      </c>
      <c r="B37" s="10"/>
      <c r="C37" s="50">
        <f>SUM(C26:C36)</f>
        <v>56379</v>
      </c>
      <c r="D37" s="49">
        <f>SUM(D26:D36)</f>
        <v>68555</v>
      </c>
    </row>
    <row r="38" spans="1:4" x14ac:dyDescent="0.25">
      <c r="A38" s="47" t="s">
        <v>8</v>
      </c>
      <c r="B38" s="10"/>
      <c r="C38" s="42"/>
      <c r="D38" s="40"/>
    </row>
    <row r="39" spans="1:4" x14ac:dyDescent="0.25">
      <c r="A39" s="47" t="s">
        <v>126</v>
      </c>
      <c r="B39" s="10"/>
      <c r="C39" s="50">
        <v>-5701</v>
      </c>
      <c r="D39" s="49">
        <v>-3609</v>
      </c>
    </row>
    <row r="40" spans="1:4" x14ac:dyDescent="0.25">
      <c r="A40" s="47" t="s">
        <v>127</v>
      </c>
      <c r="B40" s="10"/>
      <c r="C40" s="50">
        <v>2186</v>
      </c>
      <c r="D40" s="49">
        <v>1521</v>
      </c>
    </row>
    <row r="41" spans="1:4" ht="15.75" thickBot="1" x14ac:dyDescent="0.3">
      <c r="A41" s="81" t="s">
        <v>128</v>
      </c>
      <c r="B41" s="89"/>
      <c r="C41" s="56">
        <v>-6456</v>
      </c>
      <c r="D41" s="55">
        <v>-7798</v>
      </c>
    </row>
    <row r="42" spans="1:4" ht="24.75" thickBot="1" x14ac:dyDescent="0.3">
      <c r="A42" s="80" t="s">
        <v>129</v>
      </c>
      <c r="B42" s="38"/>
      <c r="C42" s="56">
        <f>SUM(C37:C41)</f>
        <v>46408</v>
      </c>
      <c r="D42" s="55">
        <f>SUM(D37:D41)</f>
        <v>58669</v>
      </c>
    </row>
    <row r="43" spans="1:4" x14ac:dyDescent="0.25">
      <c r="A43" s="79" t="s">
        <v>8</v>
      </c>
      <c r="B43" s="10"/>
      <c r="C43" s="42"/>
      <c r="D43" s="40"/>
    </row>
    <row r="44" spans="1:4" ht="24" x14ac:dyDescent="0.25">
      <c r="A44" s="79" t="s">
        <v>130</v>
      </c>
      <c r="B44" s="10"/>
      <c r="C44" s="42"/>
      <c r="D44" s="40"/>
    </row>
    <row r="45" spans="1:4" x14ac:dyDescent="0.25">
      <c r="A45" s="86" t="s">
        <v>131</v>
      </c>
      <c r="B45" s="10"/>
      <c r="C45" s="50">
        <v>-21177</v>
      </c>
      <c r="D45" s="49">
        <v>-10940</v>
      </c>
    </row>
    <row r="46" spans="1:4" x14ac:dyDescent="0.25">
      <c r="A46" s="86" t="s">
        <v>132</v>
      </c>
      <c r="B46" s="10"/>
      <c r="C46" s="50">
        <v>-10260</v>
      </c>
      <c r="D46" s="49">
        <v>-8787</v>
      </c>
    </row>
    <row r="47" spans="1:4" x14ac:dyDescent="0.25">
      <c r="A47" s="86" t="s">
        <v>133</v>
      </c>
      <c r="B47" s="10"/>
      <c r="C47" s="42">
        <v>13</v>
      </c>
      <c r="D47" s="40">
        <v>105</v>
      </c>
    </row>
    <row r="48" spans="1:4" ht="24" x14ac:dyDescent="0.25">
      <c r="A48" s="86" t="s">
        <v>134</v>
      </c>
      <c r="B48" s="10">
        <v>22</v>
      </c>
      <c r="C48" s="50">
        <v>69350</v>
      </c>
      <c r="D48" s="49">
        <v>87141</v>
      </c>
    </row>
    <row r="49" spans="1:4" ht="24.75" thickBot="1" x14ac:dyDescent="0.3">
      <c r="A49" s="86" t="s">
        <v>135</v>
      </c>
      <c r="B49" s="10">
        <v>22</v>
      </c>
      <c r="C49" s="50">
        <v>-69350</v>
      </c>
      <c r="D49" s="49">
        <v>-95341</v>
      </c>
    </row>
    <row r="50" spans="1:4" ht="24.75" thickBot="1" x14ac:dyDescent="0.3">
      <c r="A50" s="90" t="s">
        <v>136</v>
      </c>
      <c r="B50" s="91"/>
      <c r="C50" s="92">
        <f>SUM(C45:C49)</f>
        <v>-31424</v>
      </c>
      <c r="D50" s="93">
        <f>SUM(D45:D49)</f>
        <v>-27822</v>
      </c>
    </row>
    <row r="51" spans="1:4" ht="24" x14ac:dyDescent="0.25">
      <c r="A51" s="79" t="s">
        <v>137</v>
      </c>
      <c r="B51" s="10"/>
      <c r="C51" s="79"/>
      <c r="D51" s="79"/>
    </row>
    <row r="52" spans="1:4" x14ac:dyDescent="0.25">
      <c r="A52" s="47" t="s">
        <v>138</v>
      </c>
      <c r="B52" s="10"/>
      <c r="C52" s="42" t="s">
        <v>62</v>
      </c>
      <c r="D52" s="49">
        <v>22000</v>
      </c>
    </row>
    <row r="53" spans="1:4" x14ac:dyDescent="0.25">
      <c r="A53" s="47" t="s">
        <v>139</v>
      </c>
      <c r="B53" s="10"/>
      <c r="C53" s="42" t="s">
        <v>62</v>
      </c>
      <c r="D53" s="49">
        <v>-21754</v>
      </c>
    </row>
    <row r="54" spans="1:4" x14ac:dyDescent="0.25">
      <c r="A54" s="47" t="s">
        <v>140</v>
      </c>
      <c r="B54" s="10"/>
      <c r="C54" s="50">
        <v>-13000</v>
      </c>
      <c r="D54" s="49">
        <v>-12000</v>
      </c>
    </row>
    <row r="55" spans="1:4" x14ac:dyDescent="0.25">
      <c r="A55" s="87" t="s">
        <v>141</v>
      </c>
      <c r="B55" s="10"/>
      <c r="C55" s="50">
        <v>-3767</v>
      </c>
      <c r="D55" s="49">
        <v>-3181</v>
      </c>
    </row>
    <row r="56" spans="1:4" ht="15.75" thickBot="1" x14ac:dyDescent="0.3">
      <c r="A56" s="87" t="s">
        <v>142</v>
      </c>
      <c r="B56" s="10">
        <v>5</v>
      </c>
      <c r="C56" s="42" t="s">
        <v>62</v>
      </c>
      <c r="D56" s="49">
        <v>-17578</v>
      </c>
    </row>
    <row r="57" spans="1:4" ht="24.75" thickBot="1" x14ac:dyDescent="0.3">
      <c r="A57" s="90" t="s">
        <v>143</v>
      </c>
      <c r="B57" s="94"/>
      <c r="C57" s="92">
        <f>SUM(C54:C56)</f>
        <v>-16767</v>
      </c>
      <c r="D57" s="93">
        <f>SUM(D52:D56)</f>
        <v>-32513</v>
      </c>
    </row>
    <row r="58" spans="1:4" ht="24" x14ac:dyDescent="0.25">
      <c r="A58" s="79" t="s">
        <v>144</v>
      </c>
      <c r="B58" s="10"/>
      <c r="C58" s="50">
        <v>-1783</v>
      </c>
      <c r="D58" s="49">
        <v>-1666</v>
      </c>
    </row>
    <row r="59" spans="1:4" x14ac:dyDescent="0.25">
      <c r="A59" s="79" t="s">
        <v>8</v>
      </c>
      <c r="B59" s="10"/>
      <c r="C59" s="42"/>
      <c r="D59" s="40"/>
    </row>
    <row r="60" spans="1:4" ht="24" x14ac:dyDescent="0.25">
      <c r="A60" s="86" t="s">
        <v>145</v>
      </c>
      <c r="B60" s="10"/>
      <c r="C60" s="50">
        <v>1757</v>
      </c>
      <c r="D60" s="40">
        <v>130</v>
      </c>
    </row>
    <row r="61" spans="1:4" ht="24.75" thickBot="1" x14ac:dyDescent="0.3">
      <c r="A61" s="95" t="s">
        <v>146</v>
      </c>
      <c r="B61" s="89"/>
      <c r="C61" s="56">
        <v>51402</v>
      </c>
      <c r="D61" s="55">
        <v>23023</v>
      </c>
    </row>
    <row r="62" spans="1:4" ht="24.75" thickBot="1" x14ac:dyDescent="0.3">
      <c r="A62" s="82" t="s">
        <v>147</v>
      </c>
      <c r="B62" s="96"/>
      <c r="C62" s="70">
        <f>SUM(C58:C61)</f>
        <v>51376</v>
      </c>
      <c r="D62" s="69">
        <f>SUM(D58:D61)</f>
        <v>21487</v>
      </c>
    </row>
    <row r="63" spans="1:4" ht="15.75" thickTop="1" x14ac:dyDescent="0.25">
      <c r="A63" s="1"/>
    </row>
    <row r="64" spans="1:4" ht="25.5" x14ac:dyDescent="0.25">
      <c r="A64" s="1" t="s">
        <v>148</v>
      </c>
      <c r="D64" s="120"/>
    </row>
    <row r="65" spans="1:4" x14ac:dyDescent="0.25">
      <c r="D65" s="1" t="s">
        <v>151</v>
      </c>
    </row>
    <row r="66" spans="1:4" x14ac:dyDescent="0.25">
      <c r="D66" s="1"/>
    </row>
    <row r="67" spans="1:4" x14ac:dyDescent="0.25">
      <c r="A67" s="1" t="s">
        <v>149</v>
      </c>
      <c r="D67" s="120"/>
    </row>
    <row r="68" spans="1:4" x14ac:dyDescent="0.25">
      <c r="D68" s="1" t="s">
        <v>150</v>
      </c>
    </row>
  </sheetData>
  <mergeCells count="6">
    <mergeCell ref="A4:A5"/>
    <mergeCell ref="B4:B5"/>
    <mergeCell ref="C4:D4"/>
    <mergeCell ref="C5:D5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Лист1</vt:lpstr>
      <vt:lpstr>Лист2</vt:lpstr>
      <vt:lpstr>Лист3</vt:lpstr>
      <vt:lpstr>Лист3!_Hlk212980358</vt:lpstr>
      <vt:lpstr>Лист3!OLE_LINK50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 Makasheva</dc:creator>
  <cp:lastModifiedBy>Anel Makasheva</cp:lastModifiedBy>
  <dcterms:created xsi:type="dcterms:W3CDTF">2015-06-05T18:17:20Z</dcterms:created>
  <dcterms:modified xsi:type="dcterms:W3CDTF">2022-11-08T04:53:16Z</dcterms:modified>
</cp:coreProperties>
</file>