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ф.1" sheetId="1" r:id="rId1"/>
    <sheet name="ф.2" sheetId="2" r:id="rId2"/>
    <sheet name="ф.3" sheetId="3" r:id="rId3"/>
    <sheet name="ф.4" sheetId="4" r:id="rId4"/>
    <sheet name="Sheet1" sheetId="5" r:id="rId5"/>
  </sheets>
  <definedNames>
    <definedName name="_xlnm.Print_Area" localSheetId="2">'ф.3'!$A$1:$E$62</definedName>
  </definedNames>
  <calcPr fullCalcOnLoad="1"/>
</workbook>
</file>

<file path=xl/sharedStrings.xml><?xml version="1.0" encoding="utf-8"?>
<sst xmlns="http://schemas.openxmlformats.org/spreadsheetml/2006/main" count="162" uniqueCount="139">
  <si>
    <t xml:space="preserve">   АКЦИОНЕРНОЕ ОБЩЕСТВО "КАЗИНВЕСТБАНК"</t>
  </si>
  <si>
    <t>Прочие финансовые активы</t>
  </si>
  <si>
    <t>Прочие активы</t>
  </si>
  <si>
    <t>Прочие финансовые обязательства</t>
  </si>
  <si>
    <t xml:space="preserve">Субординированный долг </t>
  </si>
  <si>
    <t>Прочие обязательства</t>
  </si>
  <si>
    <t>____________________</t>
  </si>
  <si>
    <t>_________________</t>
  </si>
  <si>
    <t>АКЦИОНЕРНОЕ ОБЩЕСТВО "КАЗИНВЕСТБАНК"</t>
  </si>
  <si>
    <t xml:space="preserve">                                                                </t>
  </si>
  <si>
    <t>Процентные доходы</t>
  </si>
  <si>
    <t xml:space="preserve">     АКЦИОНЕРНОЕ ОБЩЕСТВО "КАЗИНВЕСТБАНК"</t>
  </si>
  <si>
    <t>Денежные средства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</si>
  <si>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</si>
  <si>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</si>
  <si>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</si>
  <si>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</si>
  <si>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Доходы, полученные по операциям с иностранной валютой</t>
  </si>
  <si>
    <t>Уплаченные расходы на содержание персонала</t>
  </si>
  <si>
    <t xml:space="preserve">Уплаченные административные и прочие операционные расходы </t>
  </si>
  <si>
    <t>Изменение в операционных активах и обязательствах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</si>
  <si>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</si>
  <si>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</si>
  <si>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</si>
  <si>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Денежные средства от финансовой деятельности</t>
  </si>
  <si>
    <t>Влияние изменений обменного курса на денежные средства и их эквиваленты</t>
  </si>
  <si>
    <t>Кредиты и авансы клиентам</t>
  </si>
  <si>
    <t>Отсроченный налоговый актив</t>
  </si>
  <si>
    <t xml:space="preserve">Нематериальные активы </t>
  </si>
  <si>
    <t xml:space="preserve">Основные средства </t>
  </si>
  <si>
    <t>Предоплата текущих обязательств по подоходному налогу</t>
  </si>
  <si>
    <t>АКТИВЫ</t>
  </si>
  <si>
    <t>ИТОГО АКТИВОВ</t>
  </si>
  <si>
    <t>ОБЯЗАТЕЛЬСТВА</t>
  </si>
  <si>
    <t>Средства клиентов</t>
  </si>
  <si>
    <t>ИТОГО ОБЯЗАТЕЛЬСТВ</t>
  </si>
  <si>
    <t>СОБСТВЕННЫЕ СРЕДСТВА</t>
  </si>
  <si>
    <t>ИТОГО СОБСТВЕННЫХ СРЕДСТВ</t>
  </si>
  <si>
    <t>ИТОГО ОБЯЗАТЕЛЬСТВ И СОБСТВЕННЫХ СРЕДСТВ</t>
  </si>
  <si>
    <t>Корреспондентские счета в других банках</t>
  </si>
  <si>
    <t>по займам, предоставленным клиентам</t>
  </si>
  <si>
    <t>по ценным бумагам</t>
  </si>
  <si>
    <t>по корреспондентским счетам и размещенным вкладам</t>
  </si>
  <si>
    <t>по субординированному долгу</t>
  </si>
  <si>
    <t>Денежные средства, полученные от/(использованные в) операционной деятельности до изменений в операционных активах и обязательствах</t>
  </si>
  <si>
    <t>Чистые денежные средства, полученные от/(использованные в) операционной деятельности</t>
  </si>
  <si>
    <t>Чистые денежные средства, полученные от/(использованные в) инвестиционной деятельности</t>
  </si>
  <si>
    <t>Чистые денежные средства, полученные от/(использованные в) финансовой деятельности</t>
  </si>
  <si>
    <t>Всего собственных средств</t>
  </si>
  <si>
    <t>Долгосрочные активы, предназначенные для продажи</t>
  </si>
  <si>
    <t>Комиссионные доходы</t>
  </si>
  <si>
    <t>Комиссионные расходы</t>
  </si>
  <si>
    <t>Административные и прочие операционные расходы</t>
  </si>
  <si>
    <t>Прочие резервы</t>
  </si>
  <si>
    <t>по операциям "обратное РЕПО"</t>
  </si>
  <si>
    <t>ЧИСТЫЕ ПРОЦЕНТНЫЕ ДОХОДЫ</t>
  </si>
  <si>
    <t>ЧИСТЫE ПРОЦЕНТНЫE ДОХОДЫ ПОСЛЕ СОЗДАНИЯ РЕЗЕРВА ПОД ОБЕСЦЕНЕНИЕ КРЕДИТНОГО ПОРТФЕЛЯ</t>
  </si>
  <si>
    <t>Доходы за вычетом расходов от переоценки  иностранной валюты</t>
  </si>
  <si>
    <t>Средства в других банках</t>
  </si>
  <si>
    <t xml:space="preserve">Касса, остатки в НБРК </t>
  </si>
  <si>
    <t>Прочие полученные операционные доходы/убытки</t>
  </si>
  <si>
    <t>Уплаченный подоходный налог</t>
  </si>
  <si>
    <t>Чистый прирост денежных средств и их эквивалентов</t>
  </si>
  <si>
    <t>Перевод на специальный резерв</t>
  </si>
  <si>
    <t>Нераспределенная прибыль (непокрытый убыток)</t>
  </si>
  <si>
    <t>Председатель Правления</t>
  </si>
  <si>
    <t xml:space="preserve">Сальдо на 01 января 2013 года </t>
  </si>
  <si>
    <t>Прибыль за период</t>
  </si>
  <si>
    <t xml:space="preserve">   ____________________</t>
  </si>
  <si>
    <t xml:space="preserve">   Председатель Правления</t>
  </si>
  <si>
    <r>
      <t xml:space="preserve">   ОТЧЕТ О ФИНАНСОВОМ ПОЛОЖЕНИИ</t>
    </r>
    <r>
      <rPr>
        <b/>
        <sz val="10"/>
        <rFont val="Times New Roman Cyr"/>
        <family val="0"/>
      </rPr>
      <t xml:space="preserve"> (НЕАУДИРОВАННЫЙ)</t>
    </r>
  </si>
  <si>
    <t xml:space="preserve">     ОТЧЕТ О СОВОКУПНОМ ДОХОДЕ (НЕАУДИРОВАННЫЙ)</t>
  </si>
  <si>
    <t>по займам, полученным от прочих финансовых организаций</t>
  </si>
  <si>
    <t>ОТЧЕТ О ДВИЖЕНИИ ДЕНЕЖНЫХ СРЕДСТВ (НЕАУДИРОВАННЫЙ)</t>
  </si>
  <si>
    <t>Поступление от реализации долгосрочных активов, предназначенных для продажи</t>
  </si>
  <si>
    <t>Размещение конвертируемых  долговых ценных бумаг</t>
  </si>
  <si>
    <t>Эмиссия акций</t>
  </si>
  <si>
    <t>Эмиссия конвертируемых облигаций</t>
  </si>
  <si>
    <t>Накопленный дефицит</t>
  </si>
  <si>
    <t>Поступления от реализации основных средств</t>
  </si>
  <si>
    <t>Эмиссия обыкновенных акций</t>
  </si>
  <si>
    <t>Расходы за вычетом доходов от форвардных                                                                                                                            валютных сделок</t>
  </si>
  <si>
    <t xml:space="preserve"> АКЦИОНЕРНОЕ ОБЩЕСТВО "КАЗИНВЕСТБАНК"</t>
  </si>
  <si>
    <t>по выпущенным долговым ценным бумагам</t>
  </si>
  <si>
    <t>Перевод на динамические резервы</t>
  </si>
  <si>
    <t>Резерв переоценки справ. ст-ти инвестиций, имеющихся в наличии для продажи</t>
  </si>
  <si>
    <t xml:space="preserve">Сальдо на 01 января 2014 года </t>
  </si>
  <si>
    <t>на 01 января 2014 года</t>
  </si>
  <si>
    <t>Доходы за вычетом расходов по операциям с иностранной валютой</t>
  </si>
  <si>
    <t>ПРИБЫЛЬ ДО НАЛОГООБЛОЖЕНИЯ</t>
  </si>
  <si>
    <t xml:space="preserve">Расходы по подоходному налогу </t>
  </si>
  <si>
    <t>ЧИСТАЯ ПРИБЫЛЬ</t>
  </si>
  <si>
    <t>Денежные средства и их эквиваленты на начало периода</t>
  </si>
  <si>
    <t>Денежные средства и их эквиваленты на конец периода</t>
  </si>
  <si>
    <t>Перевод на нераспределенную прибыль прошлых лет</t>
  </si>
  <si>
    <t>Прочие заемные средства</t>
  </si>
  <si>
    <t xml:space="preserve">Средства других банков </t>
  </si>
  <si>
    <t>Специальный резерв</t>
  </si>
  <si>
    <t>Изменения стоимости инвестиционных ценных бумаг, имеющихся в наличии для продажи</t>
  </si>
  <si>
    <t>Фонд переоценки ценных бумаг</t>
  </si>
  <si>
    <t>Инвестиционные ценные бумаги, имеющиеся в наличии для продажи</t>
  </si>
  <si>
    <t>Чистое снижение/(увеличение) по кредитам и авансам клиентам</t>
  </si>
  <si>
    <t>Чистое снижение по средствам клиентов</t>
  </si>
  <si>
    <t>Чистое увеличение по прочим обязательствам</t>
  </si>
  <si>
    <t>Акционерный капитал</t>
  </si>
  <si>
    <t>по средствам клиентов</t>
  </si>
  <si>
    <t>по средствам других банков</t>
  </si>
  <si>
    <t>Полученные прочие заемные средства</t>
  </si>
  <si>
    <t>Чистое (увеличение)/снижение по средствам в других банках</t>
  </si>
  <si>
    <t>Чистое увеличение дебиторской задолженности по сделкам репо</t>
  </si>
  <si>
    <t>Чистое снижение средств других банков</t>
  </si>
  <si>
    <t>Формирование резерва на потери по займам</t>
  </si>
  <si>
    <t>Операции "обратное РЕПО"</t>
  </si>
  <si>
    <t>Процентные расходы</t>
  </si>
  <si>
    <t>Чистое увеличение по прочим финансовым активам</t>
  </si>
  <si>
    <t>Чистое увеличение по прочим активам</t>
  </si>
  <si>
    <t>Чистое увеличение/(снижение) по прочим финансовым обязательствам</t>
  </si>
  <si>
    <t>Размещение субординированного долга</t>
  </si>
  <si>
    <t>Специальный резерв/Динамические резервы</t>
  </si>
  <si>
    <t xml:space="preserve">Балансовая стоимость 1 простой акции </t>
  </si>
  <si>
    <t xml:space="preserve">Базовая прибыль на 1 простую акцию </t>
  </si>
  <si>
    <t xml:space="preserve">Разводненная прибыль на 1 простую акцию </t>
  </si>
  <si>
    <t>ЗА ПЕРИОД, ЗАКОНЧИВШИЙСЯ 30 СЕНТЯБРЯ 2014 ГОДА (в тысячах тенге)</t>
  </si>
  <si>
    <t xml:space="preserve">За период, закончившийся            30 сентября 2013 года </t>
  </si>
  <si>
    <t xml:space="preserve">За период, закончившийся            30 сентября 2014 года </t>
  </si>
  <si>
    <t>Приобретение инвестиционных ценных бумаг, имеющихся в наличии для продажи</t>
  </si>
  <si>
    <r>
      <t xml:space="preserve">     ЗА ПЕРИОД, ЗАКОНЧИВШИЙСЯ 30 СЕНТЯБРЯ 2014 ГОДА (в тысячах тенге)</t>
    </r>
    <r>
      <rPr>
        <sz val="10"/>
        <color indexed="10"/>
        <rFont val="Times New Roman Cyr"/>
        <family val="0"/>
      </rPr>
      <t xml:space="preserve"> </t>
    </r>
  </si>
  <si>
    <r>
      <t xml:space="preserve">   ПО СОСТОЯНИЮ НА 01 ОКТЯБРЯ 2014 ГОДА  (в тысячах тенге)</t>
    </r>
    <r>
      <rPr>
        <b/>
        <sz val="10"/>
        <color indexed="10"/>
        <rFont val="Times New Roman Cyr"/>
        <family val="0"/>
      </rPr>
      <t xml:space="preserve"> </t>
    </r>
  </si>
  <si>
    <t>на 01 октября 2014 года</t>
  </si>
  <si>
    <t>ОТЧЕТ ОБ ИЗМЕНЕНИЯХ В СОБСТВЕННЫХ СРЕДСТВАХ ЗА ПЕРИОД, ЗАКОНЧИВШИЙСЯ 30 СЕНТЯБРЯ 2014 ГОДА (НЕАУДИРОВАННЫЙ)  (в тысячах тенге)</t>
  </si>
  <si>
    <t xml:space="preserve">Сальдо на 01 октября 2014 года </t>
  </si>
  <si>
    <t>Джанабеков Н.</t>
  </si>
  <si>
    <t>Главный бухгалтер</t>
  </si>
  <si>
    <t>Ким Е.</t>
  </si>
  <si>
    <t>по операциям"процентный СВОП"</t>
  </si>
  <si>
    <t>Убытки от валютных сделок "своп"</t>
  </si>
  <si>
    <t>Прочие операционные доходы</t>
  </si>
  <si>
    <t>Поступление от реализации инвестиционных ценных бумаг, имеющихся в наличии для продажи</t>
  </si>
  <si>
    <t xml:space="preserve">   Джанабеков Н.</t>
  </si>
</sst>
</file>

<file path=xl/styles.xml><?xml version="1.0" encoding="utf-8"?>
<styleSheet xmlns="http://schemas.openxmlformats.org/spreadsheetml/2006/main">
  <numFmts count="18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"/>
  </numFmts>
  <fonts count="54"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8"/>
      <name val="Arial"/>
      <family val="2"/>
    </font>
    <font>
      <sz val="10"/>
      <name val="Arial Cyr"/>
      <family val="0"/>
    </font>
    <font>
      <i/>
      <sz val="8"/>
      <color indexed="30"/>
      <name val="Times New Roman Cyr"/>
      <family val="0"/>
    </font>
    <font>
      <sz val="10"/>
      <color indexed="30"/>
      <name val="Times New Roman Cyr"/>
      <family val="0"/>
    </font>
    <font>
      <sz val="8"/>
      <color indexed="5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yr"/>
      <family val="0"/>
    </font>
    <font>
      <b/>
      <sz val="10"/>
      <name val="Times New Roman"/>
      <family val="1"/>
    </font>
    <font>
      <b/>
      <i/>
      <sz val="10"/>
      <name val="Times New Roman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 Cyr"/>
      <family val="0"/>
    </font>
    <font>
      <sz val="10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 Cyr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 indent="15"/>
    </xf>
    <xf numFmtId="3" fontId="2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wrapText="1" indent="1"/>
    </xf>
    <xf numFmtId="3" fontId="1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 wrapText="1"/>
    </xf>
    <xf numFmtId="172" fontId="1" fillId="0" borderId="0" xfId="42" applyNumberFormat="1" applyFont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3" fontId="1" fillId="0" borderId="12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0" fillId="33" borderId="0" xfId="65" applyFont="1" applyFill="1">
      <alignment/>
      <protection/>
    </xf>
    <xf numFmtId="0" fontId="0" fillId="0" borderId="0" xfId="65" applyFont="1">
      <alignment/>
      <protection/>
    </xf>
    <xf numFmtId="0" fontId="13" fillId="33" borderId="0" xfId="65" applyFont="1" applyFill="1" applyAlignment="1">
      <alignment horizontal="center" vertical="top" wrapText="1"/>
      <protection/>
    </xf>
    <xf numFmtId="0" fontId="11" fillId="33" borderId="0" xfId="65" applyFont="1" applyFill="1" applyAlignment="1">
      <alignment horizontal="center" vertical="top" wrapText="1"/>
      <protection/>
    </xf>
    <xf numFmtId="0" fontId="11" fillId="33" borderId="0" xfId="65" applyFont="1" applyFill="1" applyAlignment="1">
      <alignment horizontal="left" wrapText="1" indent="1"/>
      <protection/>
    </xf>
    <xf numFmtId="169" fontId="11" fillId="0" borderId="14" xfId="65" applyNumberFormat="1" applyFont="1" applyFill="1" applyBorder="1" applyAlignment="1">
      <alignment wrapText="1"/>
      <protection/>
    </xf>
    <xf numFmtId="169" fontId="11" fillId="0" borderId="0" xfId="65" applyNumberFormat="1" applyFont="1" applyFill="1" applyAlignment="1">
      <alignment wrapText="1"/>
      <protection/>
    </xf>
    <xf numFmtId="169" fontId="13" fillId="0" borderId="14" xfId="65" applyNumberFormat="1" applyFont="1" applyFill="1" applyBorder="1" applyAlignment="1">
      <alignment wrapText="1"/>
      <protection/>
    </xf>
    <xf numFmtId="169" fontId="13" fillId="0" borderId="0" xfId="65" applyNumberFormat="1" applyFont="1" applyFill="1" applyAlignment="1">
      <alignment wrapText="1"/>
      <protection/>
    </xf>
    <xf numFmtId="0" fontId="14" fillId="33" borderId="0" xfId="65" applyFont="1" applyFill="1" applyAlignment="1">
      <alignment horizontal="left" vertical="center" wrapText="1" indent="1"/>
      <protection/>
    </xf>
    <xf numFmtId="169" fontId="14" fillId="0" borderId="0" xfId="65" applyNumberFormat="1" applyFont="1" applyFill="1" applyBorder="1" applyAlignment="1">
      <alignment wrapText="1"/>
      <protection/>
    </xf>
    <xf numFmtId="169" fontId="14" fillId="0" borderId="0" xfId="65" applyNumberFormat="1" applyFont="1" applyFill="1" applyAlignment="1">
      <alignment wrapText="1"/>
      <protection/>
    </xf>
    <xf numFmtId="169" fontId="15" fillId="0" borderId="0" xfId="65" applyNumberFormat="1" applyFont="1" applyFill="1" applyAlignment="1">
      <alignment wrapText="1"/>
      <protection/>
    </xf>
    <xf numFmtId="169" fontId="15" fillId="0" borderId="0" xfId="65" applyNumberFormat="1" applyFont="1" applyFill="1" applyBorder="1" applyAlignment="1">
      <alignment wrapText="1"/>
      <protection/>
    </xf>
    <xf numFmtId="169" fontId="11" fillId="0" borderId="10" xfId="65" applyNumberFormat="1" applyFont="1" applyFill="1" applyBorder="1" applyAlignment="1">
      <alignment wrapText="1"/>
      <protection/>
    </xf>
    <xf numFmtId="0" fontId="1" fillId="0" borderId="0" xfId="0" applyFont="1" applyBorder="1" applyAlignment="1">
      <alignment wrapText="1"/>
    </xf>
    <xf numFmtId="0" fontId="0" fillId="34" borderId="0" xfId="65" applyFont="1" applyFill="1">
      <alignment/>
      <protection/>
    </xf>
    <xf numFmtId="169" fontId="14" fillId="34" borderId="0" xfId="65" applyNumberFormat="1" applyFont="1" applyFill="1" applyBorder="1" applyAlignment="1">
      <alignment wrapText="1"/>
      <protection/>
    </xf>
    <xf numFmtId="0" fontId="52" fillId="0" borderId="0" xfId="0" applyFont="1" applyFill="1" applyAlignment="1">
      <alignment horizontal="center" wrapText="1"/>
    </xf>
    <xf numFmtId="0" fontId="52" fillId="0" borderId="0" xfId="0" applyFont="1" applyFill="1" applyAlignment="1">
      <alignment/>
    </xf>
    <xf numFmtId="4" fontId="1" fillId="34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/>
    </xf>
    <xf numFmtId="169" fontId="11" fillId="0" borderId="0" xfId="65" applyNumberFormat="1" applyFont="1" applyFill="1" applyBorder="1" applyAlignment="1">
      <alignment wrapText="1"/>
      <protection/>
    </xf>
    <xf numFmtId="4" fontId="1" fillId="34" borderId="0" xfId="0" applyNumberFormat="1" applyFont="1" applyFill="1" applyBorder="1" applyAlignment="1">
      <alignment horizontal="center" wrapText="1"/>
    </xf>
    <xf numFmtId="0" fontId="53" fillId="34" borderId="0" xfId="0" applyFont="1" applyFill="1" applyBorder="1" applyAlignment="1">
      <alignment horizontal="center"/>
    </xf>
    <xf numFmtId="4" fontId="1" fillId="34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34" borderId="0" xfId="65" applyFont="1" applyFill="1" applyAlignment="1">
      <alignment horizontal="center" vertical="top" wrapText="1"/>
      <protection/>
    </xf>
    <xf numFmtId="0" fontId="0" fillId="0" borderId="0" xfId="0" applyAlignment="1">
      <alignment wrapText="1"/>
    </xf>
    <xf numFmtId="3" fontId="1" fillId="0" borderId="0" xfId="0" applyNumberFormat="1" applyFont="1" applyFill="1" applyBorder="1" applyAlignment="1">
      <alignment horizontal="left" wrapText="1"/>
    </xf>
    <xf numFmtId="0" fontId="13" fillId="33" borderId="0" xfId="65" applyFont="1" applyFill="1" applyAlignment="1">
      <alignment horizontal="center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  <cellStyle name="Обычный_God_Формы фин.отчетности_BWU_09_11_03" xfId="64"/>
    <cellStyle name="Обычный_Отчет о движении капитала за 9 мес 2007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81" name="Line 8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83" name="Line 8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93" name="Line 9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01" name="Line 10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03" name="Line 10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11" name="Line 11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13" name="Line 11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21" name="Line 12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23" name="Line 12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31" name="Line 13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33" name="Line 13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41" name="Line 14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43" name="Line 14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51" name="Line 15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53" name="Line 15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1" name="Line 16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3" name="Line 16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 flipH="1">
          <a:off x="229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5" name="Line 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6" name="Line 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7" name="Line 1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8" name="Line 1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9" name="Line 2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0" name="Line 2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1" name="Line 3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2" name="Line 3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3" name="Line 4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4" name="Line 4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5" name="Line 5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6" name="Line 5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7" name="Line 6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8" name="Line 6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9" name="Line 77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0" name="Line 79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1" name="Line 8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2" name="Line 8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3" name="Line 9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4" name="Line 9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5" name="Line 10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6" name="Line 10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7" name="Line 11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8" name="Line 11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9" name="Line 12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0" name="Line 12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1" name="Line 13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2" name="Line 13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3" name="Line 14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4" name="Line 14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5" name="Line 15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6" name="Line 15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7" name="Line 161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8" name="Line 163"/>
        <xdr:cNvSpPr>
          <a:spLocks/>
        </xdr:cNvSpPr>
      </xdr:nvSpPr>
      <xdr:spPr>
        <a:xfrm flipH="1">
          <a:off x="70580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189"/>
  <sheetViews>
    <sheetView tabSelected="1" zoomScalePageLayoutView="0" workbookViewId="0" topLeftCell="A1">
      <selection activeCell="C61" sqref="C61"/>
    </sheetView>
  </sheetViews>
  <sheetFormatPr defaultColWidth="9.140625" defaultRowHeight="12.75"/>
  <cols>
    <col min="1" max="1" width="2.421875" style="13" customWidth="1"/>
    <col min="2" max="2" width="49.28125" style="19" customWidth="1"/>
    <col min="3" max="3" width="21.140625" style="10" customWidth="1"/>
    <col min="4" max="4" width="2.57421875" style="10" customWidth="1"/>
    <col min="5" max="5" width="21.57421875" style="15" customWidth="1"/>
    <col min="6" max="6" width="2.28125" style="15" customWidth="1"/>
    <col min="7" max="8" width="10.8515625" style="16" bestFit="1" customWidth="1"/>
    <col min="9" max="9" width="9.8515625" style="16" bestFit="1" customWidth="1"/>
    <col min="10" max="16384" width="9.140625" style="16" customWidth="1"/>
  </cols>
  <sheetData>
    <row r="1" spans="1:6" s="3" customFormat="1" ht="15.75" customHeight="1">
      <c r="A1" s="105" t="s">
        <v>0</v>
      </c>
      <c r="B1" s="105"/>
      <c r="C1" s="2"/>
      <c r="D1" s="2"/>
      <c r="E1" s="2"/>
      <c r="F1" s="2"/>
    </row>
    <row r="2" spans="1:6" s="4" customFormat="1" ht="15.75" customHeight="1">
      <c r="A2" s="105" t="s">
        <v>70</v>
      </c>
      <c r="B2" s="105"/>
      <c r="C2" s="106"/>
      <c r="D2" s="106"/>
      <c r="E2" s="106"/>
      <c r="F2" s="2"/>
    </row>
    <row r="3" spans="1:6" s="4" customFormat="1" ht="15" customHeight="1">
      <c r="A3" s="57" t="s">
        <v>127</v>
      </c>
      <c r="B3" s="53"/>
      <c r="C3" s="58"/>
      <c r="D3" s="58"/>
      <c r="E3" s="58"/>
      <c r="F3" s="58"/>
    </row>
    <row r="4" spans="1:6" s="3" customFormat="1" ht="12.75">
      <c r="A4" s="4"/>
      <c r="B4" s="1"/>
      <c r="C4" s="36"/>
      <c r="D4" s="37"/>
      <c r="E4" s="36"/>
      <c r="F4" s="2"/>
    </row>
    <row r="5" spans="1:6" s="7" customFormat="1" ht="28.5" customHeight="1">
      <c r="A5" s="5"/>
      <c r="B5" s="54"/>
      <c r="C5" s="6" t="s">
        <v>128</v>
      </c>
      <c r="D5" s="6"/>
      <c r="E5" s="6" t="s">
        <v>87</v>
      </c>
      <c r="F5" s="6"/>
    </row>
    <row r="6" spans="1:6" s="12" customFormat="1" ht="12.75">
      <c r="A6" s="8"/>
      <c r="B6" s="9"/>
      <c r="C6" s="10"/>
      <c r="D6" s="10"/>
      <c r="E6" s="10"/>
      <c r="F6" s="11"/>
    </row>
    <row r="7" spans="2:5" ht="12.75">
      <c r="B7" s="14" t="s">
        <v>31</v>
      </c>
      <c r="E7" s="10"/>
    </row>
    <row r="8" spans="2:5" ht="15.75" customHeight="1">
      <c r="B8" s="17" t="s">
        <v>59</v>
      </c>
      <c r="C8" s="10">
        <v>3801135</v>
      </c>
      <c r="E8" s="10">
        <v>8709096</v>
      </c>
    </row>
    <row r="9" spans="2:5" ht="12.75">
      <c r="B9" s="17" t="s">
        <v>39</v>
      </c>
      <c r="C9" s="10">
        <v>8512630</v>
      </c>
      <c r="E9" s="10">
        <v>7089035</v>
      </c>
    </row>
    <row r="10" spans="2:5" ht="12.75">
      <c r="B10" s="17" t="s">
        <v>58</v>
      </c>
      <c r="C10" s="10">
        <v>90367</v>
      </c>
      <c r="E10" s="10">
        <v>425</v>
      </c>
    </row>
    <row r="11" spans="2:5" ht="12.75">
      <c r="B11" s="17" t="s">
        <v>112</v>
      </c>
      <c r="C11" s="10">
        <v>4501585</v>
      </c>
      <c r="E11" s="10">
        <v>0</v>
      </c>
    </row>
    <row r="12" spans="1:8" s="12" customFormat="1" ht="13.5" customHeight="1">
      <c r="A12" s="8"/>
      <c r="B12" s="17" t="s">
        <v>26</v>
      </c>
      <c r="C12" s="10">
        <v>64853689</v>
      </c>
      <c r="D12" s="10"/>
      <c r="E12" s="10">
        <v>71829792</v>
      </c>
      <c r="F12" s="10"/>
      <c r="G12" s="10"/>
      <c r="H12" s="35"/>
    </row>
    <row r="13" spans="2:5" ht="25.5">
      <c r="B13" s="17" t="s">
        <v>100</v>
      </c>
      <c r="C13" s="10">
        <v>364636</v>
      </c>
      <c r="E13" s="10">
        <v>868659</v>
      </c>
    </row>
    <row r="14" spans="1:7" s="12" customFormat="1" ht="13.5" customHeight="1">
      <c r="A14" s="8"/>
      <c r="B14" s="17" t="s">
        <v>30</v>
      </c>
      <c r="C14" s="10">
        <v>13794</v>
      </c>
      <c r="D14" s="10"/>
      <c r="E14" s="10">
        <v>13162</v>
      </c>
      <c r="F14" s="10"/>
      <c r="G14" s="10"/>
    </row>
    <row r="15" spans="1:9" s="12" customFormat="1" ht="13.5" customHeight="1">
      <c r="A15" s="8"/>
      <c r="B15" s="17" t="s">
        <v>27</v>
      </c>
      <c r="C15" s="10">
        <v>483118</v>
      </c>
      <c r="D15" s="10"/>
      <c r="E15" s="10">
        <v>535400</v>
      </c>
      <c r="F15" s="10"/>
      <c r="G15" s="10"/>
      <c r="H15" s="35"/>
      <c r="I15" s="18"/>
    </row>
    <row r="16" spans="1:9" s="12" customFormat="1" ht="13.5" customHeight="1">
      <c r="A16" s="8"/>
      <c r="B16" s="17" t="s">
        <v>28</v>
      </c>
      <c r="C16" s="10">
        <v>190070</v>
      </c>
      <c r="D16" s="10"/>
      <c r="E16" s="10">
        <v>206701</v>
      </c>
      <c r="F16" s="10"/>
      <c r="G16" s="10"/>
      <c r="I16" s="18"/>
    </row>
    <row r="17" spans="1:7" s="12" customFormat="1" ht="13.5" customHeight="1">
      <c r="A17" s="8"/>
      <c r="B17" s="17" t="s">
        <v>29</v>
      </c>
      <c r="C17" s="10">
        <v>825467</v>
      </c>
      <c r="D17" s="10"/>
      <c r="E17" s="10">
        <v>873025</v>
      </c>
      <c r="F17" s="10"/>
      <c r="G17" s="10"/>
    </row>
    <row r="18" spans="1:9" s="12" customFormat="1" ht="13.5" customHeight="1">
      <c r="A18" s="8"/>
      <c r="B18" s="17" t="s">
        <v>1</v>
      </c>
      <c r="C18" s="10">
        <v>19335</v>
      </c>
      <c r="D18" s="10"/>
      <c r="E18" s="10">
        <v>14812</v>
      </c>
      <c r="F18" s="10"/>
      <c r="G18" s="10"/>
      <c r="H18" s="35"/>
      <c r="I18" s="18"/>
    </row>
    <row r="19" spans="1:7" s="12" customFormat="1" ht="13.5" customHeight="1">
      <c r="A19" s="8"/>
      <c r="B19" s="17" t="s">
        <v>2</v>
      </c>
      <c r="C19" s="10">
        <v>1750693</v>
      </c>
      <c r="D19" s="10"/>
      <c r="E19" s="10">
        <v>1496364</v>
      </c>
      <c r="F19" s="10"/>
      <c r="G19" s="10"/>
    </row>
    <row r="20" spans="1:9" s="12" customFormat="1" ht="13.5" customHeight="1">
      <c r="A20" s="8"/>
      <c r="B20" s="17" t="s">
        <v>49</v>
      </c>
      <c r="C20" s="10">
        <v>1501476</v>
      </c>
      <c r="D20" s="10"/>
      <c r="E20" s="10">
        <v>1209259</v>
      </c>
      <c r="F20" s="10"/>
      <c r="G20" s="10"/>
      <c r="H20" s="35"/>
      <c r="I20" s="18"/>
    </row>
    <row r="21" spans="1:7" s="12" customFormat="1" ht="27.75" customHeight="1" thickBot="1">
      <c r="A21" s="8"/>
      <c r="B21" s="19" t="s">
        <v>32</v>
      </c>
      <c r="C21" s="20">
        <f>SUM(C8:C20)</f>
        <v>86907995</v>
      </c>
      <c r="D21" s="21"/>
      <c r="E21" s="20">
        <f>SUM(E8:E20)</f>
        <v>92845730</v>
      </c>
      <c r="F21" s="21"/>
      <c r="G21" s="10"/>
    </row>
    <row r="22" spans="1:6" s="12" customFormat="1" ht="10.5" customHeight="1" thickTop="1">
      <c r="A22" s="8"/>
      <c r="B22" s="19"/>
      <c r="C22" s="10"/>
      <c r="D22" s="10"/>
      <c r="E22" s="10"/>
      <c r="F22" s="10"/>
    </row>
    <row r="23" spans="1:6" s="12" customFormat="1" ht="16.5" customHeight="1">
      <c r="A23" s="8"/>
      <c r="B23" s="14" t="s">
        <v>33</v>
      </c>
      <c r="C23" s="10"/>
      <c r="D23" s="10"/>
      <c r="E23" s="10"/>
      <c r="F23" s="10"/>
    </row>
    <row r="24" spans="1:6" s="12" customFormat="1" ht="24" customHeight="1">
      <c r="A24" s="8"/>
      <c r="B24" s="17" t="s">
        <v>96</v>
      </c>
      <c r="C24" s="10">
        <v>2486978</v>
      </c>
      <c r="D24" s="10"/>
      <c r="E24" s="10">
        <v>1296236</v>
      </c>
      <c r="F24" s="10"/>
    </row>
    <row r="25" spans="1:7" s="12" customFormat="1" ht="12.75">
      <c r="A25" s="8"/>
      <c r="B25" s="17" t="s">
        <v>34</v>
      </c>
      <c r="C25" s="10">
        <v>59296442</v>
      </c>
      <c r="D25" s="10"/>
      <c r="E25" s="10">
        <v>77124162</v>
      </c>
      <c r="F25" s="10"/>
      <c r="G25" s="10"/>
    </row>
    <row r="26" spans="1:7" s="12" customFormat="1" ht="12.75">
      <c r="A26" s="8"/>
      <c r="B26" s="17" t="s">
        <v>95</v>
      </c>
      <c r="C26" s="10">
        <v>10460115</v>
      </c>
      <c r="D26" s="10"/>
      <c r="E26" s="10">
        <v>1531875</v>
      </c>
      <c r="F26" s="10"/>
      <c r="G26" s="10"/>
    </row>
    <row r="27" spans="1:7" s="12" customFormat="1" ht="13.5" customHeight="1">
      <c r="A27" s="8"/>
      <c r="B27" s="17" t="s">
        <v>3</v>
      </c>
      <c r="C27" s="10">
        <v>39480</v>
      </c>
      <c r="D27" s="10"/>
      <c r="E27" s="10">
        <v>43476</v>
      </c>
      <c r="F27" s="10"/>
      <c r="G27" s="10"/>
    </row>
    <row r="28" spans="2:7" ht="12.75">
      <c r="B28" s="17" t="s">
        <v>5</v>
      </c>
      <c r="C28" s="15">
        <v>327321</v>
      </c>
      <c r="D28" s="15"/>
      <c r="E28" s="15">
        <v>230271</v>
      </c>
      <c r="G28" s="10"/>
    </row>
    <row r="29" spans="1:7" s="12" customFormat="1" ht="12.75">
      <c r="A29" s="8"/>
      <c r="B29" s="17" t="s">
        <v>4</v>
      </c>
      <c r="C29" s="10">
        <v>3398597</v>
      </c>
      <c r="D29" s="10"/>
      <c r="E29" s="10">
        <v>1924605</v>
      </c>
      <c r="F29" s="10"/>
      <c r="G29" s="10"/>
    </row>
    <row r="30" spans="1:7" s="12" customFormat="1" ht="12.75">
      <c r="A30" s="8"/>
      <c r="B30" s="17"/>
      <c r="C30" s="10"/>
      <c r="D30" s="10"/>
      <c r="E30" s="10"/>
      <c r="F30" s="10"/>
      <c r="G30" s="10"/>
    </row>
    <row r="31" spans="1:7" s="12" customFormat="1" ht="22.5" customHeight="1">
      <c r="A31" s="8"/>
      <c r="B31" s="22" t="s">
        <v>35</v>
      </c>
      <c r="C31" s="23">
        <f>SUM(C24:C30)</f>
        <v>76008933</v>
      </c>
      <c r="D31" s="21"/>
      <c r="E31" s="23">
        <f>SUM(E24:E30)</f>
        <v>82150625</v>
      </c>
      <c r="F31" s="21"/>
      <c r="G31" s="10"/>
    </row>
    <row r="32" spans="1:6" s="12" customFormat="1" ht="12.75">
      <c r="A32" s="8"/>
      <c r="B32" s="19"/>
      <c r="C32" s="10"/>
      <c r="D32" s="10"/>
      <c r="E32" s="10"/>
      <c r="F32" s="10"/>
    </row>
    <row r="33" spans="1:6" s="12" customFormat="1" ht="12.75">
      <c r="A33" s="8"/>
      <c r="B33" s="14" t="s">
        <v>36</v>
      </c>
      <c r="C33" s="21"/>
      <c r="D33" s="21"/>
      <c r="E33" s="21"/>
      <c r="F33" s="21"/>
    </row>
    <row r="34" spans="1:7" s="12" customFormat="1" ht="20.25" customHeight="1">
      <c r="A34" s="8"/>
      <c r="B34" s="17" t="s">
        <v>104</v>
      </c>
      <c r="C34" s="10">
        <v>13792565</v>
      </c>
      <c r="D34" s="10"/>
      <c r="E34" s="10">
        <v>13792565</v>
      </c>
      <c r="F34" s="10"/>
      <c r="G34" s="10"/>
    </row>
    <row r="35" spans="1:9" s="12" customFormat="1" ht="13.5" customHeight="1">
      <c r="A35" s="8"/>
      <c r="B35" s="17" t="s">
        <v>78</v>
      </c>
      <c r="C35" s="10">
        <v>-3581195</v>
      </c>
      <c r="D35" s="10"/>
      <c r="E35" s="10">
        <v>-5016982</v>
      </c>
      <c r="F35" s="10"/>
      <c r="G35" s="10"/>
      <c r="H35" s="18"/>
      <c r="I35" s="18"/>
    </row>
    <row r="36" spans="2:7" ht="15" customHeight="1">
      <c r="B36" s="17" t="s">
        <v>99</v>
      </c>
      <c r="C36" s="10">
        <v>-1737</v>
      </c>
      <c r="E36" s="10">
        <v>-3108</v>
      </c>
      <c r="G36" s="10"/>
    </row>
    <row r="37" spans="1:7" s="12" customFormat="1" ht="13.5" customHeight="1">
      <c r="A37" s="8"/>
      <c r="B37" s="17" t="s">
        <v>53</v>
      </c>
      <c r="C37" s="10">
        <v>0</v>
      </c>
      <c r="D37" s="10"/>
      <c r="E37" s="10">
        <v>1233201</v>
      </c>
      <c r="F37" s="10"/>
      <c r="G37" s="10"/>
    </row>
    <row r="38" spans="2:7" ht="13.5" customHeight="1">
      <c r="B38" s="17" t="s">
        <v>97</v>
      </c>
      <c r="C38" s="10">
        <v>689429</v>
      </c>
      <c r="E38" s="10">
        <v>689429</v>
      </c>
      <c r="G38" s="10"/>
    </row>
    <row r="40" spans="1:8" s="12" customFormat="1" ht="24" customHeight="1">
      <c r="A40" s="8"/>
      <c r="B40" s="22" t="s">
        <v>37</v>
      </c>
      <c r="C40" s="24">
        <f>SUM(C34:C38)</f>
        <v>10899062</v>
      </c>
      <c r="D40" s="21"/>
      <c r="E40" s="24">
        <f>SUM(E34:E38)</f>
        <v>10695105</v>
      </c>
      <c r="F40" s="21"/>
      <c r="G40" s="10"/>
      <c r="H40" s="18"/>
    </row>
    <row r="41" spans="1:8" s="12" customFormat="1" ht="12.75">
      <c r="A41" s="8"/>
      <c r="B41" s="19"/>
      <c r="C41" s="10"/>
      <c r="D41" s="10"/>
      <c r="E41" s="10"/>
      <c r="F41" s="10"/>
      <c r="H41" s="25"/>
    </row>
    <row r="42" spans="1:9" s="12" customFormat="1" ht="30" customHeight="1" thickBot="1">
      <c r="A42" s="8"/>
      <c r="B42" s="26" t="s">
        <v>38</v>
      </c>
      <c r="C42" s="20">
        <f>C31+C40</f>
        <v>86907995</v>
      </c>
      <c r="D42" s="21"/>
      <c r="E42" s="20">
        <f>E31+E40</f>
        <v>92845730</v>
      </c>
      <c r="F42" s="21"/>
      <c r="H42" s="18"/>
      <c r="I42" s="18"/>
    </row>
    <row r="43" spans="1:6" s="12" customFormat="1" ht="13.5" thickTop="1">
      <c r="A43" s="27"/>
      <c r="B43" s="28"/>
      <c r="C43" s="15"/>
      <c r="D43" s="15"/>
      <c r="E43" s="15"/>
      <c r="F43" s="15"/>
    </row>
    <row r="44" spans="2:6" ht="12.75">
      <c r="B44" s="14" t="s">
        <v>119</v>
      </c>
      <c r="C44" s="102">
        <v>103.79</v>
      </c>
      <c r="D44" s="103"/>
      <c r="E44" s="102">
        <v>101.65</v>
      </c>
      <c r="F44" s="10"/>
    </row>
    <row r="45" spans="2:6" ht="12.75">
      <c r="B45" s="14"/>
      <c r="C45" s="21"/>
      <c r="E45" s="10"/>
      <c r="F45" s="10"/>
    </row>
    <row r="46" spans="2:6" ht="12.75">
      <c r="B46" s="14"/>
      <c r="C46" s="21"/>
      <c r="E46" s="10"/>
      <c r="F46" s="10"/>
    </row>
    <row r="47" spans="2:6" ht="12.75">
      <c r="B47" s="14"/>
      <c r="C47" s="21"/>
      <c r="E47" s="10"/>
      <c r="F47" s="10"/>
    </row>
    <row r="48" spans="2:6" ht="12.75">
      <c r="B48" s="14" t="s">
        <v>6</v>
      </c>
      <c r="C48" s="29" t="s">
        <v>7</v>
      </c>
      <c r="D48" s="30"/>
      <c r="E48" s="30"/>
      <c r="F48" s="30"/>
    </row>
    <row r="49" spans="2:6" ht="12.75">
      <c r="B49" s="26"/>
      <c r="C49" s="29"/>
      <c r="D49" s="30"/>
      <c r="E49" s="30"/>
      <c r="F49" s="30"/>
    </row>
    <row r="50" spans="2:6" ht="12.75">
      <c r="B50" s="26" t="s">
        <v>131</v>
      </c>
      <c r="C50" s="29" t="s">
        <v>133</v>
      </c>
      <c r="D50" s="30"/>
      <c r="E50" s="30"/>
      <c r="F50" s="30"/>
    </row>
    <row r="51" spans="2:6" ht="12.75">
      <c r="B51" s="14" t="s">
        <v>65</v>
      </c>
      <c r="C51" s="29" t="s">
        <v>132</v>
      </c>
      <c r="D51" s="30"/>
      <c r="E51" s="30"/>
      <c r="F51" s="30"/>
    </row>
    <row r="52" spans="2:6" ht="12.75">
      <c r="B52" s="14"/>
      <c r="C52" s="29"/>
      <c r="D52" s="30"/>
      <c r="E52" s="30"/>
      <c r="F52" s="30"/>
    </row>
    <row r="53" spans="3:6" ht="12.75">
      <c r="C53" s="22"/>
      <c r="D53" s="22"/>
      <c r="E53" s="22"/>
      <c r="F53" s="22"/>
    </row>
    <row r="54" spans="5:6" ht="12.75">
      <c r="E54" s="10"/>
      <c r="F54" s="10"/>
    </row>
    <row r="55" spans="5:6" ht="12.75">
      <c r="E55" s="10"/>
      <c r="F55" s="10"/>
    </row>
    <row r="56" spans="5:6" ht="12.75">
      <c r="E56" s="10"/>
      <c r="F56" s="10"/>
    </row>
    <row r="57" spans="5:6" ht="12.75">
      <c r="E57" s="10"/>
      <c r="F57" s="10"/>
    </row>
    <row r="58" spans="5:6" ht="12.75">
      <c r="E58" s="10"/>
      <c r="F58" s="10"/>
    </row>
    <row r="59" spans="5:6" ht="12.75">
      <c r="E59" s="10"/>
      <c r="F59" s="10"/>
    </row>
    <row r="60" spans="5:6" ht="12.75">
      <c r="E60" s="10"/>
      <c r="F60" s="10"/>
    </row>
    <row r="61" spans="5:6" ht="12.75">
      <c r="E61" s="10"/>
      <c r="F61" s="10"/>
    </row>
    <row r="62" spans="5:6" ht="12.75">
      <c r="E62" s="10"/>
      <c r="F62" s="10"/>
    </row>
    <row r="63" spans="5:6" ht="12.75">
      <c r="E63" s="10"/>
      <c r="F63" s="10"/>
    </row>
    <row r="64" spans="5:6" ht="12.75">
      <c r="E64" s="10"/>
      <c r="F64" s="10"/>
    </row>
    <row r="65" spans="5:6" ht="12.75">
      <c r="E65" s="10"/>
      <c r="F65" s="10"/>
    </row>
    <row r="66" spans="5:6" ht="12.75">
      <c r="E66" s="10"/>
      <c r="F66" s="10"/>
    </row>
    <row r="67" spans="5:6" ht="12.75">
      <c r="E67" s="10"/>
      <c r="F67" s="10"/>
    </row>
    <row r="68" spans="5:6" ht="12.75">
      <c r="E68" s="10"/>
      <c r="F68" s="10"/>
    </row>
    <row r="69" spans="5:6" ht="12.75">
      <c r="E69" s="10"/>
      <c r="F69" s="10"/>
    </row>
    <row r="70" spans="5:6" ht="12.75">
      <c r="E70" s="10"/>
      <c r="F70" s="10"/>
    </row>
    <row r="71" spans="5:6" ht="12.75">
      <c r="E71" s="10"/>
      <c r="F71" s="10"/>
    </row>
    <row r="72" spans="5:6" ht="12.75">
      <c r="E72" s="10"/>
      <c r="F72" s="10"/>
    </row>
    <row r="73" spans="5:6" ht="12.75">
      <c r="E73" s="10"/>
      <c r="F73" s="10"/>
    </row>
    <row r="74" spans="5:6" ht="12.75">
      <c r="E74" s="10"/>
      <c r="F74" s="10"/>
    </row>
    <row r="75" spans="5:6" ht="12.75">
      <c r="E75" s="10"/>
      <c r="F75" s="10"/>
    </row>
    <row r="76" spans="5:6" ht="12.75">
      <c r="E76" s="10"/>
      <c r="F76" s="10"/>
    </row>
    <row r="77" spans="5:6" ht="12.75">
      <c r="E77" s="10"/>
      <c r="F77" s="10"/>
    </row>
    <row r="78" spans="5:6" ht="12.75">
      <c r="E78" s="10"/>
      <c r="F78" s="10"/>
    </row>
    <row r="79" spans="5:6" ht="12.75">
      <c r="E79" s="10"/>
      <c r="F79" s="10"/>
    </row>
    <row r="80" spans="5:6" ht="12.75">
      <c r="E80" s="10"/>
      <c r="F80" s="10"/>
    </row>
    <row r="81" spans="5:6" ht="12.75">
      <c r="E81" s="10"/>
      <c r="F81" s="10"/>
    </row>
    <row r="82" spans="5:6" ht="12.75">
      <c r="E82" s="10"/>
      <c r="F82" s="10"/>
    </row>
    <row r="83" spans="5:6" ht="12.75">
      <c r="E83" s="10"/>
      <c r="F83" s="10"/>
    </row>
    <row r="84" spans="5:6" ht="12.75">
      <c r="E84" s="10"/>
      <c r="F84" s="10"/>
    </row>
    <row r="85" spans="5:6" ht="12.75">
      <c r="E85" s="10"/>
      <c r="F85" s="10"/>
    </row>
    <row r="86" spans="5:6" ht="12.75">
      <c r="E86" s="10"/>
      <c r="F86" s="10"/>
    </row>
    <row r="87" spans="5:6" ht="12.75">
      <c r="E87" s="10"/>
      <c r="F87" s="10"/>
    </row>
    <row r="88" spans="5:6" ht="12.75">
      <c r="E88" s="10"/>
      <c r="F88" s="10"/>
    </row>
    <row r="89" spans="5:6" ht="12.75">
      <c r="E89" s="10"/>
      <c r="F89" s="10"/>
    </row>
    <row r="90" spans="5:6" ht="12.75">
      <c r="E90" s="10"/>
      <c r="F90" s="10"/>
    </row>
    <row r="91" spans="5:6" ht="12.75">
      <c r="E91" s="10"/>
      <c r="F91" s="10"/>
    </row>
    <row r="92" spans="5:6" ht="12.75">
      <c r="E92" s="10"/>
      <c r="F92" s="10"/>
    </row>
    <row r="93" spans="5:6" ht="12.75">
      <c r="E93" s="10"/>
      <c r="F93" s="10"/>
    </row>
    <row r="94" spans="5:6" ht="12.75">
      <c r="E94" s="10"/>
      <c r="F94" s="10"/>
    </row>
    <row r="95" spans="5:6" ht="12.75">
      <c r="E95" s="10"/>
      <c r="F95" s="10"/>
    </row>
    <row r="96" spans="5:6" ht="12.75">
      <c r="E96" s="10"/>
      <c r="F96" s="10"/>
    </row>
    <row r="97" spans="5:6" ht="12.75">
      <c r="E97" s="10"/>
      <c r="F97" s="10"/>
    </row>
    <row r="98" spans="5:6" ht="12.75">
      <c r="E98" s="10"/>
      <c r="F98" s="10"/>
    </row>
    <row r="99" spans="5:6" ht="12.75">
      <c r="E99" s="10"/>
      <c r="F99" s="10"/>
    </row>
    <row r="100" spans="5:6" ht="12.75">
      <c r="E100" s="10"/>
      <c r="F100" s="10"/>
    </row>
    <row r="101" spans="5:6" ht="12.75">
      <c r="E101" s="10"/>
      <c r="F101" s="10"/>
    </row>
    <row r="102" spans="5:6" ht="12.75">
      <c r="E102" s="10"/>
      <c r="F102" s="10"/>
    </row>
    <row r="103" spans="5:6" ht="12.75">
      <c r="E103" s="10"/>
      <c r="F103" s="10"/>
    </row>
    <row r="104" spans="5:6" ht="12.75">
      <c r="E104" s="10"/>
      <c r="F104" s="10"/>
    </row>
    <row r="105" spans="5:6" ht="12.75">
      <c r="E105" s="10"/>
      <c r="F105" s="10"/>
    </row>
    <row r="106" spans="5:6" ht="12.75">
      <c r="E106" s="10"/>
      <c r="F106" s="10"/>
    </row>
    <row r="107" spans="5:6" ht="12.75">
      <c r="E107" s="10"/>
      <c r="F107" s="10"/>
    </row>
    <row r="108" spans="5:6" ht="12.75">
      <c r="E108" s="10"/>
      <c r="F108" s="10"/>
    </row>
    <row r="109" spans="5:6" ht="12.75">
      <c r="E109" s="10"/>
      <c r="F109" s="10"/>
    </row>
    <row r="110" spans="5:6" ht="12.75">
      <c r="E110" s="10"/>
      <c r="F110" s="10"/>
    </row>
    <row r="111" spans="5:6" ht="12.75">
      <c r="E111" s="10"/>
      <c r="F111" s="10"/>
    </row>
    <row r="112" spans="5:6" ht="12.75">
      <c r="E112" s="10"/>
      <c r="F112" s="10"/>
    </row>
    <row r="113" spans="5:6" ht="12.75">
      <c r="E113" s="10"/>
      <c r="F113" s="10"/>
    </row>
    <row r="114" spans="5:6" ht="12.75">
      <c r="E114" s="10"/>
      <c r="F114" s="10"/>
    </row>
    <row r="115" spans="5:6" ht="12.75">
      <c r="E115" s="10"/>
      <c r="F115" s="10"/>
    </row>
    <row r="116" spans="5:6" ht="12.75">
      <c r="E116" s="10"/>
      <c r="F116" s="10"/>
    </row>
    <row r="117" spans="5:6" ht="12.75">
      <c r="E117" s="10"/>
      <c r="F117" s="10"/>
    </row>
    <row r="118" spans="5:6" ht="12.75">
      <c r="E118" s="10"/>
      <c r="F118" s="10"/>
    </row>
    <row r="119" spans="5:6" ht="12.75">
      <c r="E119" s="10"/>
      <c r="F119" s="10"/>
    </row>
    <row r="120" spans="5:6" ht="12.75">
      <c r="E120" s="10"/>
      <c r="F120" s="10"/>
    </row>
    <row r="121" spans="5:6" ht="12.75">
      <c r="E121" s="10"/>
      <c r="F121" s="10"/>
    </row>
    <row r="122" spans="5:6" ht="12.75">
      <c r="E122" s="10"/>
      <c r="F122" s="10"/>
    </row>
    <row r="123" spans="5:6" ht="12.75">
      <c r="E123" s="10"/>
      <c r="F123" s="10"/>
    </row>
    <row r="124" spans="5:6" ht="12.75">
      <c r="E124" s="10"/>
      <c r="F124" s="10"/>
    </row>
    <row r="125" spans="5:6" ht="12.75">
      <c r="E125" s="10"/>
      <c r="F125" s="10"/>
    </row>
    <row r="126" spans="5:6" ht="12.75">
      <c r="E126" s="10"/>
      <c r="F126" s="10"/>
    </row>
    <row r="127" spans="5:6" ht="12.75">
      <c r="E127" s="10"/>
      <c r="F127" s="10"/>
    </row>
    <row r="128" spans="5:6" ht="12.75">
      <c r="E128" s="10"/>
      <c r="F128" s="10"/>
    </row>
    <row r="129" spans="5:6" ht="12.75">
      <c r="E129" s="10"/>
      <c r="F129" s="10"/>
    </row>
    <row r="130" spans="5:6" ht="12.75">
      <c r="E130" s="10"/>
      <c r="F130" s="10"/>
    </row>
    <row r="131" spans="5:6" ht="12.75">
      <c r="E131" s="10"/>
      <c r="F131" s="10"/>
    </row>
    <row r="132" spans="5:6" ht="12.75">
      <c r="E132" s="10"/>
      <c r="F132" s="10"/>
    </row>
    <row r="133" spans="5:6" ht="12.75">
      <c r="E133" s="10"/>
      <c r="F133" s="10"/>
    </row>
    <row r="134" spans="5:6" ht="12.75">
      <c r="E134" s="10"/>
      <c r="F134" s="10"/>
    </row>
    <row r="135" spans="5:6" ht="12.75">
      <c r="E135" s="10"/>
      <c r="F135" s="10"/>
    </row>
    <row r="136" spans="5:6" ht="12.75">
      <c r="E136" s="10"/>
      <c r="F136" s="10"/>
    </row>
    <row r="137" spans="5:6" ht="12.75">
      <c r="E137" s="10"/>
      <c r="F137" s="10"/>
    </row>
    <row r="138" spans="5:6" ht="12.75">
      <c r="E138" s="10"/>
      <c r="F138" s="10"/>
    </row>
    <row r="139" spans="5:6" ht="12.75">
      <c r="E139" s="10"/>
      <c r="F139" s="10"/>
    </row>
    <row r="140" spans="5:6" ht="12.75">
      <c r="E140" s="10"/>
      <c r="F140" s="10"/>
    </row>
    <row r="141" spans="5:6" ht="12.75">
      <c r="E141" s="10"/>
      <c r="F141" s="10"/>
    </row>
    <row r="142" spans="5:6" ht="12.75">
      <c r="E142" s="10"/>
      <c r="F142" s="10"/>
    </row>
    <row r="143" spans="5:6" ht="12.75">
      <c r="E143" s="10"/>
      <c r="F143" s="10"/>
    </row>
    <row r="144" spans="5:6" ht="12.75">
      <c r="E144" s="10"/>
      <c r="F144" s="10"/>
    </row>
    <row r="145" spans="5:6" ht="12.75">
      <c r="E145" s="10"/>
      <c r="F145" s="10"/>
    </row>
    <row r="146" spans="5:6" ht="12.75">
      <c r="E146" s="10"/>
      <c r="F146" s="10"/>
    </row>
    <row r="147" spans="5:6" ht="12.75">
      <c r="E147" s="10"/>
      <c r="F147" s="10"/>
    </row>
    <row r="148" spans="5:6" ht="12.75">
      <c r="E148" s="10"/>
      <c r="F148" s="10"/>
    </row>
    <row r="149" spans="5:6" ht="12.75">
      <c r="E149" s="10"/>
      <c r="F149" s="10"/>
    </row>
    <row r="150" spans="5:6" ht="12.75">
      <c r="E150" s="10"/>
      <c r="F150" s="10"/>
    </row>
    <row r="151" spans="5:6" ht="12.75">
      <c r="E151" s="10"/>
      <c r="F151" s="10"/>
    </row>
    <row r="152" spans="5:6" ht="12.75">
      <c r="E152" s="10"/>
      <c r="F152" s="10"/>
    </row>
    <row r="153" spans="5:6" ht="12.75">
      <c r="E153" s="10"/>
      <c r="F153" s="10"/>
    </row>
    <row r="154" spans="5:6" ht="12.75">
      <c r="E154" s="10"/>
      <c r="F154" s="10"/>
    </row>
    <row r="155" spans="5:6" ht="12.75">
      <c r="E155" s="10"/>
      <c r="F155" s="10"/>
    </row>
    <row r="156" spans="5:6" ht="12.75">
      <c r="E156" s="10"/>
      <c r="F156" s="10"/>
    </row>
    <row r="157" spans="5:6" ht="12.75">
      <c r="E157" s="10"/>
      <c r="F157" s="10"/>
    </row>
    <row r="158" spans="5:6" ht="12.75">
      <c r="E158" s="10"/>
      <c r="F158" s="10"/>
    </row>
    <row r="159" spans="5:6" ht="12.75">
      <c r="E159" s="10"/>
      <c r="F159" s="10"/>
    </row>
    <row r="160" spans="5:6" ht="12.75">
      <c r="E160" s="10"/>
      <c r="F160" s="10"/>
    </row>
    <row r="161" spans="5:6" ht="12.75">
      <c r="E161" s="10"/>
      <c r="F161" s="10"/>
    </row>
    <row r="162" spans="5:6" ht="12.75">
      <c r="E162" s="10"/>
      <c r="F162" s="10"/>
    </row>
    <row r="163" spans="5:6" ht="12.75">
      <c r="E163" s="10"/>
      <c r="F163" s="10"/>
    </row>
    <row r="164" spans="5:6" ht="12.75">
      <c r="E164" s="10"/>
      <c r="F164" s="10"/>
    </row>
    <row r="165" spans="5:6" ht="12.75">
      <c r="E165" s="10"/>
      <c r="F165" s="10"/>
    </row>
    <row r="166" spans="5:6" ht="12.75">
      <c r="E166" s="10"/>
      <c r="F166" s="10"/>
    </row>
    <row r="167" spans="5:6" ht="12.75">
      <c r="E167" s="10"/>
      <c r="F167" s="10"/>
    </row>
    <row r="168" spans="5:6" ht="12.75">
      <c r="E168" s="10"/>
      <c r="F168" s="10"/>
    </row>
    <row r="169" spans="5:6" ht="12.75">
      <c r="E169" s="10"/>
      <c r="F169" s="10"/>
    </row>
    <row r="170" spans="5:6" ht="12.75">
      <c r="E170" s="10"/>
      <c r="F170" s="10"/>
    </row>
    <row r="171" spans="5:6" ht="12.75">
      <c r="E171" s="10"/>
      <c r="F171" s="10"/>
    </row>
    <row r="172" spans="5:6" ht="12.75">
      <c r="E172" s="10"/>
      <c r="F172" s="10"/>
    </row>
    <row r="173" spans="5:6" ht="12.75">
      <c r="E173" s="10"/>
      <c r="F173" s="10"/>
    </row>
    <row r="174" spans="5:6" ht="12.75">
      <c r="E174" s="10"/>
      <c r="F174" s="10"/>
    </row>
    <row r="175" spans="5:6" ht="12.75">
      <c r="E175" s="10"/>
      <c r="F175" s="10"/>
    </row>
    <row r="176" spans="5:6" ht="12.75">
      <c r="E176" s="10"/>
      <c r="F176" s="10"/>
    </row>
    <row r="177" spans="5:6" ht="12.75">
      <c r="E177" s="10"/>
      <c r="F177" s="10"/>
    </row>
    <row r="178" spans="5:6" ht="12.75">
      <c r="E178" s="10"/>
      <c r="F178" s="10"/>
    </row>
    <row r="179" spans="5:6" ht="12.75">
      <c r="E179" s="10"/>
      <c r="F179" s="10"/>
    </row>
    <row r="180" spans="5:6" ht="12.75">
      <c r="E180" s="10"/>
      <c r="F180" s="10"/>
    </row>
    <row r="181" spans="5:6" ht="12.75">
      <c r="E181" s="10"/>
      <c r="F181" s="10"/>
    </row>
    <row r="182" spans="5:6" ht="12.75">
      <c r="E182" s="10"/>
      <c r="F182" s="10"/>
    </row>
    <row r="183" spans="5:6" ht="12.75">
      <c r="E183" s="10"/>
      <c r="F183" s="10"/>
    </row>
    <row r="184" spans="5:6" ht="12.75">
      <c r="E184" s="10"/>
      <c r="F184" s="10"/>
    </row>
    <row r="185" spans="5:6" ht="12.75">
      <c r="E185" s="10"/>
      <c r="F185" s="10"/>
    </row>
    <row r="186" spans="5:6" ht="12.75">
      <c r="E186" s="10"/>
      <c r="F186" s="10"/>
    </row>
    <row r="187" spans="5:6" ht="12.75">
      <c r="E187" s="10"/>
      <c r="F187" s="10"/>
    </row>
    <row r="188" spans="5:6" ht="12.75">
      <c r="E188" s="10"/>
      <c r="F188" s="10"/>
    </row>
    <row r="189" spans="5:6" ht="12.75">
      <c r="E189" s="10"/>
      <c r="F189" s="10"/>
    </row>
  </sheetData>
  <sheetProtection/>
  <mergeCells count="2">
    <mergeCell ref="A2:E2"/>
    <mergeCell ref="A1:B1"/>
  </mergeCells>
  <printOptions/>
  <pageMargins left="0.7480314960629921" right="0" top="0.984251968503937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3">
      <selection activeCell="A13" sqref="A1:IV16384"/>
    </sheetView>
  </sheetViews>
  <sheetFormatPr defaultColWidth="9.140625" defaultRowHeight="12.75"/>
  <cols>
    <col min="1" max="1" width="3.140625" style="30" customWidth="1"/>
    <col min="2" max="2" width="48.57421875" style="30" customWidth="1"/>
    <col min="3" max="3" width="19.00390625" style="30" customWidth="1"/>
    <col min="4" max="4" width="2.7109375" style="30" customWidth="1"/>
    <col min="5" max="5" width="18.8515625" style="34" customWidth="1"/>
    <col min="6" max="6" width="30.00390625" style="34" customWidth="1"/>
    <col min="7" max="7" width="17.140625" style="34" customWidth="1"/>
    <col min="8" max="8" width="12.28125" style="34" bestFit="1" customWidth="1"/>
    <col min="9" max="16384" width="9.140625" style="34" customWidth="1"/>
  </cols>
  <sheetData>
    <row r="1" spans="1:5" s="32" customFormat="1" ht="12" customHeight="1">
      <c r="A1" s="31" t="s">
        <v>11</v>
      </c>
      <c r="B1" s="38"/>
      <c r="C1" s="2"/>
      <c r="D1" s="2"/>
      <c r="E1" s="31"/>
    </row>
    <row r="2" spans="1:5" s="32" customFormat="1" ht="13.5" customHeight="1">
      <c r="A2" s="31" t="s">
        <v>71</v>
      </c>
      <c r="B2" s="38"/>
      <c r="C2" s="2"/>
      <c r="D2" s="2"/>
      <c r="E2" s="31"/>
    </row>
    <row r="3" spans="1:5" s="32" customFormat="1" ht="12.75" customHeight="1">
      <c r="A3" s="31" t="s">
        <v>126</v>
      </c>
      <c r="B3" s="53"/>
      <c r="C3" s="58"/>
      <c r="D3" s="58"/>
      <c r="E3" s="57"/>
    </row>
    <row r="4" spans="1:5" s="32" customFormat="1" ht="12.75">
      <c r="A4" s="38"/>
      <c r="B4" s="38"/>
      <c r="C4" s="39"/>
      <c r="D4" s="2"/>
      <c r="E4" s="59" t="s">
        <v>9</v>
      </c>
    </row>
    <row r="5" spans="1:6" s="41" customFormat="1" ht="40.5" customHeight="1">
      <c r="A5" s="40"/>
      <c r="B5" s="28"/>
      <c r="C5" s="77" t="s">
        <v>124</v>
      </c>
      <c r="D5" s="33"/>
      <c r="E5" s="77" t="s">
        <v>123</v>
      </c>
      <c r="F5" s="97"/>
    </row>
    <row r="6" spans="1:5" s="45" customFormat="1" ht="12.75">
      <c r="A6" s="42"/>
      <c r="B6" s="43"/>
      <c r="C6" s="44"/>
      <c r="D6" s="44"/>
      <c r="E6" s="44"/>
    </row>
    <row r="7" spans="1:5" s="45" customFormat="1" ht="12.75">
      <c r="A7" s="42"/>
      <c r="B7" s="43" t="s">
        <v>10</v>
      </c>
      <c r="C7" s="60">
        <f>SUM(C9:C12)</f>
        <v>4857852</v>
      </c>
      <c r="D7" s="44"/>
      <c r="E7" s="60">
        <f>SUM(E9:E12)</f>
        <v>5242522</v>
      </c>
    </row>
    <row r="8" spans="1:5" s="45" customFormat="1" ht="12.75">
      <c r="A8" s="42"/>
      <c r="B8" s="61"/>
      <c r="C8" s="44"/>
      <c r="D8" s="44"/>
      <c r="E8" s="44"/>
    </row>
    <row r="9" spans="1:5" s="62" customFormat="1" ht="10.5" customHeight="1">
      <c r="A9" s="46"/>
      <c r="B9" s="47" t="s">
        <v>40</v>
      </c>
      <c r="C9" s="48">
        <v>4826426</v>
      </c>
      <c r="D9" s="48"/>
      <c r="E9" s="48">
        <v>5225213</v>
      </c>
    </row>
    <row r="10" spans="1:5" s="65" customFormat="1" ht="14.25" customHeight="1">
      <c r="A10" s="63"/>
      <c r="B10" s="47" t="s">
        <v>41</v>
      </c>
      <c r="C10" s="64">
        <v>20480</v>
      </c>
      <c r="D10" s="64"/>
      <c r="E10" s="64">
        <v>8799</v>
      </c>
    </row>
    <row r="11" spans="1:5" s="65" customFormat="1" ht="13.5" customHeight="1">
      <c r="A11" s="63"/>
      <c r="B11" s="28" t="s">
        <v>54</v>
      </c>
      <c r="C11" s="64">
        <v>9151</v>
      </c>
      <c r="D11" s="10"/>
      <c r="E11" s="64">
        <v>7150</v>
      </c>
    </row>
    <row r="12" spans="1:5" s="65" customFormat="1" ht="13.5" customHeight="1">
      <c r="A12" s="63"/>
      <c r="B12" s="47" t="s">
        <v>42</v>
      </c>
      <c r="C12" s="64">
        <v>1795</v>
      </c>
      <c r="D12" s="10"/>
      <c r="E12" s="64">
        <v>1360</v>
      </c>
    </row>
    <row r="14" spans="1:5" s="45" customFormat="1" ht="12.75">
      <c r="A14" s="42"/>
      <c r="B14" s="43" t="s">
        <v>113</v>
      </c>
      <c r="C14" s="60">
        <f>SUM(C16:C21)</f>
        <v>-2953101</v>
      </c>
      <c r="D14" s="44"/>
      <c r="E14" s="60">
        <f>SUM(E16:E21)</f>
        <v>-2826510</v>
      </c>
    </row>
    <row r="15" spans="1:5" s="45" customFormat="1" ht="10.5" customHeight="1">
      <c r="A15" s="42"/>
      <c r="B15" s="43"/>
      <c r="C15" s="44"/>
      <c r="D15" s="44"/>
      <c r="E15" s="44"/>
    </row>
    <row r="16" spans="1:5" s="67" customFormat="1" ht="12.75" customHeight="1">
      <c r="A16" s="66"/>
      <c r="B16" s="47" t="s">
        <v>105</v>
      </c>
      <c r="C16" s="64">
        <v>-2454310</v>
      </c>
      <c r="D16" s="64"/>
      <c r="E16" s="64">
        <v>-2607092</v>
      </c>
    </row>
    <row r="17" spans="1:5" s="67" customFormat="1" ht="14.25" customHeight="1">
      <c r="A17" s="66"/>
      <c r="B17" s="47" t="s">
        <v>43</v>
      </c>
      <c r="C17" s="64">
        <v>-201183</v>
      </c>
      <c r="D17" s="64"/>
      <c r="E17" s="64">
        <v>-145981</v>
      </c>
    </row>
    <row r="18" spans="1:5" s="67" customFormat="1" ht="26.25" customHeight="1">
      <c r="A18" s="66"/>
      <c r="B18" s="47" t="s">
        <v>72</v>
      </c>
      <c r="C18" s="64">
        <v>-141559</v>
      </c>
      <c r="D18" s="64"/>
      <c r="E18" s="64">
        <v>-68354</v>
      </c>
    </row>
    <row r="19" spans="1:5" s="67" customFormat="1" ht="14.25" customHeight="1">
      <c r="A19" s="66"/>
      <c r="B19" s="47" t="s">
        <v>106</v>
      </c>
      <c r="C19" s="64">
        <v>-116674</v>
      </c>
      <c r="D19" s="64"/>
      <c r="E19" s="64">
        <v>-4781</v>
      </c>
    </row>
    <row r="20" spans="1:5" s="67" customFormat="1" ht="15.75" customHeight="1">
      <c r="A20" s="66"/>
      <c r="B20" s="47" t="s">
        <v>134</v>
      </c>
      <c r="C20" s="64">
        <v>-38357</v>
      </c>
      <c r="D20" s="64"/>
      <c r="E20" s="64">
        <v>0</v>
      </c>
    </row>
    <row r="21" spans="2:5" ht="12.75">
      <c r="B21" s="28" t="s">
        <v>83</v>
      </c>
      <c r="C21" s="30">
        <v>-1018</v>
      </c>
      <c r="E21" s="34">
        <v>-302</v>
      </c>
    </row>
    <row r="23" spans="1:5" s="45" customFormat="1" ht="14.25" customHeight="1">
      <c r="A23" s="42"/>
      <c r="B23" s="43" t="s">
        <v>55</v>
      </c>
      <c r="C23" s="49">
        <f>C7+C14</f>
        <v>1904751</v>
      </c>
      <c r="D23" s="49"/>
      <c r="E23" s="49">
        <f>E7+E14</f>
        <v>2416012</v>
      </c>
    </row>
    <row r="24" spans="1:5" s="45" customFormat="1" ht="20.25" customHeight="1">
      <c r="A24" s="42"/>
      <c r="B24" s="50" t="s">
        <v>111</v>
      </c>
      <c r="C24" s="51">
        <v>-329085</v>
      </c>
      <c r="D24" s="48"/>
      <c r="E24" s="51">
        <v>-140606</v>
      </c>
    </row>
    <row r="25" spans="1:5" s="45" customFormat="1" ht="39" customHeight="1">
      <c r="A25" s="42"/>
      <c r="B25" s="43" t="s">
        <v>56</v>
      </c>
      <c r="C25" s="68">
        <f>C23+C24</f>
        <v>1575666</v>
      </c>
      <c r="D25" s="49"/>
      <c r="E25" s="68">
        <f>E23+E24</f>
        <v>2275406</v>
      </c>
    </row>
    <row r="26" spans="1:7" s="45" customFormat="1" ht="22.5" customHeight="1" collapsed="1">
      <c r="A26" s="42"/>
      <c r="B26" s="47" t="s">
        <v>50</v>
      </c>
      <c r="C26" s="48">
        <v>314607</v>
      </c>
      <c r="D26" s="48"/>
      <c r="E26" s="48">
        <v>332463</v>
      </c>
      <c r="G26" s="52"/>
    </row>
    <row r="27" spans="1:5" s="45" customFormat="1" ht="15.75" customHeight="1">
      <c r="A27" s="42"/>
      <c r="B27" s="47" t="s">
        <v>51</v>
      </c>
      <c r="C27" s="48">
        <v>-72962</v>
      </c>
      <c r="D27" s="48"/>
      <c r="E27" s="48">
        <v>-74133</v>
      </c>
    </row>
    <row r="28" spans="2:6" ht="31.5" customHeight="1">
      <c r="B28" s="47" t="s">
        <v>81</v>
      </c>
      <c r="C28" s="48">
        <v>-296008</v>
      </c>
      <c r="D28" s="48"/>
      <c r="E28" s="48">
        <v>-74113</v>
      </c>
      <c r="F28" s="98"/>
    </row>
    <row r="29" spans="1:5" s="45" customFormat="1" ht="15.75" customHeight="1">
      <c r="A29" s="42"/>
      <c r="B29" s="47" t="s">
        <v>135</v>
      </c>
      <c r="C29" s="48">
        <v>-5000</v>
      </c>
      <c r="D29" s="48"/>
      <c r="E29" s="48">
        <v>-105</v>
      </c>
    </row>
    <row r="30" spans="2:5" ht="27" customHeight="1">
      <c r="B30" s="47" t="s">
        <v>88</v>
      </c>
      <c r="C30" s="48">
        <v>319864</v>
      </c>
      <c r="D30" s="34"/>
      <c r="E30" s="48">
        <v>294847</v>
      </c>
    </row>
    <row r="31" spans="2:5" ht="27" customHeight="1">
      <c r="B31" s="47" t="s">
        <v>57</v>
      </c>
      <c r="C31" s="48">
        <v>33843</v>
      </c>
      <c r="D31" s="34"/>
      <c r="E31" s="48">
        <v>105560</v>
      </c>
    </row>
    <row r="32" spans="1:7" s="45" customFormat="1" ht="16.5" customHeight="1">
      <c r="A32" s="42"/>
      <c r="B32" s="47" t="s">
        <v>136</v>
      </c>
      <c r="C32" s="48">
        <v>96439</v>
      </c>
      <c r="D32" s="48"/>
      <c r="E32" s="48">
        <v>120296</v>
      </c>
      <c r="G32" s="52"/>
    </row>
    <row r="33" spans="1:5" s="45" customFormat="1" ht="15" customHeight="1">
      <c r="A33" s="42"/>
      <c r="B33" s="47" t="s">
        <v>52</v>
      </c>
      <c r="C33" s="69">
        <v>-1711583</v>
      </c>
      <c r="D33" s="48"/>
      <c r="E33" s="69">
        <v>-1931990</v>
      </c>
    </row>
    <row r="34" spans="1:5" s="45" customFormat="1" ht="21" customHeight="1">
      <c r="A34" s="42"/>
      <c r="B34" s="43" t="s">
        <v>89</v>
      </c>
      <c r="C34" s="68">
        <f>SUM(C25:C33)</f>
        <v>254866</v>
      </c>
      <c r="D34" s="74"/>
      <c r="E34" s="68">
        <f>SUM(E25:E33)</f>
        <v>1048231</v>
      </c>
    </row>
    <row r="35" spans="1:5" s="45" customFormat="1" ht="18.75" customHeight="1">
      <c r="A35" s="42"/>
      <c r="B35" s="50" t="s">
        <v>90</v>
      </c>
      <c r="C35" s="48">
        <v>-52282</v>
      </c>
      <c r="D35" s="48"/>
      <c r="E35" s="48">
        <v>-440512</v>
      </c>
    </row>
    <row r="36" spans="2:5" ht="24" customHeight="1" thickBot="1">
      <c r="B36" s="43" t="s">
        <v>91</v>
      </c>
      <c r="C36" s="75">
        <f>C34+C35</f>
        <v>202584</v>
      </c>
      <c r="D36" s="49"/>
      <c r="E36" s="75">
        <f>E34+E35</f>
        <v>607719</v>
      </c>
    </row>
    <row r="37" spans="2:5" ht="14.25" customHeight="1" thickTop="1">
      <c r="B37" s="43"/>
      <c r="C37" s="49"/>
      <c r="D37" s="49"/>
      <c r="E37" s="49"/>
    </row>
    <row r="38" spans="2:5" ht="12.75">
      <c r="B38" s="94" t="s">
        <v>120</v>
      </c>
      <c r="C38" s="99">
        <v>2.63</v>
      </c>
      <c r="D38" s="104"/>
      <c r="E38" s="99">
        <v>7.89</v>
      </c>
    </row>
    <row r="39" spans="2:5" ht="12.75">
      <c r="B39" s="94" t="s">
        <v>121</v>
      </c>
      <c r="C39" s="99">
        <v>2.21</v>
      </c>
      <c r="D39" s="104"/>
      <c r="E39" s="99">
        <v>6.63</v>
      </c>
    </row>
    <row r="40" spans="2:5" ht="12.75">
      <c r="B40" s="94"/>
      <c r="C40" s="99"/>
      <c r="D40" s="100"/>
      <c r="E40" s="99"/>
    </row>
    <row r="41" spans="2:5" ht="12.75">
      <c r="B41" s="94"/>
      <c r="C41" s="99"/>
      <c r="D41" s="100"/>
      <c r="E41" s="99"/>
    </row>
    <row r="42" spans="2:5" ht="12.75">
      <c r="B42" s="94"/>
      <c r="C42" s="99"/>
      <c r="D42" s="100"/>
      <c r="E42" s="99"/>
    </row>
    <row r="43" spans="2:4" ht="12.75">
      <c r="B43" s="14" t="s">
        <v>6</v>
      </c>
      <c r="C43" s="29" t="s">
        <v>7</v>
      </c>
      <c r="D43" s="34"/>
    </row>
    <row r="44" spans="2:4" ht="12.75">
      <c r="B44" s="26"/>
      <c r="C44" s="29"/>
      <c r="D44" s="34"/>
    </row>
    <row r="45" spans="2:4" ht="12.75">
      <c r="B45" s="26" t="s">
        <v>131</v>
      </c>
      <c r="C45" s="29" t="s">
        <v>133</v>
      </c>
      <c r="D45" s="34"/>
    </row>
    <row r="46" spans="2:4" ht="12.75">
      <c r="B46" s="14" t="s">
        <v>65</v>
      </c>
      <c r="C46" s="29" t="s">
        <v>132</v>
      </c>
      <c r="D46" s="34"/>
    </row>
    <row r="47" spans="2:4" ht="12.75">
      <c r="B47" s="22"/>
      <c r="C47" s="22"/>
      <c r="D47" s="22"/>
    </row>
    <row r="48" ht="12.75">
      <c r="B48" s="22"/>
    </row>
    <row r="49" ht="12.75">
      <c r="B49" s="22"/>
    </row>
  </sheetData>
  <sheetProtection/>
  <conditionalFormatting sqref="B10:B11">
    <cfRule type="top10" priority="7" dxfId="0" stopIfTrue="1" rank="10" bottom="1" percent="1"/>
  </conditionalFormatting>
  <conditionalFormatting sqref="B11:B12">
    <cfRule type="top10" priority="6" dxfId="0" stopIfTrue="1" rank="10" bottom="1" percent="1"/>
  </conditionalFormatting>
  <conditionalFormatting sqref="B12 B10">
    <cfRule type="top10" priority="4" dxfId="0" stopIfTrue="1" rank="10" bottom="1" percent="1"/>
  </conditionalFormatting>
  <conditionalFormatting sqref="B10 B12">
    <cfRule type="top10" priority="1" dxfId="0" stopIfTrue="1" rank="10" bottom="1" percent="1"/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63"/>
  <sheetViews>
    <sheetView zoomScalePageLayoutView="0" workbookViewId="0" topLeftCell="A1">
      <selection activeCell="B61" sqref="B61"/>
    </sheetView>
  </sheetViews>
  <sheetFormatPr defaultColWidth="9.140625" defaultRowHeight="12.75"/>
  <cols>
    <col min="1" max="1" width="3.421875" style="30" customWidth="1"/>
    <col min="2" max="2" width="63.7109375" style="30" customWidth="1"/>
    <col min="3" max="3" width="18.00390625" style="30" customWidth="1"/>
    <col min="4" max="4" width="2.00390625" style="30" customWidth="1"/>
    <col min="5" max="5" width="18.7109375" style="30" customWidth="1"/>
    <col min="6" max="6" width="8.00390625" style="34" customWidth="1"/>
    <col min="7" max="7" width="17.140625" style="34" customWidth="1"/>
    <col min="8" max="8" width="12.28125" style="34" bestFit="1" customWidth="1"/>
    <col min="9" max="16384" width="9.140625" style="34" customWidth="1"/>
  </cols>
  <sheetData>
    <row r="1" spans="1:5" s="32" customFormat="1" ht="15.75" customHeight="1">
      <c r="A1" s="31"/>
      <c r="B1" s="31" t="s">
        <v>8</v>
      </c>
      <c r="C1" s="2"/>
      <c r="D1" s="2"/>
      <c r="E1" s="2"/>
    </row>
    <row r="2" spans="1:5" s="32" customFormat="1" ht="15.75" customHeight="1">
      <c r="A2" s="31"/>
      <c r="B2" s="31" t="s">
        <v>73</v>
      </c>
      <c r="C2" s="2"/>
      <c r="D2" s="2"/>
      <c r="E2" s="2"/>
    </row>
    <row r="3" spans="1:5" s="32" customFormat="1" ht="15.75" customHeight="1">
      <c r="A3" s="57"/>
      <c r="B3" s="57" t="s">
        <v>122</v>
      </c>
      <c r="C3" s="58"/>
      <c r="D3" s="58"/>
      <c r="E3" s="58"/>
    </row>
    <row r="4" spans="1:5" s="32" customFormat="1" ht="49.5" customHeight="1">
      <c r="A4" s="38"/>
      <c r="B4" s="28"/>
      <c r="C4" s="77" t="s">
        <v>124</v>
      </c>
      <c r="D4" s="33"/>
      <c r="E4" s="77" t="s">
        <v>123</v>
      </c>
    </row>
    <row r="5" spans="1:5" s="45" customFormat="1" ht="12.75">
      <c r="A5" s="42"/>
      <c r="B5" s="43" t="s">
        <v>12</v>
      </c>
      <c r="C5" s="44"/>
      <c r="D5" s="44"/>
      <c r="E5" s="44"/>
    </row>
    <row r="6" spans="1:5" s="45" customFormat="1" ht="15" customHeight="1">
      <c r="A6" s="42"/>
      <c r="B6" s="50" t="s">
        <v>13</v>
      </c>
      <c r="C6" s="48">
        <v>5824125</v>
      </c>
      <c r="D6" s="48"/>
      <c r="E6" s="48">
        <v>5569462</v>
      </c>
    </row>
    <row r="7" spans="1:5" s="45" customFormat="1" ht="14.25" customHeight="1">
      <c r="A7" s="42"/>
      <c r="B7" s="50" t="s">
        <v>14</v>
      </c>
      <c r="C7" s="48">
        <v>-2953264</v>
      </c>
      <c r="D7" s="48"/>
      <c r="E7" s="48">
        <v>-2712959</v>
      </c>
    </row>
    <row r="8" spans="1:5" s="45" customFormat="1" ht="13.5" customHeight="1">
      <c r="A8" s="42"/>
      <c r="B8" s="50" t="s">
        <v>15</v>
      </c>
      <c r="C8" s="48">
        <v>308108</v>
      </c>
      <c r="D8" s="50"/>
      <c r="E8" s="48">
        <v>338727</v>
      </c>
    </row>
    <row r="9" spans="1:5" s="45" customFormat="1" ht="12.75" customHeight="1">
      <c r="A9" s="42"/>
      <c r="B9" s="50" t="s">
        <v>16</v>
      </c>
      <c r="C9" s="48">
        <v>-75441</v>
      </c>
      <c r="D9" s="48"/>
      <c r="E9" s="48">
        <v>-73817</v>
      </c>
    </row>
    <row r="10" spans="1:5" s="45" customFormat="1" ht="14.25" customHeight="1">
      <c r="A10" s="42"/>
      <c r="B10" s="50" t="s">
        <v>17</v>
      </c>
      <c r="C10" s="48">
        <v>319864</v>
      </c>
      <c r="D10" s="48"/>
      <c r="E10" s="48">
        <v>294847</v>
      </c>
    </row>
    <row r="11" spans="1:5" s="45" customFormat="1" ht="13.5" customHeight="1">
      <c r="A11" s="42"/>
      <c r="B11" s="50" t="s">
        <v>60</v>
      </c>
      <c r="C11" s="48">
        <v>98934</v>
      </c>
      <c r="D11" s="48"/>
      <c r="E11" s="48">
        <v>125002</v>
      </c>
    </row>
    <row r="12" spans="1:5" s="45" customFormat="1" ht="14.25" customHeight="1">
      <c r="A12" s="42"/>
      <c r="B12" s="50" t="s">
        <v>18</v>
      </c>
      <c r="C12" s="48">
        <v>-1101758</v>
      </c>
      <c r="D12" s="48"/>
      <c r="E12" s="48">
        <v>-1161663</v>
      </c>
    </row>
    <row r="13" spans="1:5" s="45" customFormat="1" ht="14.25" customHeight="1">
      <c r="A13" s="42"/>
      <c r="B13" s="50" t="s">
        <v>19</v>
      </c>
      <c r="C13" s="48">
        <v>-640994</v>
      </c>
      <c r="D13" s="48"/>
      <c r="E13" s="48">
        <v>-624160</v>
      </c>
    </row>
    <row r="14" spans="1:5" s="45" customFormat="1" ht="27.75" customHeight="1">
      <c r="A14" s="42"/>
      <c r="B14" s="50" t="s">
        <v>74</v>
      </c>
      <c r="C14" s="48">
        <v>158081</v>
      </c>
      <c r="D14" s="48"/>
      <c r="E14" s="48">
        <v>509032</v>
      </c>
    </row>
    <row r="15" spans="1:5" s="45" customFormat="1" ht="12.75" customHeight="1">
      <c r="A15" s="42"/>
      <c r="B15" s="50" t="s">
        <v>61</v>
      </c>
      <c r="C15" s="48">
        <v>-633</v>
      </c>
      <c r="D15" s="48"/>
      <c r="E15" s="48">
        <v>-2531</v>
      </c>
    </row>
    <row r="16" ht="8.25" customHeight="1"/>
    <row r="17" spans="2:5" ht="28.5" customHeight="1">
      <c r="B17" s="43" t="s">
        <v>44</v>
      </c>
      <c r="C17" s="44">
        <f>SUM(C6:C16)</f>
        <v>1937022</v>
      </c>
      <c r="D17" s="44"/>
      <c r="E17" s="44">
        <f>SUM(E6:E16)</f>
        <v>2261940</v>
      </c>
    </row>
    <row r="18" spans="2:5" ht="10.5" customHeight="1">
      <c r="B18" s="50"/>
      <c r="C18" s="48"/>
      <c r="D18" s="48"/>
      <c r="E18" s="48"/>
    </row>
    <row r="19" spans="1:7" s="45" customFormat="1" ht="10.5" customHeight="1">
      <c r="A19" s="42"/>
      <c r="B19" s="55" t="s">
        <v>20</v>
      </c>
      <c r="C19" s="48"/>
      <c r="D19" s="48"/>
      <c r="E19" s="48"/>
      <c r="G19" s="52"/>
    </row>
    <row r="20" spans="1:7" s="45" customFormat="1" ht="10.5" customHeight="1">
      <c r="A20" s="42"/>
      <c r="B20" s="55"/>
      <c r="C20" s="48"/>
      <c r="D20" s="48"/>
      <c r="E20" s="48"/>
      <c r="G20" s="52"/>
    </row>
    <row r="21" spans="1:7" s="45" customFormat="1" ht="12.75" customHeight="1">
      <c r="A21" s="42"/>
      <c r="B21" s="47" t="s">
        <v>108</v>
      </c>
      <c r="C21" s="48">
        <v>-89942</v>
      </c>
      <c r="D21" s="62"/>
      <c r="E21" s="48">
        <v>2048767</v>
      </c>
      <c r="G21" s="52"/>
    </row>
    <row r="22" spans="1:7" s="45" customFormat="1" ht="12" customHeight="1">
      <c r="A22" s="42"/>
      <c r="B22" s="47" t="s">
        <v>101</v>
      </c>
      <c r="C22" s="48">
        <v>5218892</v>
      </c>
      <c r="D22" s="62"/>
      <c r="E22" s="48">
        <v>-5014144</v>
      </c>
      <c r="G22" s="52"/>
    </row>
    <row r="23" spans="1:7" s="45" customFormat="1" ht="12" customHeight="1">
      <c r="A23" s="42"/>
      <c r="B23" s="47" t="s">
        <v>109</v>
      </c>
      <c r="C23" s="48">
        <v>-4500004</v>
      </c>
      <c r="D23" s="62"/>
      <c r="E23" s="48">
        <v>0</v>
      </c>
      <c r="G23" s="52"/>
    </row>
    <row r="24" spans="2:5" ht="14.25" customHeight="1">
      <c r="B24" s="50" t="s">
        <v>114</v>
      </c>
      <c r="C24" s="48">
        <v>-166</v>
      </c>
      <c r="D24" s="48"/>
      <c r="E24" s="48">
        <v>-54</v>
      </c>
    </row>
    <row r="25" spans="2:5" ht="12.75">
      <c r="B25" s="22" t="s">
        <v>115</v>
      </c>
      <c r="C25" s="48">
        <v>-285390</v>
      </c>
      <c r="D25" s="22"/>
      <c r="E25" s="48">
        <v>-283228</v>
      </c>
    </row>
    <row r="26" spans="2:5" ht="12.75">
      <c r="B26" s="50" t="s">
        <v>110</v>
      </c>
      <c r="C26" s="48">
        <v>1114499</v>
      </c>
      <c r="D26" s="22"/>
      <c r="E26" s="48">
        <v>1100000</v>
      </c>
    </row>
    <row r="27" spans="2:5" ht="12.75">
      <c r="B27" s="50" t="s">
        <v>102</v>
      </c>
      <c r="C27" s="48">
        <v>-17737126</v>
      </c>
      <c r="D27" s="22"/>
      <c r="E27" s="48">
        <v>-17914486</v>
      </c>
    </row>
    <row r="28" spans="1:5" s="45" customFormat="1" ht="12" customHeight="1">
      <c r="A28" s="42"/>
      <c r="B28" s="50" t="s">
        <v>116</v>
      </c>
      <c r="C28" s="48">
        <v>28199</v>
      </c>
      <c r="D28" s="48"/>
      <c r="E28" s="48">
        <v>-26684</v>
      </c>
    </row>
    <row r="29" spans="2:5" ht="12.75">
      <c r="B29" s="50" t="s">
        <v>103</v>
      </c>
      <c r="C29" s="48">
        <v>171197</v>
      </c>
      <c r="D29" s="22"/>
      <c r="E29" s="48">
        <v>22250</v>
      </c>
    </row>
    <row r="30" spans="2:5" ht="11.25" customHeight="1">
      <c r="B30" s="50"/>
      <c r="D30" s="22"/>
      <c r="E30" s="48"/>
    </row>
    <row r="31" spans="2:5" ht="25.5">
      <c r="B31" s="43" t="s">
        <v>45</v>
      </c>
      <c r="C31" s="44">
        <f>SUM(C17:C29)</f>
        <v>-14142819</v>
      </c>
      <c r="D31" s="43"/>
      <c r="E31" s="44">
        <f>SUM(E17:E30)</f>
        <v>-17805639</v>
      </c>
    </row>
    <row r="32" spans="2:5" ht="10.5" customHeight="1">
      <c r="B32" s="22"/>
      <c r="C32" s="22"/>
      <c r="D32" s="22"/>
      <c r="E32" s="22"/>
    </row>
    <row r="33" spans="2:5" ht="12.75">
      <c r="B33" s="43" t="s">
        <v>21</v>
      </c>
      <c r="C33" s="44"/>
      <c r="D33" s="22"/>
      <c r="E33" s="44"/>
    </row>
    <row r="34" spans="2:5" ht="10.5" customHeight="1">
      <c r="B34" s="43"/>
      <c r="C34" s="44"/>
      <c r="D34" s="22"/>
      <c r="E34" s="44"/>
    </row>
    <row r="35" spans="2:5" ht="25.5">
      <c r="B35" s="50" t="s">
        <v>125</v>
      </c>
      <c r="C35" s="48">
        <v>0</v>
      </c>
      <c r="D35" s="22"/>
      <c r="E35" s="48">
        <v>-868713</v>
      </c>
    </row>
    <row r="36" spans="2:5" ht="25.5">
      <c r="B36" s="50" t="s">
        <v>137</v>
      </c>
      <c r="C36" s="48">
        <v>514000</v>
      </c>
      <c r="D36" s="22"/>
      <c r="E36" s="48">
        <v>750000</v>
      </c>
    </row>
    <row r="37" spans="2:5" ht="12.75">
      <c r="B37" s="50" t="s">
        <v>22</v>
      </c>
      <c r="C37" s="48">
        <v>-2913</v>
      </c>
      <c r="D37" s="46"/>
      <c r="E37" s="48">
        <v>-47951</v>
      </c>
    </row>
    <row r="38" spans="2:5" ht="12.75">
      <c r="B38" s="50" t="s">
        <v>79</v>
      </c>
      <c r="C38" s="48">
        <v>0</v>
      </c>
      <c r="D38" s="46"/>
      <c r="E38" s="48">
        <v>1252</v>
      </c>
    </row>
    <row r="39" spans="2:5" ht="12.75">
      <c r="B39" s="34" t="s">
        <v>23</v>
      </c>
      <c r="C39" s="56">
        <v>-5592</v>
      </c>
      <c r="E39" s="56">
        <v>-18145</v>
      </c>
    </row>
    <row r="40" ht="9" customHeight="1"/>
    <row r="41" spans="2:5" ht="25.5" customHeight="1">
      <c r="B41" s="43" t="s">
        <v>46</v>
      </c>
      <c r="C41" s="44">
        <f>SUM(C36:C40)</f>
        <v>505495</v>
      </c>
      <c r="D41" s="42"/>
      <c r="E41" s="44">
        <f>SUM(E35:E40)</f>
        <v>-183557</v>
      </c>
    </row>
    <row r="42" ht="12" customHeight="1">
      <c r="B42" s="22"/>
    </row>
    <row r="43" spans="2:5" ht="12.75">
      <c r="B43" s="43" t="s">
        <v>24</v>
      </c>
      <c r="C43" s="48"/>
      <c r="D43" s="46"/>
      <c r="E43" s="48"/>
    </row>
    <row r="44" spans="2:5" ht="9" customHeight="1">
      <c r="B44" s="46"/>
      <c r="C44" s="48"/>
      <c r="D44" s="46"/>
      <c r="E44" s="48"/>
    </row>
    <row r="45" spans="2:5" ht="12.75">
      <c r="B45" s="46" t="s">
        <v>107</v>
      </c>
      <c r="C45" s="48">
        <v>8885934</v>
      </c>
      <c r="D45" s="46"/>
      <c r="E45" s="48">
        <v>0</v>
      </c>
    </row>
    <row r="46" spans="2:5" ht="12.75">
      <c r="B46" s="46" t="s">
        <v>117</v>
      </c>
      <c r="C46" s="56">
        <v>1534189</v>
      </c>
      <c r="D46" s="46"/>
      <c r="E46" s="48">
        <v>0</v>
      </c>
    </row>
    <row r="47" spans="2:5" ht="12.75">
      <c r="B47" s="46" t="s">
        <v>80</v>
      </c>
      <c r="C47" s="56">
        <v>0</v>
      </c>
      <c r="D47" s="46"/>
      <c r="E47" s="56">
        <v>136326</v>
      </c>
    </row>
    <row r="48" spans="2:5" ht="12.75">
      <c r="B48" s="46" t="s">
        <v>75</v>
      </c>
      <c r="C48" s="56">
        <v>0</v>
      </c>
      <c r="D48" s="46"/>
      <c r="E48" s="56">
        <v>12178</v>
      </c>
    </row>
    <row r="49" spans="2:5" ht="30" customHeight="1">
      <c r="B49" s="43" t="s">
        <v>47</v>
      </c>
      <c r="C49" s="44">
        <f>SUM(C44:C48)</f>
        <v>10420123</v>
      </c>
      <c r="D49" s="42"/>
      <c r="E49" s="44">
        <f>SUM(E44:E48)</f>
        <v>148504</v>
      </c>
    </row>
    <row r="50" spans="3:5" ht="10.5" customHeight="1">
      <c r="C50" s="48"/>
      <c r="E50" s="48"/>
    </row>
    <row r="51" spans="2:5" ht="13.5">
      <c r="B51" s="70" t="s">
        <v>25</v>
      </c>
      <c r="C51" s="71">
        <v>-267165</v>
      </c>
      <c r="D51" s="70"/>
      <c r="E51" s="71">
        <v>31342</v>
      </c>
    </row>
    <row r="52" spans="3:5" ht="12.75">
      <c r="C52" s="56"/>
      <c r="E52" s="56"/>
    </row>
    <row r="53" spans="2:7" ht="12.75">
      <c r="B53" s="42" t="s">
        <v>62</v>
      </c>
      <c r="C53" s="44">
        <f>C31+C41+C49+C51</f>
        <v>-3484366</v>
      </c>
      <c r="D53" s="42"/>
      <c r="E53" s="44">
        <f>E31+E41+E49+E51</f>
        <v>-17809350</v>
      </c>
      <c r="G53" s="73"/>
    </row>
    <row r="54" spans="2:5" ht="9.75" customHeight="1">
      <c r="B54" s="42"/>
      <c r="C54" s="44"/>
      <c r="D54" s="42"/>
      <c r="E54" s="44"/>
    </row>
    <row r="55" spans="2:5" ht="12.75">
      <c r="B55" s="43" t="s">
        <v>92</v>
      </c>
      <c r="C55" s="44">
        <v>15798131</v>
      </c>
      <c r="E55" s="44">
        <v>34537320</v>
      </c>
    </row>
    <row r="56" ht="9" customHeight="1"/>
    <row r="57" spans="2:5" ht="12.75">
      <c r="B57" s="43" t="s">
        <v>93</v>
      </c>
      <c r="C57" s="44">
        <f>C53+C55</f>
        <v>12313765</v>
      </c>
      <c r="E57" s="44">
        <f>E53+E55</f>
        <v>16727970</v>
      </c>
    </row>
    <row r="58" ht="12.75">
      <c r="C58" s="72"/>
    </row>
    <row r="59" spans="2:3" ht="12.75">
      <c r="B59" s="14" t="s">
        <v>6</v>
      </c>
      <c r="C59" s="29" t="s">
        <v>7</v>
      </c>
    </row>
    <row r="60" spans="2:3" ht="12.75">
      <c r="B60" s="14"/>
      <c r="C60" s="29"/>
    </row>
    <row r="61" spans="1:6" s="16" customFormat="1" ht="12.75">
      <c r="A61" s="13"/>
      <c r="B61" s="26" t="s">
        <v>131</v>
      </c>
      <c r="C61" s="29" t="s">
        <v>133</v>
      </c>
      <c r="F61" s="30"/>
    </row>
    <row r="62" spans="1:6" s="16" customFormat="1" ht="12.75">
      <c r="A62" s="13"/>
      <c r="B62" s="14" t="s">
        <v>65</v>
      </c>
      <c r="C62" s="29" t="s">
        <v>132</v>
      </c>
      <c r="F62" s="30"/>
    </row>
    <row r="63" spans="1:6" s="16" customFormat="1" ht="12.75">
      <c r="A63" s="13"/>
      <c r="B63" s="14"/>
      <c r="C63" s="29"/>
      <c r="F63" s="30"/>
    </row>
  </sheetData>
  <sheetProtection/>
  <printOptions/>
  <pageMargins left="0.7480314960629921" right="0" top="0.3937007874015748" bottom="0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M29"/>
  <sheetViews>
    <sheetView zoomScalePageLayoutView="0" workbookViewId="0" topLeftCell="A1">
      <selection activeCell="A28" sqref="A28:B28"/>
    </sheetView>
  </sheetViews>
  <sheetFormatPr defaultColWidth="9.140625" defaultRowHeight="12.75"/>
  <cols>
    <col min="1" max="1" width="23.7109375" style="80" customWidth="1"/>
    <col min="2" max="2" width="12.28125" style="80" customWidth="1"/>
    <col min="3" max="3" width="1.57421875" style="80" customWidth="1"/>
    <col min="4" max="4" width="10.421875" style="80" customWidth="1"/>
    <col min="5" max="5" width="1.57421875" style="80" customWidth="1"/>
    <col min="6" max="6" width="10.421875" style="95" customWidth="1"/>
    <col min="7" max="7" width="1.28515625" style="80" customWidth="1"/>
    <col min="8" max="8" width="10.28125" style="80" customWidth="1"/>
    <col min="9" max="9" width="1.28515625" style="80" customWidth="1"/>
    <col min="10" max="10" width="11.8515625" style="80" customWidth="1"/>
    <col min="11" max="11" width="1.28515625" style="80" customWidth="1"/>
    <col min="12" max="12" width="11.421875" style="80" customWidth="1"/>
    <col min="13" max="16384" width="9.140625" style="80" customWidth="1"/>
  </cols>
  <sheetData>
    <row r="1" spans="1:12" ht="12.75">
      <c r="A1" s="31" t="s">
        <v>82</v>
      </c>
      <c r="B1" s="79"/>
      <c r="C1" s="79"/>
      <c r="D1" s="79"/>
      <c r="E1" s="79"/>
      <c r="G1" s="79"/>
      <c r="H1" s="79"/>
      <c r="I1" s="79"/>
      <c r="J1" s="79"/>
      <c r="K1" s="79"/>
      <c r="L1" s="79"/>
    </row>
    <row r="2" spans="1:12" ht="22.5" customHeight="1">
      <c r="A2" s="109" t="s">
        <v>129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2.7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8.25" customHeight="1">
      <c r="A4" s="79"/>
      <c r="B4" s="79"/>
      <c r="C4" s="79"/>
      <c r="D4" s="79"/>
      <c r="E4" s="79"/>
      <c r="G4" s="79"/>
      <c r="H4" s="79"/>
      <c r="I4" s="79"/>
      <c r="J4" s="79"/>
      <c r="K4" s="79"/>
      <c r="L4" s="79"/>
    </row>
    <row r="5" spans="1:12" ht="12.75" customHeight="1">
      <c r="A5" s="110"/>
      <c r="B5" s="110" t="s">
        <v>104</v>
      </c>
      <c r="C5" s="81"/>
      <c r="D5" s="107" t="s">
        <v>53</v>
      </c>
      <c r="E5" s="81"/>
      <c r="F5" s="107" t="s">
        <v>85</v>
      </c>
      <c r="G5" s="81"/>
      <c r="H5" s="107" t="s">
        <v>118</v>
      </c>
      <c r="I5" s="82"/>
      <c r="J5" s="107" t="s">
        <v>64</v>
      </c>
      <c r="K5" s="107"/>
      <c r="L5" s="107" t="s">
        <v>48</v>
      </c>
    </row>
    <row r="6" spans="1:12" ht="66" customHeight="1">
      <c r="A6" s="110"/>
      <c r="B6" s="110"/>
      <c r="C6" s="81"/>
      <c r="D6" s="107"/>
      <c r="E6" s="81"/>
      <c r="F6" s="107"/>
      <c r="G6" s="81"/>
      <c r="H6" s="107"/>
      <c r="I6" s="82"/>
      <c r="J6" s="107"/>
      <c r="K6" s="107"/>
      <c r="L6" s="107"/>
    </row>
    <row r="7" spans="1:12" ht="36" customHeight="1">
      <c r="A7" s="110"/>
      <c r="B7" s="110"/>
      <c r="C7" s="81"/>
      <c r="D7" s="107"/>
      <c r="E7" s="81"/>
      <c r="F7" s="107"/>
      <c r="G7" s="81"/>
      <c r="H7" s="107"/>
      <c r="I7" s="82"/>
      <c r="J7" s="107"/>
      <c r="K7" s="107"/>
      <c r="L7" s="107"/>
    </row>
    <row r="8" spans="1:13" ht="31.5" customHeight="1" thickBot="1">
      <c r="A8" s="83" t="s">
        <v>66</v>
      </c>
      <c r="B8" s="84">
        <v>13644071</v>
      </c>
      <c r="C8" s="85"/>
      <c r="D8" s="86">
        <v>1233201</v>
      </c>
      <c r="E8" s="85"/>
      <c r="F8" s="86">
        <v>0</v>
      </c>
      <c r="G8" s="85"/>
      <c r="H8" s="86">
        <v>451516</v>
      </c>
      <c r="I8" s="87"/>
      <c r="J8" s="86">
        <v>-4958187</v>
      </c>
      <c r="K8" s="87"/>
      <c r="L8" s="86">
        <v>10370601</v>
      </c>
      <c r="M8" s="85"/>
    </row>
    <row r="9" spans="1:13" ht="27" customHeight="1">
      <c r="A9" s="88" t="s">
        <v>76</v>
      </c>
      <c r="B9" s="89">
        <v>136326</v>
      </c>
      <c r="C9" s="90"/>
      <c r="D9" s="89">
        <v>0</v>
      </c>
      <c r="E9" s="89"/>
      <c r="F9" s="89">
        <v>0</v>
      </c>
      <c r="G9" s="89"/>
      <c r="H9" s="89">
        <v>0</v>
      </c>
      <c r="I9" s="89"/>
      <c r="J9" s="89">
        <v>0</v>
      </c>
      <c r="K9" s="90"/>
      <c r="L9" s="89">
        <f aca="true" t="shared" si="0" ref="L9:L14">SUM(B9:J9)</f>
        <v>136326</v>
      </c>
      <c r="M9" s="85"/>
    </row>
    <row r="10" spans="1:12" ht="38.25" customHeight="1">
      <c r="A10" s="88" t="s">
        <v>77</v>
      </c>
      <c r="B10" s="89">
        <v>12168</v>
      </c>
      <c r="C10" s="90"/>
      <c r="D10" s="91">
        <v>0</v>
      </c>
      <c r="E10" s="90"/>
      <c r="F10" s="89">
        <v>0</v>
      </c>
      <c r="G10" s="90"/>
      <c r="H10" s="89">
        <v>0</v>
      </c>
      <c r="I10" s="91"/>
      <c r="J10" s="91">
        <v>0</v>
      </c>
      <c r="K10" s="90"/>
      <c r="L10" s="89">
        <f t="shared" si="0"/>
        <v>12168</v>
      </c>
    </row>
    <row r="11" spans="1:12" ht="13.5" customHeight="1">
      <c r="A11" s="88" t="s">
        <v>67</v>
      </c>
      <c r="B11" s="89">
        <v>0</v>
      </c>
      <c r="C11" s="89"/>
      <c r="D11" s="89">
        <v>0</v>
      </c>
      <c r="E11" s="89"/>
      <c r="F11" s="89">
        <v>0</v>
      </c>
      <c r="G11" s="89"/>
      <c r="H11" s="89">
        <v>0</v>
      </c>
      <c r="I11" s="92"/>
      <c r="J11" s="89">
        <v>179118</v>
      </c>
      <c r="K11" s="89"/>
      <c r="L11" s="89">
        <f t="shared" si="0"/>
        <v>179118</v>
      </c>
    </row>
    <row r="12" spans="1:12" ht="30" customHeight="1">
      <c r="A12" s="88" t="s">
        <v>63</v>
      </c>
      <c r="B12" s="89">
        <v>0</v>
      </c>
      <c r="C12" s="89"/>
      <c r="D12" s="89">
        <v>0</v>
      </c>
      <c r="E12" s="89"/>
      <c r="F12" s="89">
        <v>0</v>
      </c>
      <c r="G12" s="89"/>
      <c r="H12" s="89">
        <v>-451516</v>
      </c>
      <c r="I12" s="89"/>
      <c r="J12" s="89">
        <v>451516</v>
      </c>
      <c r="K12" s="89"/>
      <c r="L12" s="89">
        <f t="shared" si="0"/>
        <v>0</v>
      </c>
    </row>
    <row r="13" spans="1:12" ht="30" customHeight="1">
      <c r="A13" s="88" t="s">
        <v>84</v>
      </c>
      <c r="B13" s="89">
        <v>0</v>
      </c>
      <c r="C13" s="89"/>
      <c r="D13" s="89">
        <v>0</v>
      </c>
      <c r="E13" s="89"/>
      <c r="F13" s="89">
        <v>0</v>
      </c>
      <c r="G13" s="89"/>
      <c r="H13" s="89">
        <v>689429</v>
      </c>
      <c r="I13" s="89"/>
      <c r="J13" s="89">
        <f>-H13</f>
        <v>-689429</v>
      </c>
      <c r="K13" s="89"/>
      <c r="L13" s="89">
        <f t="shared" si="0"/>
        <v>0</v>
      </c>
    </row>
    <row r="14" spans="1:12" ht="54" customHeight="1">
      <c r="A14" s="88" t="s">
        <v>98</v>
      </c>
      <c r="B14" s="89">
        <v>0</v>
      </c>
      <c r="C14" s="89"/>
      <c r="D14" s="89">
        <v>0</v>
      </c>
      <c r="E14" s="89"/>
      <c r="F14" s="89">
        <v>-3108</v>
      </c>
      <c r="G14" s="89"/>
      <c r="H14" s="89">
        <v>0</v>
      </c>
      <c r="J14" s="89">
        <v>0</v>
      </c>
      <c r="K14" s="89"/>
      <c r="L14" s="89">
        <f t="shared" si="0"/>
        <v>-3108</v>
      </c>
    </row>
    <row r="15" spans="1:12" ht="25.5" customHeight="1" thickBot="1">
      <c r="A15" s="83" t="s">
        <v>86</v>
      </c>
      <c r="B15" s="84">
        <f>SUM(B8:B14)</f>
        <v>13792565</v>
      </c>
      <c r="C15" s="85"/>
      <c r="D15" s="84">
        <f>SUM(D8:D14)</f>
        <v>1233201</v>
      </c>
      <c r="E15" s="89"/>
      <c r="F15" s="84">
        <f>SUM(F8:F14)</f>
        <v>-3108</v>
      </c>
      <c r="G15" s="89"/>
      <c r="H15" s="84">
        <f>SUM(H8:H14)</f>
        <v>689429</v>
      </c>
      <c r="I15" s="89"/>
      <c r="J15" s="84">
        <f>SUM(J8:J14)</f>
        <v>-5016982</v>
      </c>
      <c r="K15" s="89"/>
      <c r="L15" s="84">
        <f>SUM(L8:L14)</f>
        <v>10695105</v>
      </c>
    </row>
    <row r="16" spans="1:12" ht="18.75" customHeight="1">
      <c r="A16" s="88" t="s">
        <v>76</v>
      </c>
      <c r="B16" s="89">
        <v>0</v>
      </c>
      <c r="C16" s="90"/>
      <c r="D16" s="89">
        <v>0</v>
      </c>
      <c r="E16" s="89"/>
      <c r="F16" s="89">
        <v>0</v>
      </c>
      <c r="G16" s="89"/>
      <c r="H16" s="89">
        <v>0</v>
      </c>
      <c r="I16" s="89"/>
      <c r="J16" s="89">
        <v>0</v>
      </c>
      <c r="K16" s="90"/>
      <c r="L16" s="89">
        <f>SUM(B16:J16)</f>
        <v>0</v>
      </c>
    </row>
    <row r="17" spans="1:12" ht="42.75" customHeight="1">
      <c r="A17" s="88" t="s">
        <v>77</v>
      </c>
      <c r="B17" s="89">
        <v>0</v>
      </c>
      <c r="C17" s="90"/>
      <c r="D17" s="91">
        <v>0</v>
      </c>
      <c r="E17" s="90"/>
      <c r="F17" s="89">
        <v>0</v>
      </c>
      <c r="G17" s="90"/>
      <c r="H17" s="89">
        <v>0</v>
      </c>
      <c r="I17" s="91"/>
      <c r="J17" s="91">
        <v>0</v>
      </c>
      <c r="K17" s="90"/>
      <c r="L17" s="89">
        <f>SUM(B17:J17)</f>
        <v>0</v>
      </c>
    </row>
    <row r="18" spans="1:12" ht="13.5" customHeight="1">
      <c r="A18" s="88" t="s">
        <v>67</v>
      </c>
      <c r="B18" s="89">
        <v>0</v>
      </c>
      <c r="C18" s="89"/>
      <c r="D18" s="89">
        <v>0</v>
      </c>
      <c r="E18" s="89"/>
      <c r="F18" s="89">
        <v>0</v>
      </c>
      <c r="G18" s="89"/>
      <c r="H18" s="89">
        <v>0</v>
      </c>
      <c r="I18" s="92"/>
      <c r="J18" s="89">
        <f>'ф.2'!C36</f>
        <v>202584</v>
      </c>
      <c r="K18" s="89"/>
      <c r="L18" s="89">
        <f>SUM(B18:J18)</f>
        <v>202584</v>
      </c>
    </row>
    <row r="19" spans="1:12" ht="47.25" customHeight="1">
      <c r="A19" s="88" t="s">
        <v>94</v>
      </c>
      <c r="B19" s="89">
        <v>0</v>
      </c>
      <c r="C19" s="89"/>
      <c r="D19" s="89">
        <v>-1233201</v>
      </c>
      <c r="E19" s="89"/>
      <c r="F19" s="89">
        <v>0</v>
      </c>
      <c r="G19" s="89"/>
      <c r="H19" s="89">
        <v>0</v>
      </c>
      <c r="I19" s="89"/>
      <c r="J19" s="89">
        <f>-D19+2</f>
        <v>1233203</v>
      </c>
      <c r="K19" s="89"/>
      <c r="L19" s="89">
        <f>SUM(B19:J19)</f>
        <v>2</v>
      </c>
    </row>
    <row r="20" spans="1:12" ht="69.75" customHeight="1">
      <c r="A20" s="88" t="s">
        <v>98</v>
      </c>
      <c r="B20" s="89">
        <v>0</v>
      </c>
      <c r="C20" s="89"/>
      <c r="D20" s="89">
        <v>0</v>
      </c>
      <c r="E20" s="89"/>
      <c r="F20" s="89">
        <v>1371</v>
      </c>
      <c r="G20" s="89"/>
      <c r="H20" s="89"/>
      <c r="J20" s="89">
        <v>0</v>
      </c>
      <c r="K20" s="89"/>
      <c r="L20" s="89">
        <f>SUM(B20:J20)</f>
        <v>1371</v>
      </c>
    </row>
    <row r="21" spans="1:12" ht="27" customHeight="1" thickBot="1">
      <c r="A21" s="83" t="s">
        <v>130</v>
      </c>
      <c r="B21" s="93">
        <f>SUM(B15:B20)</f>
        <v>13792565</v>
      </c>
      <c r="C21" s="90"/>
      <c r="D21" s="93">
        <f>SUM(D15:D20)</f>
        <v>0</v>
      </c>
      <c r="E21" s="90"/>
      <c r="F21" s="93">
        <f>SUM(F15:F20)</f>
        <v>-1737</v>
      </c>
      <c r="G21" s="90"/>
      <c r="H21" s="93">
        <f>SUM(H15:H20)</f>
        <v>689429</v>
      </c>
      <c r="I21" s="89"/>
      <c r="J21" s="93">
        <f>SUM(J15:J20)</f>
        <v>-3581195</v>
      </c>
      <c r="K21" s="90"/>
      <c r="L21" s="93">
        <f>SUM(L15:L20)</f>
        <v>10899062</v>
      </c>
    </row>
    <row r="22" spans="1:12" ht="17.25" customHeight="1" thickTop="1">
      <c r="A22" s="83"/>
      <c r="B22" s="101"/>
      <c r="C22" s="90"/>
      <c r="D22" s="101"/>
      <c r="E22" s="90"/>
      <c r="F22" s="101"/>
      <c r="G22" s="90"/>
      <c r="H22" s="101"/>
      <c r="I22" s="89"/>
      <c r="J22" s="101"/>
      <c r="K22" s="90"/>
      <c r="L22" s="101"/>
    </row>
    <row r="23" spans="1:13" ht="12.75">
      <c r="A23" s="89"/>
      <c r="B23" s="89"/>
      <c r="C23" s="89"/>
      <c r="D23" s="89"/>
      <c r="E23" s="89"/>
      <c r="F23" s="96"/>
      <c r="G23" s="89"/>
      <c r="H23" s="89"/>
      <c r="I23" s="89"/>
      <c r="J23" s="89"/>
      <c r="K23" s="89"/>
      <c r="L23" s="89"/>
      <c r="M23" s="89"/>
    </row>
    <row r="24" spans="1:13" ht="12.75">
      <c r="A24" s="89"/>
      <c r="B24" s="89"/>
      <c r="C24" s="89"/>
      <c r="D24" s="89"/>
      <c r="E24" s="89"/>
      <c r="F24" s="96"/>
      <c r="G24" s="89"/>
      <c r="H24" s="89"/>
      <c r="I24" s="89"/>
      <c r="J24" s="89"/>
      <c r="K24" s="89"/>
      <c r="L24" s="89"/>
      <c r="M24" s="89"/>
    </row>
    <row r="25" spans="1:13" ht="15.75" customHeight="1">
      <c r="A25" s="76" t="s">
        <v>68</v>
      </c>
      <c r="B25" s="29"/>
      <c r="C25" s="89"/>
      <c r="D25" s="29"/>
      <c r="E25" s="89"/>
      <c r="F25" s="29" t="s">
        <v>7</v>
      </c>
      <c r="G25" s="89"/>
      <c r="H25" s="89"/>
      <c r="I25" s="89"/>
      <c r="J25" s="89"/>
      <c r="K25" s="89"/>
      <c r="L25" s="89"/>
      <c r="M25" s="89"/>
    </row>
    <row r="26" spans="1:13" ht="12.75">
      <c r="A26" s="78"/>
      <c r="B26" s="29"/>
      <c r="C26" s="89"/>
      <c r="D26" s="29"/>
      <c r="E26" s="89"/>
      <c r="F26" s="29"/>
      <c r="G26" s="89"/>
      <c r="H26" s="89"/>
      <c r="I26" s="89"/>
      <c r="J26" s="89"/>
      <c r="K26" s="89"/>
      <c r="L26" s="89"/>
      <c r="M26" s="89"/>
    </row>
    <row r="27" spans="1:13" ht="12.75">
      <c r="A27" s="26" t="s">
        <v>138</v>
      </c>
      <c r="B27" s="29"/>
      <c r="C27" s="89"/>
      <c r="D27" s="29"/>
      <c r="E27" s="89"/>
      <c r="F27" s="29" t="s">
        <v>133</v>
      </c>
      <c r="G27" s="89"/>
      <c r="H27" s="89"/>
      <c r="I27" s="89"/>
      <c r="J27" s="89"/>
      <c r="K27" s="89"/>
      <c r="L27" s="89"/>
      <c r="M27" s="89"/>
    </row>
    <row r="28" spans="1:13" ht="12.75">
      <c r="A28" s="105" t="s">
        <v>69</v>
      </c>
      <c r="B28" s="108"/>
      <c r="C28" s="89"/>
      <c r="D28" s="29"/>
      <c r="E28" s="89"/>
      <c r="F28" s="29" t="s">
        <v>132</v>
      </c>
      <c r="G28" s="89"/>
      <c r="H28" s="89"/>
      <c r="I28" s="89"/>
      <c r="J28" s="89"/>
      <c r="K28" s="89"/>
      <c r="L28" s="89"/>
      <c r="M28" s="89"/>
    </row>
    <row r="29" spans="1:13" ht="12.75">
      <c r="A29" s="89"/>
      <c r="B29" s="89"/>
      <c r="C29" s="89"/>
      <c r="D29" s="89"/>
      <c r="E29" s="89"/>
      <c r="F29" s="96"/>
      <c r="G29" s="89"/>
      <c r="H29" s="89"/>
      <c r="I29" s="89"/>
      <c r="J29" s="89"/>
      <c r="K29" s="89"/>
      <c r="L29" s="89"/>
      <c r="M29" s="89"/>
    </row>
  </sheetData>
  <sheetProtection/>
  <mergeCells count="10">
    <mergeCell ref="H5:H7"/>
    <mergeCell ref="A28:B28"/>
    <mergeCell ref="A2:L3"/>
    <mergeCell ref="J5:J7"/>
    <mergeCell ref="K5:K7"/>
    <mergeCell ref="L5:L7"/>
    <mergeCell ref="A5:A7"/>
    <mergeCell ref="B5:B7"/>
    <mergeCell ref="D5:D7"/>
    <mergeCell ref="F5:F7"/>
  </mergeCells>
  <printOptions/>
  <pageMargins left="0.7480314960629921" right="0" top="0.984251968503937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7" sqref="K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ebaigamysova</dc:creator>
  <cp:keywords/>
  <dc:description/>
  <cp:lastModifiedBy>ebaigamysova</cp:lastModifiedBy>
  <cp:lastPrinted>2014-10-06T06:27:04Z</cp:lastPrinted>
  <dcterms:created xsi:type="dcterms:W3CDTF">2010-06-24T08:44:29Z</dcterms:created>
  <dcterms:modified xsi:type="dcterms:W3CDTF">2014-10-07T04:04:12Z</dcterms:modified>
  <cp:category/>
  <cp:version/>
  <cp:contentType/>
  <cp:contentStatus/>
</cp:coreProperties>
</file>