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1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'!$A$15</definedName>
  </definedNames>
  <calcPr fullCalcOnLoad="1"/>
</workbook>
</file>

<file path=xl/sharedStrings.xml><?xml version="1.0" encoding="utf-8"?>
<sst xmlns="http://schemas.openxmlformats.org/spreadsheetml/2006/main" count="174" uniqueCount="120">
  <si>
    <t xml:space="preserve">ОТЧЕТ  </t>
  </si>
  <si>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</si>
  <si>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</si>
  <si>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</si>
  <si>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</si>
  <si>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</si>
  <si>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</si>
  <si>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</si>
  <si>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</si>
  <si>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</si>
  <si>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</si>
  <si>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</si>
  <si>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ОТЧЕТ</t>
  </si>
  <si>
    <t>О  СОВОКУПНОМ  ДОХОДЕ</t>
  </si>
  <si>
    <t>Расходы по реализации</t>
  </si>
  <si>
    <t>Прибыль до налогообложения</t>
  </si>
  <si>
    <t>Прибыль на акцию</t>
  </si>
  <si>
    <t>О ДВИЖЕНИИ ДЕНЕЖНЫХ  СРЕДСТВ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</si>
  <si>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</si>
  <si>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</si>
  <si>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</si>
  <si>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</si>
  <si>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</si>
  <si>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</si>
  <si>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</si>
  <si>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</si>
  <si>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-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</si>
  <si>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</si>
  <si>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</si>
  <si>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</si>
  <si>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</si>
  <si>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</si>
  <si>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</si>
  <si>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</si>
  <si>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Прочий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</si>
  <si>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</si>
  <si>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</si>
  <si>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</si>
  <si>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</si>
  <si>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</si>
  <si>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</si>
  <si>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</si>
  <si>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</si>
  <si>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</si>
  <si>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</si>
  <si>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 xml:space="preserve">Генеральный директор          </t>
  </si>
  <si>
    <t xml:space="preserve">Главный бухгалтер </t>
  </si>
  <si>
    <t>Каржасова У.В.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</si>
  <si>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</si>
  <si>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</si>
  <si>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</si>
  <si>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</si>
  <si>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</si>
  <si>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</si>
  <si>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</si>
  <si>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</si>
  <si>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</si>
  <si>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</si>
  <si>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</si>
  <si>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</si>
  <si>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Акционерный </t>
  </si>
  <si>
    <t>капитал</t>
  </si>
  <si>
    <t>Нераспре-делённая</t>
  </si>
  <si>
    <t>прибыль</t>
  </si>
  <si>
    <t xml:space="preserve">Итого </t>
  </si>
  <si>
    <t xml:space="preserve">Чистая прибыль </t>
  </si>
  <si>
    <t>−</t>
  </si>
  <si>
    <t xml:space="preserve">Итого совокупный доход за год </t>
  </si>
  <si>
    <t xml:space="preserve">На 1 января 2016 года </t>
  </si>
  <si>
    <t>(косвеный метод)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</si>
  <si>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</si>
  <si>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</si>
  <si>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</si>
  <si>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</si>
  <si>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</si>
  <si>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</si>
  <si>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</si>
  <si>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</si>
  <si>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</si>
  <si>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</si>
  <si>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</si>
  <si>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</si>
  <si>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</si>
  <si>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</si>
  <si>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</si>
  <si>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</si>
  <si>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</si>
  <si>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</si>
  <si>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</si>
  <si>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</si>
  <si>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</si>
  <si>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</si>
  <si>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</si>
  <si>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</si>
  <si>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</si>
  <si>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</si>
  <si>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</si>
  <si>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</si>
  <si>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</si>
  <si>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</si>
  <si>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</si>
  <si>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</si>
  <si>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</si>
  <si>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</si>
  <si>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</si>
  <si>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</si>
  <si>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Аренов М. М.</t>
  </si>
  <si>
    <t xml:space="preserve">На 1 января 2017 года </t>
  </si>
  <si>
    <t>Возврат/(выдача) займов</t>
  </si>
  <si>
    <t>Займы выданные</t>
  </si>
  <si>
    <t>31 декабря 2016</t>
  </si>
  <si>
    <t>О ФИНАНСОВОМ  ПОЛОЖЕНИИ за шесть месяцев, закончившиеся 30 июня 2017 года</t>
  </si>
  <si>
    <t>30 июня 2017</t>
  </si>
  <si>
    <t xml:space="preserve">Промежуточная финансовая отчетность АО "КоЖаН", составленная в соответствии  с МСФО , на 30 июня 2017 года </t>
  </si>
  <si>
    <t xml:space="preserve"> за  шесть месяцев, закончившиеся 30 июня 2017 года</t>
  </si>
  <si>
    <t>За шесть месяцев, закончившиеся 30 июня 2017 года</t>
  </si>
  <si>
    <t>За шесть месяцев, закончившиеся 30 июня 2016 года</t>
  </si>
  <si>
    <t>Приобретение нематериальных активов</t>
  </si>
  <si>
    <t>На 30 июня 2016 года</t>
  </si>
  <si>
    <t>На 30 июня 2017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</si>
</sst>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</numFmts>
  <fonts count="1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thick"/>
    </border>
    <border>
      <left/>
      <right/>
      <top style="thick"/>
      <bottom/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1" fillId="0" borderId="0">
      <alignment/>
      <protection/>
    </xf>
    <xf numFmtId="174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 horizontal="left"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170" fontId="14" fillId="0" borderId="0">
      <alignment/>
      <protection locked="0"/>
    </xf>
    <xf numFmtId="170" fontId="14" fillId="0" borderId="0">
      <alignment/>
      <protection locked="0"/>
    </xf>
    <xf numFmtId="170" fontId="14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4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2" borderId="0" applyNumberFormat="0" applyBorder="0" applyAlignment="0" applyProtection="0"/>
    <xf numFmtId="175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3" borderId="0" applyNumberFormat="0" applyBorder="0" applyAlignment="0" applyProtection="0"/>
    <xf numFmtId="175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4" borderId="0" applyNumberFormat="0" applyBorder="0" applyAlignment="0" applyProtection="0"/>
    <xf numFmtId="175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175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6" borderId="0" applyNumberFormat="0" applyBorder="0" applyAlignment="0" applyProtection="0"/>
    <xf numFmtId="175" fontId="8" fillId="6" borderId="0" applyNumberFormat="0" applyBorder="0" applyAlignment="0" applyProtection="0"/>
    <xf numFmtId="0" fontId="0" fillId="17" borderId="0" applyNumberFormat="0" applyBorder="0" applyAlignment="0" applyProtection="0"/>
    <xf numFmtId="0" fontId="16" fillId="7" borderId="0" applyNumberFormat="0" applyBorder="0" applyAlignment="0" applyProtection="0"/>
    <xf numFmtId="175" fontId="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2" borderId="0" applyNumberFormat="0" applyBorder="0" applyAlignment="0" applyProtection="0"/>
    <xf numFmtId="0" fontId="16" fillId="11" borderId="0" applyNumberFormat="0" applyBorder="0" applyAlignment="0" applyProtection="0"/>
    <xf numFmtId="175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16" fillId="20" borderId="0" applyNumberFormat="0" applyBorder="0" applyAlignment="0" applyProtection="0"/>
    <xf numFmtId="175" fontId="8" fillId="13" borderId="0" applyNumberFormat="0" applyBorder="0" applyAlignment="0" applyProtection="0"/>
    <xf numFmtId="0" fontId="0" fillId="25" borderId="0" applyNumberFormat="0" applyBorder="0" applyAlignment="0" applyProtection="0"/>
    <xf numFmtId="0" fontId="16" fillId="5" borderId="0" applyNumberFormat="0" applyBorder="0" applyAlignment="0" applyProtection="0"/>
    <xf numFmtId="175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16" fillId="19" borderId="0" applyNumberFormat="0" applyBorder="0" applyAlignment="0" applyProtection="0"/>
    <xf numFmtId="175" fontId="8" fillId="6" borderId="0" applyNumberFormat="0" applyBorder="0" applyAlignment="0" applyProtection="0"/>
    <xf numFmtId="0" fontId="0" fillId="28" borderId="0" applyNumberFormat="0" applyBorder="0" applyAlignment="0" applyProtection="0"/>
    <xf numFmtId="0" fontId="16" fillId="13" borderId="0" applyNumberFormat="0" applyBorder="0" applyAlignment="0" applyProtection="0"/>
    <xf numFmtId="175" fontId="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2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2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2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2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2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2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3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24" fillId="44" borderId="2" applyNumberFormat="0" applyAlignment="0" applyProtection="0"/>
    <xf numFmtId="182" fontId="12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3" fillId="0" borderId="0" applyFont="0" applyFill="0" applyBorder="0" applyAlignment="0" applyProtection="0"/>
    <xf numFmtId="177" fontId="9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9" fillId="44" borderId="0" applyNumberFormat="0" applyBorder="0" applyAlignment="0" applyProtection="0"/>
    <xf numFmtId="38" fontId="9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9" fillId="29" borderId="7" applyNumberFormat="0" applyBorder="0" applyAlignment="0" applyProtection="0"/>
    <xf numFmtId="185" fontId="9" fillId="29" borderId="0" applyFont="0" applyBorder="0" applyAlignment="0" applyProtection="0"/>
    <xf numFmtId="15" fontId="9" fillId="29" borderId="0" applyFont="0" applyBorder="0" applyAlignment="0" applyProtection="0"/>
    <xf numFmtId="187" fontId="9" fillId="29" borderId="0" applyFont="0" applyBorder="0" applyAlignment="0">
      <protection locked="0"/>
    </xf>
    <xf numFmtId="38" fontId="9" fillId="29" borderId="0">
      <alignment/>
      <protection locked="0"/>
    </xf>
    <xf numFmtId="188" fontId="9" fillId="29" borderId="0" applyFont="0" applyBorder="0" applyAlignment="0">
      <protection locked="0"/>
    </xf>
    <xf numFmtId="10" fontId="9" fillId="29" borderId="0">
      <alignment/>
      <protection locked="0"/>
    </xf>
    <xf numFmtId="189" fontId="43" fillId="29" borderId="0" applyNumberFormat="0" applyBorder="0" applyAlignment="0">
      <protection locked="0"/>
    </xf>
    <xf numFmtId="182" fontId="12" fillId="47" borderId="7" applyBorder="0">
      <alignment horizontal="center" vertical="center"/>
      <protection locked="0"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4" fillId="0" borderId="14" applyNumberFormat="0" applyFill="0" applyAlignment="0" applyProtection="0"/>
    <xf numFmtId="190" fontId="9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9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9" fillId="0" borderId="0" applyFont="0" applyFill="0" applyBorder="0" applyAlignment="0">
      <protection/>
    </xf>
    <xf numFmtId="192" fontId="9" fillId="0" borderId="0" applyFont="0" applyFill="0" applyBorder="0" applyAlignment="0"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9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6" fillId="29" borderId="15" applyNumberFormat="0" applyFont="0" applyAlignment="0" applyProtection="0"/>
    <xf numFmtId="0" fontId="9" fillId="0" borderId="0" applyFont="0" applyFill="0" applyBorder="0" applyAlignment="0" applyProtection="0"/>
    <xf numFmtId="194" fontId="2" fillId="15" borderId="0">
      <alignment/>
      <protection/>
    </xf>
    <xf numFmtId="195" fontId="9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9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9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13" fillId="0" borderId="0">
      <alignment/>
      <protection/>
    </xf>
    <xf numFmtId="201" fontId="13" fillId="0" borderId="0">
      <alignment/>
      <protection/>
    </xf>
    <xf numFmtId="180" fontId="13" fillId="0" borderId="0" applyFill="0" applyBorder="0" applyAlignment="0">
      <protection/>
    </xf>
    <xf numFmtId="176" fontId="13" fillId="0" borderId="0" applyFill="0" applyBorder="0" applyAlignment="0">
      <protection/>
    </xf>
    <xf numFmtId="180" fontId="13" fillId="0" borderId="0" applyFill="0" applyBorder="0" applyAlignment="0">
      <protection/>
    </xf>
    <xf numFmtId="181" fontId="13" fillId="0" borderId="0" applyFill="0" applyBorder="0" applyAlignment="0">
      <protection/>
    </xf>
    <xf numFmtId="176" fontId="13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2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9" fillId="4" borderId="0" applyNumberFormat="0" applyFont="0" applyBorder="0" applyAlignment="0">
      <protection hidden="1"/>
    </xf>
    <xf numFmtId="0" fontId="12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2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2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2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2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2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2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2" fillId="0" borderId="19">
      <alignment/>
      <protection locked="0"/>
    </xf>
    <xf numFmtId="0" fontId="103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4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5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2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7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8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09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0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1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2" fillId="0" borderId="0">
      <alignment/>
      <protection/>
    </xf>
    <xf numFmtId="0" fontId="11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3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2" fillId="0" borderId="0">
      <alignment horizontal="left"/>
      <protection/>
    </xf>
    <xf numFmtId="0" fontId="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184" fontId="114" fillId="0" borderId="0">
      <alignment/>
      <protection/>
    </xf>
    <xf numFmtId="2" fontId="9" fillId="0" borderId="0">
      <alignment/>
      <protection/>
    </xf>
    <xf numFmtId="0" fontId="114" fillId="0" borderId="0">
      <alignment/>
      <protection/>
    </xf>
    <xf numFmtId="175" fontId="114" fillId="0" borderId="0">
      <alignment/>
      <protection/>
    </xf>
    <xf numFmtId="0" fontId="114" fillId="0" borderId="0">
      <alignment/>
      <protection/>
    </xf>
    <xf numFmtId="174" fontId="114" fillId="0" borderId="0">
      <alignment/>
      <protection/>
    </xf>
    <xf numFmtId="0" fontId="114" fillId="0" borderId="0">
      <alignment/>
      <protection/>
    </xf>
    <xf numFmtId="175" fontId="9" fillId="0" borderId="0">
      <alignment/>
      <protection/>
    </xf>
    <xf numFmtId="174" fontId="115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4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74" fontId="12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82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2" fillId="0" borderId="0">
      <alignment/>
      <protection/>
    </xf>
    <xf numFmtId="174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174" fontId="9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6" fillId="0" borderId="0" applyNumberFormat="0" applyFill="0" applyBorder="0" applyAlignment="0" applyProtection="0"/>
    <xf numFmtId="0" fontId="117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6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9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3" fillId="0" borderId="0">
      <alignment/>
      <protection/>
    </xf>
    <xf numFmtId="175" fontId="13" fillId="0" borderId="0">
      <alignment/>
      <protection/>
    </xf>
    <xf numFmtId="175" fontId="12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2" fillId="0" borderId="0">
      <alignment vertical="justify"/>
      <protection/>
    </xf>
    <xf numFmtId="0" fontId="12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1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4" fillId="0" borderId="0">
      <alignment/>
      <protection locked="0"/>
    </xf>
  </cellStyleXfs>
  <cellXfs count="117">
    <xf numFmtId="0" fontId="0" fillId="0" borderId="0" xfId="0" applyFont="1" applyAlignment="1">
      <alignment/>
    </xf>
    <xf numFmtId="0" fontId="122" fillId="0" borderId="0" xfId="0" applyFont="1" applyAlignment="1">
      <alignment/>
    </xf>
    <xf numFmtId="0" fontId="114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14" fillId="0" borderId="0" xfId="0" applyFont="1" applyFill="1" applyAlignment="1">
      <alignment/>
    </xf>
    <xf numFmtId="171" fontId="114" fillId="0" borderId="0" xfId="532" applyFont="1" applyFill="1" applyAlignment="1">
      <alignment/>
    </xf>
    <xf numFmtId="0" fontId="120" fillId="0" borderId="0" xfId="0" applyFont="1" applyAlignment="1">
      <alignment/>
    </xf>
    <xf numFmtId="0" fontId="6" fillId="69" borderId="0" xfId="452" applyFont="1" applyFill="1">
      <alignment/>
      <protection/>
    </xf>
    <xf numFmtId="4" fontId="6" fillId="69" borderId="0" xfId="452" applyNumberFormat="1" applyFont="1" applyFill="1" applyAlignment="1">
      <alignment horizontal="right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123" fillId="0" borderId="10" xfId="0" applyFont="1" applyBorder="1" applyAlignment="1">
      <alignment wrapText="1"/>
    </xf>
    <xf numFmtId="0" fontId="124" fillId="0" borderId="0" xfId="0" applyFont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125" fillId="0" borderId="10" xfId="0" applyFont="1" applyBorder="1" applyAlignment="1">
      <alignment horizontal="right" wrapText="1"/>
    </xf>
    <xf numFmtId="0" fontId="125" fillId="0" borderId="0" xfId="0" applyFont="1" applyAlignment="1">
      <alignment horizontal="right" wrapText="1"/>
    </xf>
    <xf numFmtId="0" fontId="12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124" fillId="0" borderId="0" xfId="0" applyFont="1" applyAlignment="1">
      <alignment horizontal="right" wrapText="1"/>
    </xf>
    <xf numFmtId="0" fontId="114" fillId="0" borderId="0" xfId="0" applyFont="1" applyAlignment="1">
      <alignment horizontal="right" wrapText="1"/>
    </xf>
    <xf numFmtId="0" fontId="126" fillId="0" borderId="0" xfId="0" applyFont="1" applyAlignment="1">
      <alignment horizontal="center" wrapText="1"/>
    </xf>
    <xf numFmtId="0" fontId="114" fillId="0" borderId="0" xfId="0" applyFont="1" applyAlignment="1">
      <alignment wrapText="1"/>
    </xf>
    <xf numFmtId="3" fontId="114" fillId="0" borderId="0" xfId="0" applyNumberFormat="1" applyFont="1" applyAlignment="1">
      <alignment horizontal="right" wrapText="1"/>
    </xf>
    <xf numFmtId="0" fontId="114" fillId="0" borderId="10" xfId="0" applyFont="1" applyBorder="1" applyAlignment="1">
      <alignment wrapText="1"/>
    </xf>
    <xf numFmtId="0" fontId="114" fillId="0" borderId="10" xfId="0" applyFont="1" applyBorder="1" applyAlignment="1">
      <alignment horizontal="center" wrapText="1"/>
    </xf>
    <xf numFmtId="3" fontId="114" fillId="0" borderId="10" xfId="0" applyNumberFormat="1" applyFont="1" applyBorder="1" applyAlignment="1">
      <alignment horizontal="right" wrapText="1"/>
    </xf>
    <xf numFmtId="0" fontId="126" fillId="0" borderId="10" xfId="0" applyFont="1" applyBorder="1" applyAlignment="1">
      <alignment wrapText="1"/>
    </xf>
    <xf numFmtId="0" fontId="124" fillId="0" borderId="36" xfId="0" applyFont="1" applyBorder="1" applyAlignment="1">
      <alignment horizontal="left" wrapText="1"/>
    </xf>
    <xf numFmtId="0" fontId="114" fillId="0" borderId="36" xfId="0" applyFont="1" applyBorder="1" applyAlignment="1">
      <alignment horizontal="center" wrapText="1"/>
    </xf>
    <xf numFmtId="3" fontId="114" fillId="0" borderId="36" xfId="0" applyNumberFormat="1" applyFont="1" applyBorder="1" applyAlignment="1">
      <alignment horizontal="right" wrapText="1"/>
    </xf>
    <xf numFmtId="0" fontId="126" fillId="0" borderId="0" xfId="0" applyFont="1" applyAlignment="1">
      <alignment wrapText="1"/>
    </xf>
    <xf numFmtId="0" fontId="126" fillId="0" borderId="37" xfId="0" applyFont="1" applyBorder="1" applyAlignment="1">
      <alignment wrapText="1"/>
    </xf>
    <xf numFmtId="0" fontId="126" fillId="0" borderId="37" xfId="0" applyFont="1" applyBorder="1" applyAlignment="1">
      <alignment horizontal="center" wrapText="1"/>
    </xf>
    <xf numFmtId="0" fontId="126" fillId="0" borderId="8" xfId="0" applyFont="1" applyBorder="1" applyAlignment="1">
      <alignment wrapText="1"/>
    </xf>
    <xf numFmtId="0" fontId="114" fillId="0" borderId="8" xfId="0" applyFont="1" applyBorder="1" applyAlignment="1">
      <alignment horizontal="center" wrapText="1"/>
    </xf>
    <xf numFmtId="3" fontId="114" fillId="0" borderId="8" xfId="0" applyNumberFormat="1" applyFont="1" applyBorder="1" applyAlignment="1">
      <alignment horizontal="right" wrapText="1"/>
    </xf>
    <xf numFmtId="0" fontId="124" fillId="0" borderId="10" xfId="0" applyFont="1" applyBorder="1" applyAlignment="1">
      <alignment horizontal="left" wrapText="1"/>
    </xf>
    <xf numFmtId="0" fontId="114" fillId="0" borderId="36" xfId="0" applyFont="1" applyBorder="1" applyAlignment="1">
      <alignment horizontal="left" wrapText="1"/>
    </xf>
    <xf numFmtId="0" fontId="124" fillId="0" borderId="36" xfId="0" applyFont="1" applyBorder="1" applyAlignment="1">
      <alignment horizontal="right" wrapText="1"/>
    </xf>
    <xf numFmtId="0" fontId="124" fillId="0" borderId="37" xfId="0" applyFont="1" applyBorder="1" applyAlignment="1">
      <alignment horizontal="center" wrapText="1"/>
    </xf>
    <xf numFmtId="0" fontId="114" fillId="0" borderId="38" xfId="0" applyFont="1" applyBorder="1" applyAlignment="1">
      <alignment horizontal="center" wrapText="1"/>
    </xf>
    <xf numFmtId="0" fontId="126" fillId="0" borderId="39" xfId="0" applyFont="1" applyBorder="1" applyAlignment="1">
      <alignment horizontal="center" wrapText="1"/>
    </xf>
    <xf numFmtId="0" fontId="125" fillId="0" borderId="37" xfId="0" applyFont="1" applyBorder="1" applyAlignment="1">
      <alignment horizontal="right" wrapText="1"/>
    </xf>
    <xf numFmtId="0" fontId="114" fillId="0" borderId="37" xfId="0" applyFont="1" applyBorder="1" applyAlignment="1">
      <alignment horizontal="right" wrapText="1"/>
    </xf>
    <xf numFmtId="0" fontId="114" fillId="0" borderId="39" xfId="0" applyFont="1" applyBorder="1" applyAlignment="1">
      <alignment horizontal="right" wrapText="1"/>
    </xf>
    <xf numFmtId="0" fontId="124" fillId="0" borderId="37" xfId="0" applyFont="1" applyBorder="1" applyAlignment="1">
      <alignment wrapText="1"/>
    </xf>
    <xf numFmtId="0" fontId="124" fillId="0" borderId="37" xfId="0" applyFont="1" applyBorder="1" applyAlignment="1">
      <alignment horizontal="right" wrapText="1"/>
    </xf>
    <xf numFmtId="0" fontId="124" fillId="0" borderId="38" xfId="0" applyFont="1" applyBorder="1" applyAlignment="1">
      <alignment horizontal="right" wrapText="1"/>
    </xf>
    <xf numFmtId="0" fontId="114" fillId="0" borderId="0" xfId="0" applyFont="1" applyAlignment="1">
      <alignment vertical="top" wrapText="1"/>
    </xf>
    <xf numFmtId="0" fontId="114" fillId="0" borderId="0" xfId="0" applyFont="1" applyAlignment="1">
      <alignment horizontal="center" vertical="top" wrapText="1"/>
    </xf>
    <xf numFmtId="0" fontId="124" fillId="0" borderId="10" xfId="0" applyFont="1" applyBorder="1" applyAlignment="1">
      <alignment wrapText="1"/>
    </xf>
    <xf numFmtId="0" fontId="114" fillId="0" borderId="36" xfId="0" applyFont="1" applyBorder="1" applyAlignment="1">
      <alignment wrapText="1"/>
    </xf>
    <xf numFmtId="0" fontId="124" fillId="0" borderId="36" xfId="0" applyFont="1" applyBorder="1" applyAlignment="1">
      <alignment horizontal="center" wrapText="1"/>
    </xf>
    <xf numFmtId="172" fontId="6" fillId="0" borderId="10" xfId="535" applyNumberFormat="1" applyFont="1" applyBorder="1" applyAlignment="1">
      <alignment wrapText="1"/>
    </xf>
    <xf numFmtId="172" fontId="114" fillId="0" borderId="0" xfId="0" applyNumberFormat="1" applyFont="1" applyAlignment="1">
      <alignment horizontal="right" wrapText="1"/>
    </xf>
    <xf numFmtId="172" fontId="114" fillId="0" borderId="10" xfId="0" applyNumberFormat="1" applyFont="1" applyBorder="1" applyAlignment="1">
      <alignment horizontal="right" wrapText="1"/>
    </xf>
    <xf numFmtId="172" fontId="124" fillId="0" borderId="0" xfId="0" applyNumberFormat="1" applyFont="1" applyAlignment="1">
      <alignment horizontal="right" wrapText="1"/>
    </xf>
    <xf numFmtId="0" fontId="124" fillId="0" borderId="10" xfId="0" applyFont="1" applyBorder="1" applyAlignment="1">
      <alignment horizontal="right" wrapText="1"/>
    </xf>
    <xf numFmtId="0" fontId="124" fillId="0" borderId="8" xfId="0" applyFont="1" applyBorder="1" applyAlignment="1">
      <alignment wrapText="1"/>
    </xf>
    <xf numFmtId="0" fontId="124" fillId="0" borderId="8" xfId="0" applyFont="1" applyBorder="1" applyAlignment="1">
      <alignment horizontal="center" wrapText="1"/>
    </xf>
    <xf numFmtId="3" fontId="124" fillId="0" borderId="8" xfId="0" applyNumberFormat="1" applyFont="1" applyBorder="1" applyAlignment="1">
      <alignment horizontal="right" wrapText="1"/>
    </xf>
    <xf numFmtId="0" fontId="124" fillId="0" borderId="8" xfId="0" applyFont="1" applyBorder="1" applyAlignment="1">
      <alignment horizontal="right" wrapText="1"/>
    </xf>
    <xf numFmtId="0" fontId="114" fillId="0" borderId="10" xfId="0" applyFont="1" applyBorder="1" applyAlignment="1">
      <alignment horizontal="right" wrapText="1"/>
    </xf>
    <xf numFmtId="3" fontId="124" fillId="0" borderId="10" xfId="0" applyNumberFormat="1" applyFont="1" applyBorder="1" applyAlignment="1">
      <alignment horizontal="right" wrapText="1"/>
    </xf>
    <xf numFmtId="0" fontId="124" fillId="0" borderId="38" xfId="0" applyFont="1" applyBorder="1" applyAlignment="1">
      <alignment wrapText="1"/>
    </xf>
    <xf numFmtId="3" fontId="124" fillId="0" borderId="38" xfId="0" applyNumberFormat="1" applyFont="1" applyBorder="1" applyAlignment="1">
      <alignment horizontal="right" wrapText="1"/>
    </xf>
    <xf numFmtId="3" fontId="124" fillId="0" borderId="0" xfId="0" applyNumberFormat="1" applyFont="1" applyAlignment="1">
      <alignment horizontal="right" wrapText="1"/>
    </xf>
    <xf numFmtId="3" fontId="124" fillId="0" borderId="37" xfId="0" applyNumberFormat="1" applyFont="1" applyBorder="1" applyAlignment="1">
      <alignment horizontal="right" wrapText="1"/>
    </xf>
    <xf numFmtId="0" fontId="126" fillId="0" borderId="10" xfId="0" applyFont="1" applyBorder="1" applyAlignment="1">
      <alignment horizontal="center" wrapText="1"/>
    </xf>
    <xf numFmtId="0" fontId="125" fillId="0" borderId="0" xfId="0" applyFont="1" applyAlignment="1">
      <alignment wrapText="1"/>
    </xf>
    <xf numFmtId="0" fontId="124" fillId="0" borderId="36" xfId="0" applyFont="1" applyBorder="1" applyAlignment="1">
      <alignment wrapText="1"/>
    </xf>
    <xf numFmtId="0" fontId="126" fillId="0" borderId="36" xfId="0" applyFont="1" applyBorder="1" applyAlignment="1">
      <alignment horizontal="center" wrapText="1"/>
    </xf>
    <xf numFmtId="3" fontId="124" fillId="0" borderId="36" xfId="0" applyNumberFormat="1" applyFont="1" applyBorder="1" applyAlignment="1">
      <alignment horizontal="right" wrapText="1"/>
    </xf>
    <xf numFmtId="172" fontId="114" fillId="0" borderId="0" xfId="0" applyNumberFormat="1" applyFont="1" applyAlignment="1">
      <alignment wrapText="1"/>
    </xf>
    <xf numFmtId="172" fontId="124" fillId="0" borderId="10" xfId="0" applyNumberFormat="1" applyFont="1" applyBorder="1" applyAlignment="1">
      <alignment horizontal="right" wrapText="1"/>
    </xf>
    <xf numFmtId="0" fontId="114" fillId="0" borderId="0" xfId="0" applyFont="1" applyAlignment="1">
      <alignment wrapText="1"/>
    </xf>
    <xf numFmtId="0" fontId="124" fillId="0" borderId="0" xfId="0" applyFont="1" applyAlignment="1">
      <alignment horizontal="center" wrapText="1"/>
    </xf>
    <xf numFmtId="0" fontId="114" fillId="0" borderId="0" xfId="0" applyFont="1" applyAlignment="1">
      <alignment horizontal="center" wrapText="1"/>
    </xf>
    <xf numFmtId="0" fontId="114" fillId="0" borderId="0" xfId="0" applyFont="1" applyBorder="1" applyAlignment="1">
      <alignment wrapText="1"/>
    </xf>
    <xf numFmtId="0" fontId="114" fillId="0" borderId="0" xfId="0" applyFont="1" applyBorder="1" applyAlignment="1">
      <alignment horizontal="center" wrapText="1"/>
    </xf>
    <xf numFmtId="3" fontId="114" fillId="0" borderId="0" xfId="0" applyNumberFormat="1" applyFont="1" applyBorder="1" applyAlignment="1">
      <alignment horizontal="right" wrapText="1"/>
    </xf>
    <xf numFmtId="0" fontId="126" fillId="0" borderId="0" xfId="0" applyFont="1" applyBorder="1" applyAlignment="1">
      <alignment horizontal="center" wrapText="1"/>
    </xf>
    <xf numFmtId="0" fontId="114" fillId="0" borderId="0" xfId="0" applyFont="1" applyBorder="1" applyAlignment="1">
      <alignment horizontal="right" wrapText="1"/>
    </xf>
    <xf numFmtId="0" fontId="126" fillId="0" borderId="9" xfId="0" applyFont="1" applyBorder="1" applyAlignment="1">
      <alignment wrapText="1"/>
    </xf>
    <xf numFmtId="0" fontId="114" fillId="0" borderId="9" xfId="0" applyFont="1" applyBorder="1" applyAlignment="1">
      <alignment horizontal="center" wrapText="1"/>
    </xf>
    <xf numFmtId="3" fontId="114" fillId="0" borderId="9" xfId="0" applyNumberFormat="1" applyFont="1" applyBorder="1" applyAlignment="1">
      <alignment horizontal="right" wrapText="1"/>
    </xf>
    <xf numFmtId="0" fontId="127" fillId="0" borderId="0" xfId="0" applyFont="1" applyAlignment="1">
      <alignment wrapText="1"/>
    </xf>
    <xf numFmtId="0" fontId="127" fillId="0" borderId="39" xfId="0" applyFont="1" applyBorder="1" applyAlignment="1">
      <alignment wrapText="1"/>
    </xf>
    <xf numFmtId="0" fontId="3" fillId="0" borderId="7" xfId="411" applyFont="1" applyFill="1" applyBorder="1" applyAlignment="1">
      <alignment vertical="center"/>
      <protection/>
    </xf>
    <xf numFmtId="0" fontId="114" fillId="0" borderId="0" xfId="0" applyFont="1" applyFill="1" applyAlignment="1">
      <alignment horizontal="center" wrapText="1"/>
    </xf>
    <xf numFmtId="0" fontId="125" fillId="0" borderId="10" xfId="0" applyFont="1" applyBorder="1" applyAlignment="1">
      <alignment horizontal="right" vertical="top" wrapText="1"/>
    </xf>
    <xf numFmtId="0" fontId="114" fillId="0" borderId="0" xfId="0" applyFont="1" applyAlignment="1">
      <alignment wrapText="1"/>
    </xf>
    <xf numFmtId="0" fontId="124" fillId="0" borderId="0" xfId="0" applyFont="1" applyBorder="1" applyAlignment="1">
      <alignment wrapText="1"/>
    </xf>
    <xf numFmtId="3" fontId="124" fillId="0" borderId="0" xfId="0" applyNumberFormat="1" applyFont="1" applyBorder="1" applyAlignment="1">
      <alignment horizontal="right" wrapText="1"/>
    </xf>
    <xf numFmtId="0" fontId="124" fillId="0" borderId="0" xfId="0" applyFont="1" applyBorder="1" applyAlignment="1">
      <alignment horizontal="right" wrapText="1"/>
    </xf>
    <xf numFmtId="0" fontId="114" fillId="0" borderId="37" xfId="0" applyFont="1" applyBorder="1" applyAlignment="1">
      <alignment horizontal="center" vertical="top" wrapText="1"/>
    </xf>
    <xf numFmtId="0" fontId="114" fillId="0" borderId="0" xfId="0" applyFont="1" applyBorder="1" applyAlignment="1">
      <alignment horizontal="center" vertical="top" wrapText="1"/>
    </xf>
    <xf numFmtId="0" fontId="114" fillId="0" borderId="10" xfId="0" applyFont="1" applyBorder="1" applyAlignment="1">
      <alignment horizontal="center" vertical="top" wrapText="1"/>
    </xf>
    <xf numFmtId="0" fontId="5" fillId="0" borderId="0" xfId="411" applyFont="1" applyFill="1" applyBorder="1" applyAlignment="1">
      <alignment horizontal="center"/>
      <protection/>
    </xf>
    <xf numFmtId="0" fontId="5" fillId="0" borderId="0" xfId="411" applyFont="1" applyFill="1" applyAlignment="1">
      <alignment horizontal="center"/>
      <protection/>
    </xf>
    <xf numFmtId="0" fontId="114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4" fillId="69" borderId="7" xfId="452" applyFont="1" applyFill="1" applyBorder="1" applyAlignment="1">
      <alignment horizontal="center" vertical="center" wrapText="1"/>
      <protection/>
    </xf>
    <xf numFmtId="0" fontId="7" fillId="69" borderId="0" xfId="452" applyFont="1" applyFill="1" applyAlignment="1">
      <alignment horizontal="center"/>
      <protection/>
    </xf>
    <xf numFmtId="0" fontId="8" fillId="69" borderId="0" xfId="452" applyFont="1" applyFill="1" applyAlignment="1">
      <alignment horizontal="center"/>
      <protection/>
    </xf>
    <xf numFmtId="0" fontId="4" fillId="0" borderId="7" xfId="441" applyFont="1" applyBorder="1" applyAlignment="1">
      <alignment horizontal="center" vertical="center" wrapText="1"/>
      <protection/>
    </xf>
    <xf numFmtId="0" fontId="124" fillId="0" borderId="0" xfId="0" applyFont="1" applyAlignment="1">
      <alignment horizontal="center" wrapText="1"/>
    </xf>
    <xf numFmtId="0" fontId="124" fillId="0" borderId="10" xfId="0" applyFont="1" applyBorder="1" applyAlignment="1">
      <alignment horizontal="center" wrapText="1"/>
    </xf>
    <xf numFmtId="0" fontId="5" fillId="0" borderId="0" xfId="441" applyFont="1" applyBorder="1" applyAlignment="1">
      <alignment horizontal="center"/>
      <protection/>
    </xf>
    <xf numFmtId="0" fontId="6" fillId="0" borderId="0" xfId="441" applyFont="1" applyBorder="1" applyAlignment="1">
      <alignment horizontal="center"/>
      <protection/>
    </xf>
    <xf numFmtId="0" fontId="123" fillId="0" borderId="0" xfId="0" applyFont="1" applyAlignment="1">
      <alignment wrapText="1"/>
    </xf>
    <xf numFmtId="0" fontId="123" fillId="0" borderId="10" xfId="0" applyFont="1" applyBorder="1" applyAlignment="1">
      <alignment wrapText="1"/>
    </xf>
    <xf numFmtId="0" fontId="7" fillId="0" borderId="0" xfId="441" applyFont="1" applyAlignment="1">
      <alignment horizontal="center"/>
      <protection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E62"/>
  <sheetViews>
    <sheetView zoomScalePageLayoutView="0" workbookViewId="0" topLeftCell="A34">
      <selection activeCell="D25" sqref="D25"/>
    </sheetView>
  </sheetViews>
  <sheetFormatPr defaultColWidth="9.140625" defaultRowHeight="15"/>
  <cols>
    <col min="1" max="1" width="44.8515625" style="0" customWidth="1"/>
    <col min="2" max="2" width="9.8515625" style="0" customWidth="1"/>
    <col min="3" max="3" width="20.28125" style="1" customWidth="1"/>
    <col min="4" max="4" width="17.57421875" style="1" customWidth="1"/>
  </cols>
  <sheetData>
    <row r="1" spans="1:5" ht="15" customHeight="1">
      <c r="A1" s="92" t="s">
        <v>113</v>
      </c>
      <c r="B1" s="92"/>
      <c r="C1" s="92"/>
      <c r="D1" s="92"/>
      <c r="E1" s="92"/>
    </row>
    <row r="2" spans="1:4" ht="15">
      <c r="A2" s="102" t="s">
        <v>0</v>
      </c>
      <c r="B2" s="102"/>
      <c r="C2" s="102"/>
      <c r="D2" s="102"/>
    </row>
    <row r="3" spans="1:4" ht="15">
      <c r="A3" s="103" t="s">
        <v>111</v>
      </c>
      <c r="B3" s="103"/>
      <c r="C3" s="103"/>
      <c r="D3" s="103"/>
    </row>
    <row r="4" ht="6" customHeight="1"/>
    <row r="5" spans="1:4" ht="19.5" customHeight="1" thickBot="1">
      <c r="A5" s="15" t="s">
        <v>18</v>
      </c>
      <c r="B5" s="17" t="s">
        <v>19</v>
      </c>
      <c r="C5" s="18" t="s">
        <v>112</v>
      </c>
      <c r="D5" s="18" t="s">
        <v>110</v>
      </c>
    </row>
    <row r="6" spans="1:4" ht="15">
      <c r="A6" s="20"/>
      <c r="B6" s="43"/>
      <c r="C6" s="19"/>
      <c r="D6" s="46"/>
    </row>
    <row r="7" spans="1:4" ht="15">
      <c r="A7" s="20" t="s">
        <v>20</v>
      </c>
      <c r="B7" s="21"/>
      <c r="C7" s="22"/>
      <c r="D7" s="23"/>
    </row>
    <row r="8" spans="1:4" ht="15">
      <c r="A8" s="20" t="s">
        <v>1</v>
      </c>
      <c r="B8" s="24"/>
      <c r="C8" s="22"/>
      <c r="D8" s="23"/>
    </row>
    <row r="9" spans="1:4" ht="15">
      <c r="A9" s="25" t="s">
        <v>21</v>
      </c>
      <c r="B9" s="21">
        <v>5</v>
      </c>
      <c r="C9" s="26">
        <v>14235896</v>
      </c>
      <c r="D9" s="26">
        <v>13018504</v>
      </c>
    </row>
    <row r="10" spans="1:4" ht="15">
      <c r="A10" s="25" t="s">
        <v>3</v>
      </c>
      <c r="B10" s="21">
        <v>6</v>
      </c>
      <c r="C10" s="26">
        <v>533011</v>
      </c>
      <c r="D10" s="26">
        <v>176994</v>
      </c>
    </row>
    <row r="11" spans="1:4" ht="15">
      <c r="A11" s="25" t="s">
        <v>22</v>
      </c>
      <c r="B11" s="21">
        <v>7</v>
      </c>
      <c r="C11" s="26">
        <v>9994912</v>
      </c>
      <c r="D11" s="26">
        <v>9794909</v>
      </c>
    </row>
    <row r="12" spans="1:4" ht="15">
      <c r="A12" s="25" t="s">
        <v>2</v>
      </c>
      <c r="B12" s="21">
        <v>8</v>
      </c>
      <c r="C12" s="26">
        <v>2133884</v>
      </c>
      <c r="D12" s="26">
        <v>2048830</v>
      </c>
    </row>
    <row r="13" spans="1:4" ht="15">
      <c r="A13" s="25" t="s">
        <v>4</v>
      </c>
      <c r="B13" s="21"/>
      <c r="C13" s="26">
        <v>24131</v>
      </c>
      <c r="D13" s="26">
        <v>27196</v>
      </c>
    </row>
    <row r="14" spans="1:4" ht="15">
      <c r="A14" s="25" t="s">
        <v>5</v>
      </c>
      <c r="B14" s="93">
        <v>28</v>
      </c>
      <c r="C14" s="26">
        <v>284502</v>
      </c>
      <c r="D14" s="26">
        <v>239406</v>
      </c>
    </row>
    <row r="15" spans="1:4" ht="15">
      <c r="A15" s="82" t="s">
        <v>23</v>
      </c>
      <c r="B15" s="83">
        <v>15</v>
      </c>
      <c r="C15" s="84">
        <v>453778</v>
      </c>
      <c r="D15" s="84">
        <v>379381</v>
      </c>
    </row>
    <row r="16" spans="1:4" ht="15">
      <c r="A16" s="82" t="s">
        <v>109</v>
      </c>
      <c r="B16" s="83">
        <v>11</v>
      </c>
      <c r="C16" s="84">
        <v>2425806</v>
      </c>
      <c r="D16" s="84">
        <v>431536</v>
      </c>
    </row>
    <row r="17" spans="1:4" ht="15">
      <c r="A17" s="87"/>
      <c r="B17" s="88"/>
      <c r="C17" s="89">
        <f>SUM(C9:C16)</f>
        <v>30085920</v>
      </c>
      <c r="D17" s="89">
        <f>SUM(D9:D16)</f>
        <v>26116756</v>
      </c>
    </row>
    <row r="18" spans="1:4" ht="15">
      <c r="A18" s="25"/>
      <c r="B18" s="85"/>
      <c r="C18" s="22"/>
      <c r="D18" s="86"/>
    </row>
    <row r="19" spans="1:4" ht="15">
      <c r="A19" s="20" t="s">
        <v>24</v>
      </c>
      <c r="B19" s="24"/>
      <c r="C19" s="22"/>
      <c r="D19" s="23"/>
    </row>
    <row r="20" spans="1:4" ht="15">
      <c r="A20" s="25" t="s">
        <v>25</v>
      </c>
      <c r="B20" s="21">
        <v>9</v>
      </c>
      <c r="C20" s="26">
        <v>597805</v>
      </c>
      <c r="D20" s="26">
        <v>725066</v>
      </c>
    </row>
    <row r="21" spans="1:4" ht="15">
      <c r="A21" s="25" t="s">
        <v>6</v>
      </c>
      <c r="B21" s="21">
        <v>10</v>
      </c>
      <c r="C21" s="26">
        <v>1949036</v>
      </c>
      <c r="D21" s="26">
        <v>1584956</v>
      </c>
    </row>
    <row r="22" spans="1:4" ht="15">
      <c r="A22" s="25" t="str">
        <f>A16</f>
        <v>Займы выданные</v>
      </c>
      <c r="B22" s="21">
        <v>11</v>
      </c>
      <c r="C22" s="26">
        <v>1252855</v>
      </c>
      <c r="D22" s="26">
        <v>165413</v>
      </c>
    </row>
    <row r="23" spans="1:4" ht="15">
      <c r="A23" s="25" t="s">
        <v>27</v>
      </c>
      <c r="B23" s="21">
        <v>12</v>
      </c>
      <c r="C23" s="26">
        <v>1687780</v>
      </c>
      <c r="D23" s="26">
        <v>2781228</v>
      </c>
    </row>
    <row r="24" spans="1:4" ht="15">
      <c r="A24" s="25" t="s">
        <v>7</v>
      </c>
      <c r="B24" s="21"/>
      <c r="C24" s="26" t="s">
        <v>26</v>
      </c>
      <c r="D24" s="26" t="s">
        <v>26</v>
      </c>
    </row>
    <row r="25" spans="1:4" ht="15">
      <c r="A25" s="25" t="s">
        <v>28</v>
      </c>
      <c r="B25" s="21">
        <v>13</v>
      </c>
      <c r="C25" s="26">
        <v>505527</v>
      </c>
      <c r="D25" s="26">
        <v>588089</v>
      </c>
    </row>
    <row r="26" spans="1:4" ht="15">
      <c r="A26" s="25" t="s">
        <v>29</v>
      </c>
      <c r="B26" s="21">
        <v>14</v>
      </c>
      <c r="C26" s="26">
        <v>55796</v>
      </c>
      <c r="D26" s="26">
        <v>495329</v>
      </c>
    </row>
    <row r="27" spans="1:4" ht="15.75" thickBot="1">
      <c r="A27" s="27" t="s">
        <v>30</v>
      </c>
      <c r="B27" s="28">
        <v>15</v>
      </c>
      <c r="C27" s="29">
        <v>979580</v>
      </c>
      <c r="D27" s="29">
        <v>424631</v>
      </c>
    </row>
    <row r="28" spans="1:4" ht="15.75" thickBot="1">
      <c r="A28" s="30"/>
      <c r="B28" s="38"/>
      <c r="C28" s="29">
        <f>SUM(C20:C27)</f>
        <v>7028379</v>
      </c>
      <c r="D28" s="29">
        <f>SUM(D20:D27)</f>
        <v>6764712</v>
      </c>
    </row>
    <row r="29" spans="1:4" ht="15.75" thickBot="1">
      <c r="A29" s="31" t="s">
        <v>8</v>
      </c>
      <c r="B29" s="44"/>
      <c r="C29" s="33">
        <f>C17+C28</f>
        <v>37114299</v>
      </c>
      <c r="D29" s="33">
        <f>D17+D28</f>
        <v>32881468</v>
      </c>
    </row>
    <row r="30" spans="1:4" ht="10.5" customHeight="1" thickTop="1">
      <c r="A30" s="25"/>
      <c r="B30" s="45"/>
      <c r="C30" s="22"/>
      <c r="D30" s="48"/>
    </row>
    <row r="31" spans="1:4" ht="15">
      <c r="A31" s="20" t="s">
        <v>31</v>
      </c>
      <c r="B31" s="24"/>
      <c r="C31" s="22"/>
      <c r="D31" s="23"/>
    </row>
    <row r="32" spans="1:4" ht="15">
      <c r="A32" s="20" t="s">
        <v>32</v>
      </c>
      <c r="B32" s="24"/>
      <c r="C32" s="22"/>
      <c r="D32" s="23"/>
    </row>
    <row r="33" spans="1:4" ht="15">
      <c r="A33" s="25" t="s">
        <v>33</v>
      </c>
      <c r="B33" s="21">
        <v>16</v>
      </c>
      <c r="C33" s="26">
        <v>10748046</v>
      </c>
      <c r="D33" s="26">
        <v>10748046</v>
      </c>
    </row>
    <row r="34" spans="1:4" ht="15">
      <c r="A34" s="25" t="s">
        <v>34</v>
      </c>
      <c r="B34" s="21">
        <v>16</v>
      </c>
      <c r="C34" s="23"/>
      <c r="D34" s="23"/>
    </row>
    <row r="35" spans="1:4" ht="15.75" thickBot="1">
      <c r="A35" s="27" t="s">
        <v>35</v>
      </c>
      <c r="B35" s="28">
        <v>16</v>
      </c>
      <c r="C35" s="29">
        <v>9972158</v>
      </c>
      <c r="D35" s="29">
        <v>5171541</v>
      </c>
    </row>
    <row r="36" spans="1:4" ht="15.75" thickBot="1">
      <c r="A36" s="34"/>
      <c r="B36" s="38"/>
      <c r="C36" s="29">
        <f>SUM(C33:C35)</f>
        <v>20720204</v>
      </c>
      <c r="D36" s="29">
        <f>SUM(D33:D35)</f>
        <v>15919587</v>
      </c>
    </row>
    <row r="37" spans="1:4" ht="9" customHeight="1">
      <c r="A37" s="35"/>
      <c r="B37" s="36"/>
      <c r="C37" s="22"/>
      <c r="D37" s="47"/>
    </row>
    <row r="38" spans="1:4" ht="15">
      <c r="A38" s="20" t="s">
        <v>9</v>
      </c>
      <c r="B38" s="24"/>
      <c r="C38" s="22"/>
      <c r="D38" s="23"/>
    </row>
    <row r="39" spans="1:4" ht="15">
      <c r="A39" s="34" t="s">
        <v>36</v>
      </c>
      <c r="B39" s="21"/>
      <c r="C39" s="26" t="s">
        <v>26</v>
      </c>
      <c r="D39" s="26" t="s">
        <v>26</v>
      </c>
    </row>
    <row r="40" spans="1:4" ht="26.25">
      <c r="A40" s="34" t="s">
        <v>37</v>
      </c>
      <c r="B40" s="21">
        <v>17</v>
      </c>
      <c r="C40" s="26">
        <v>505909</v>
      </c>
      <c r="D40" s="26">
        <v>486450</v>
      </c>
    </row>
    <row r="41" spans="1:4" ht="15.75" thickBot="1">
      <c r="A41" s="30" t="s">
        <v>38</v>
      </c>
      <c r="B41" s="28">
        <v>18</v>
      </c>
      <c r="C41" s="29">
        <v>1919603</v>
      </c>
      <c r="D41" s="29">
        <v>1918535</v>
      </c>
    </row>
    <row r="42" spans="1:4" ht="15.75" thickBot="1">
      <c r="A42" s="30"/>
      <c r="B42" s="38"/>
      <c r="C42" s="29">
        <f>SUM(C40:C41)</f>
        <v>2425512</v>
      </c>
      <c r="D42" s="29">
        <f>SUM(D40:D41)</f>
        <v>2404985</v>
      </c>
    </row>
    <row r="43" spans="1:4" ht="15">
      <c r="A43" s="49" t="s">
        <v>39</v>
      </c>
      <c r="B43" s="36"/>
      <c r="C43" s="50"/>
      <c r="D43" s="50"/>
    </row>
    <row r="44" spans="1:4" ht="15">
      <c r="A44" s="34" t="s">
        <v>36</v>
      </c>
      <c r="B44" s="81"/>
      <c r="C44" s="26" t="s">
        <v>26</v>
      </c>
      <c r="D44" s="26" t="s">
        <v>26</v>
      </c>
    </row>
    <row r="45" spans="1:4" ht="15">
      <c r="A45" s="34" t="s">
        <v>10</v>
      </c>
      <c r="B45" s="21">
        <v>19</v>
      </c>
      <c r="C45" s="26">
        <v>12363165</v>
      </c>
      <c r="D45" s="26">
        <v>13206837</v>
      </c>
    </row>
    <row r="46" spans="1:4" s="1" customFormat="1" ht="24.75" customHeight="1">
      <c r="A46" s="34" t="s">
        <v>40</v>
      </c>
      <c r="B46" s="21">
        <v>20</v>
      </c>
      <c r="C46" s="26">
        <v>572054</v>
      </c>
      <c r="D46" s="26">
        <v>395330</v>
      </c>
    </row>
    <row r="47" spans="1:4" s="1" customFormat="1" ht="15" customHeight="1">
      <c r="A47" s="34" t="s">
        <v>41</v>
      </c>
      <c r="B47" s="21"/>
      <c r="C47" s="26" t="s">
        <v>26</v>
      </c>
      <c r="D47" s="26" t="s">
        <v>26</v>
      </c>
    </row>
    <row r="48" spans="1:4" s="1" customFormat="1" ht="15" customHeight="1">
      <c r="A48" s="25" t="s">
        <v>42</v>
      </c>
      <c r="B48" s="21">
        <v>28</v>
      </c>
      <c r="C48" s="26">
        <v>264577</v>
      </c>
      <c r="D48" s="26">
        <v>182500</v>
      </c>
    </row>
    <row r="49" spans="1:4" s="1" customFormat="1" ht="15" customHeight="1" thickBot="1">
      <c r="A49" s="25" t="s">
        <v>43</v>
      </c>
      <c r="B49" s="21">
        <v>21</v>
      </c>
      <c r="C49" s="26">
        <v>768787</v>
      </c>
      <c r="D49" s="26">
        <v>772229</v>
      </c>
    </row>
    <row r="50" spans="1:4" s="1" customFormat="1" ht="13.5" thickBot="1">
      <c r="A50" s="37"/>
      <c r="B50" s="38"/>
      <c r="C50" s="39">
        <f>SUM(C45:C49)</f>
        <v>13968583</v>
      </c>
      <c r="D50" s="39">
        <f>SUM(D45:D49)</f>
        <v>14556896</v>
      </c>
    </row>
    <row r="51" spans="1:4" s="1" customFormat="1" ht="21" customHeight="1" thickBot="1">
      <c r="A51" s="40" t="s">
        <v>44</v>
      </c>
      <c r="B51" s="17"/>
      <c r="C51" s="29">
        <f>C36+C42+C50</f>
        <v>37114299</v>
      </c>
      <c r="D51" s="29">
        <f>D36+D42+D50</f>
        <v>32881468</v>
      </c>
    </row>
    <row r="52" spans="1:4" s="1" customFormat="1" ht="13.5" thickBot="1">
      <c r="A52" s="41" t="s">
        <v>105</v>
      </c>
      <c r="B52" s="32">
        <v>16</v>
      </c>
      <c r="C52" s="76">
        <v>1926</v>
      </c>
      <c r="D52" s="76">
        <v>1479</v>
      </c>
    </row>
    <row r="53" ht="4.5" customHeight="1" thickTop="1"/>
    <row r="54" spans="1:4" ht="15">
      <c r="A54" s="90"/>
      <c r="B54" s="90"/>
      <c r="C54" s="90"/>
      <c r="D54" s="90"/>
    </row>
    <row r="55" spans="1:4" ht="15">
      <c r="A55" s="90"/>
      <c r="B55" s="90"/>
      <c r="C55" s="90"/>
      <c r="D55" s="90"/>
    </row>
    <row r="57" spans="1:3" ht="12" customHeight="1" thickBot="1">
      <c r="A57" s="2"/>
      <c r="C57"/>
    </row>
    <row r="58" spans="1:3" ht="15">
      <c r="A58" s="52" t="s">
        <v>45</v>
      </c>
      <c r="C58" s="99" t="s">
        <v>106</v>
      </c>
    </row>
    <row r="59" spans="1:3" ht="8.25" customHeight="1">
      <c r="A59" s="52"/>
      <c r="C59" s="100"/>
    </row>
    <row r="60" spans="1:3" ht="5.25" customHeight="1">
      <c r="A60" s="52"/>
      <c r="C60" s="100"/>
    </row>
    <row r="61" spans="1:3" ht="15.75" thickBot="1">
      <c r="A61" s="52" t="s">
        <v>46</v>
      </c>
      <c r="C61" s="101"/>
    </row>
    <row r="62" spans="1:3" ht="15">
      <c r="A62" s="52"/>
      <c r="C62" s="53" t="s">
        <v>47</v>
      </c>
    </row>
  </sheetData>
  <sheetProtection/>
  <mergeCells count="3">
    <mergeCell ref="C58:C6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5"/>
  <sheetViews>
    <sheetView tabSelected="1" zoomScalePageLayoutView="0" workbookViewId="0" topLeftCell="A10">
      <selection activeCell="D29" sqref="D29"/>
    </sheetView>
  </sheetViews>
  <sheetFormatPr defaultColWidth="9.140625" defaultRowHeight="15"/>
  <cols>
    <col min="1" max="1" width="53.8515625" style="0" customWidth="1"/>
    <col min="2" max="2" width="11.140625" style="0" customWidth="1"/>
    <col min="3" max="3" width="19.140625" style="0" customWidth="1"/>
    <col min="4" max="4" width="17.57421875" style="0" customWidth="1"/>
    <col min="5" max="5" width="11.140625" style="10" bestFit="1" customWidth="1"/>
    <col min="6" max="6" width="9.140625" style="10" customWidth="1"/>
  </cols>
  <sheetData>
    <row r="1" spans="1:4" ht="15">
      <c r="A1" s="106" t="str">
        <f>'ОФП '!A1:B1</f>
        <v>Промежуточная финансовая отчетность АО "КоЖаН", составленная в соответствии  с МСФО , на 30 июня 2017 года </v>
      </c>
      <c r="B1" s="106"/>
      <c r="C1" s="106"/>
      <c r="D1" s="106"/>
    </row>
    <row r="2" spans="1:4" ht="15">
      <c r="A2" s="11"/>
      <c r="B2" s="11"/>
      <c r="C2" s="12"/>
      <c r="D2" s="12"/>
    </row>
    <row r="3" spans="1:4" ht="15">
      <c r="A3" s="107" t="s">
        <v>12</v>
      </c>
      <c r="B3" s="107"/>
      <c r="C3" s="107"/>
      <c r="D3" s="13"/>
    </row>
    <row r="4" spans="1:4" ht="15">
      <c r="A4" s="107" t="s">
        <v>13</v>
      </c>
      <c r="B4" s="107"/>
      <c r="C4" s="107"/>
      <c r="D4" s="13"/>
    </row>
    <row r="5" spans="1:4" ht="15">
      <c r="A5" s="108" t="str">
        <f>ОИК!A4</f>
        <v> за  шесть месяцев, закончившиеся 30 июня 2017 года</v>
      </c>
      <c r="B5" s="108"/>
      <c r="C5" s="108"/>
      <c r="D5" s="14"/>
    </row>
    <row r="6" spans="1:4" ht="15">
      <c r="A6" s="13"/>
      <c r="B6" s="13"/>
      <c r="C6" s="13"/>
      <c r="D6" s="13"/>
    </row>
    <row r="8" spans="1:4" ht="39.75" thickBot="1">
      <c r="A8" s="15" t="s">
        <v>18</v>
      </c>
      <c r="B8" s="17" t="s">
        <v>19</v>
      </c>
      <c r="C8" s="18" t="s">
        <v>115</v>
      </c>
      <c r="D8" s="18" t="s">
        <v>116</v>
      </c>
    </row>
    <row r="9" spans="1:4" ht="15">
      <c r="A9" s="25"/>
      <c r="B9" s="24"/>
      <c r="C9" s="20"/>
      <c r="D9" s="34"/>
    </row>
    <row r="10" spans="1:4" ht="15">
      <c r="A10" s="25" t="s">
        <v>48</v>
      </c>
      <c r="B10" s="21">
        <v>22</v>
      </c>
      <c r="C10" s="26">
        <v>13291123</v>
      </c>
      <c r="D10" s="26">
        <v>5401160</v>
      </c>
    </row>
    <row r="11" spans="1:4" ht="15.75" thickBot="1">
      <c r="A11" s="27" t="s">
        <v>49</v>
      </c>
      <c r="B11" s="28">
        <v>23</v>
      </c>
      <c r="C11" s="57">
        <v>-3132244</v>
      </c>
      <c r="D11" s="57">
        <v>-2003007</v>
      </c>
    </row>
    <row r="12" spans="1:4" ht="15">
      <c r="A12" s="20" t="s">
        <v>50</v>
      </c>
      <c r="B12" s="21"/>
      <c r="C12" s="58">
        <f>SUM(C10:C11)</f>
        <v>10158879</v>
      </c>
      <c r="D12" s="58">
        <f>SUM(D10:D11)</f>
        <v>3398153</v>
      </c>
    </row>
    <row r="13" spans="1:4" ht="15">
      <c r="A13" s="25"/>
      <c r="B13" s="21"/>
      <c r="C13" s="58"/>
      <c r="D13" s="58"/>
    </row>
    <row r="14" spans="1:4" ht="15">
      <c r="A14" s="25" t="s">
        <v>14</v>
      </c>
      <c r="B14" s="21">
        <v>24</v>
      </c>
      <c r="C14" s="58">
        <v>-4324332</v>
      </c>
      <c r="D14" s="58">
        <v>-1680997</v>
      </c>
    </row>
    <row r="15" spans="1:4" ht="15">
      <c r="A15" s="25" t="s">
        <v>51</v>
      </c>
      <c r="B15" s="21">
        <v>25</v>
      </c>
      <c r="C15" s="58">
        <v>-404480</v>
      </c>
      <c r="D15" s="58">
        <v>-395204</v>
      </c>
    </row>
    <row r="16" spans="1:4" ht="15">
      <c r="A16" s="104" t="s">
        <v>52</v>
      </c>
      <c r="B16" s="105">
        <v>26</v>
      </c>
      <c r="C16" s="58"/>
      <c r="D16" s="77"/>
    </row>
    <row r="17" spans="1:4" ht="15">
      <c r="A17" s="104"/>
      <c r="B17" s="105"/>
      <c r="C17" s="58">
        <v>-96533</v>
      </c>
      <c r="D17" s="77">
        <v>-80544</v>
      </c>
    </row>
    <row r="18" spans="1:4" ht="15">
      <c r="A18" s="25" t="s">
        <v>53</v>
      </c>
      <c r="B18" s="21">
        <v>27</v>
      </c>
      <c r="C18" s="58">
        <v>193132</v>
      </c>
      <c r="D18" s="58">
        <v>4716</v>
      </c>
    </row>
    <row r="19" spans="1:4" ht="15">
      <c r="A19" s="25" t="s">
        <v>54</v>
      </c>
      <c r="B19" s="21"/>
      <c r="C19" s="58">
        <v>-28400</v>
      </c>
      <c r="D19" s="58">
        <v>4296</v>
      </c>
    </row>
    <row r="20" spans="1:4" ht="15.75" thickBot="1">
      <c r="A20" s="27" t="s">
        <v>55</v>
      </c>
      <c r="B20" s="28"/>
      <c r="C20" s="59">
        <v>10492</v>
      </c>
      <c r="D20" s="59">
        <v>62867</v>
      </c>
    </row>
    <row r="21" spans="1:4" ht="15">
      <c r="A21" s="20" t="s">
        <v>15</v>
      </c>
      <c r="B21" s="21"/>
      <c r="C21" s="58">
        <f>SUM(C12:C20)</f>
        <v>5508758</v>
      </c>
      <c r="D21" s="58">
        <f>SUM(D12:D20)</f>
        <v>1313287</v>
      </c>
    </row>
    <row r="22" spans="1:4" ht="15">
      <c r="A22" s="25"/>
      <c r="B22" s="21"/>
      <c r="C22" s="60"/>
      <c r="D22" s="58"/>
    </row>
    <row r="23" spans="1:4" ht="15.75" thickBot="1">
      <c r="A23" s="27" t="s">
        <v>56</v>
      </c>
      <c r="B23" s="28">
        <v>28</v>
      </c>
      <c r="C23" s="59">
        <v>-708141</v>
      </c>
      <c r="D23" s="59">
        <v>-315693</v>
      </c>
    </row>
    <row r="24" spans="1:4" ht="15.75" thickBot="1">
      <c r="A24" s="54" t="s">
        <v>57</v>
      </c>
      <c r="B24" s="28"/>
      <c r="C24" s="59">
        <f>SUM(C21:C23)</f>
        <v>4800617</v>
      </c>
      <c r="D24" s="59">
        <f>SUM(D21:D23)</f>
        <v>997594</v>
      </c>
    </row>
    <row r="25" spans="1:4" ht="15.75" thickBot="1">
      <c r="A25" s="54" t="s">
        <v>58</v>
      </c>
      <c r="B25" s="17"/>
      <c r="C25" s="59">
        <f>C24</f>
        <v>4800617</v>
      </c>
      <c r="D25" s="59">
        <f>D24</f>
        <v>997594</v>
      </c>
    </row>
    <row r="26" spans="1:4" ht="15">
      <c r="A26" s="20"/>
      <c r="B26" s="16"/>
      <c r="C26" s="22"/>
      <c r="D26" s="23"/>
    </row>
    <row r="27" spans="1:4" ht="15">
      <c r="A27" s="20" t="s">
        <v>16</v>
      </c>
      <c r="B27" s="16"/>
      <c r="C27" s="22"/>
      <c r="D27" s="23"/>
    </row>
    <row r="28" spans="1:4" ht="15.75" thickBot="1">
      <c r="A28" s="55" t="s">
        <v>59</v>
      </c>
      <c r="B28" s="56">
        <v>16</v>
      </c>
      <c r="C28" s="42">
        <v>0.447</v>
      </c>
      <c r="D28" s="42">
        <v>0.093</v>
      </c>
    </row>
    <row r="29" ht="15.75" thickTop="1"/>
    <row r="30" spans="1:6" ht="12" customHeight="1" thickBot="1">
      <c r="A30" s="2"/>
      <c r="D30" s="1"/>
      <c r="E30"/>
      <c r="F30"/>
    </row>
    <row r="31" spans="1:6" ht="15">
      <c r="A31" s="52" t="s">
        <v>45</v>
      </c>
      <c r="C31" s="99" t="s">
        <v>106</v>
      </c>
      <c r="D31" s="1"/>
      <c r="E31"/>
      <c r="F31"/>
    </row>
    <row r="32" spans="1:6" ht="8.25" customHeight="1">
      <c r="A32" s="52"/>
      <c r="C32" s="100"/>
      <c r="D32" s="1"/>
      <c r="E32"/>
      <c r="F32"/>
    </row>
    <row r="33" spans="1:6" ht="5.25" customHeight="1">
      <c r="A33" s="52"/>
      <c r="C33" s="100"/>
      <c r="D33" s="1"/>
      <c r="E33"/>
      <c r="F33"/>
    </row>
    <row r="34" spans="1:6" ht="15.75" thickBot="1">
      <c r="A34" s="52" t="s">
        <v>46</v>
      </c>
      <c r="C34" s="101"/>
      <c r="D34" s="1"/>
      <c r="E34"/>
      <c r="F34"/>
    </row>
    <row r="35" spans="1:6" ht="15">
      <c r="A35" s="52"/>
      <c r="C35" s="53" t="s">
        <v>47</v>
      </c>
      <c r="D35" s="1"/>
      <c r="E35"/>
      <c r="F35"/>
    </row>
  </sheetData>
  <sheetProtection/>
  <mergeCells count="7">
    <mergeCell ref="A16:A17"/>
    <mergeCell ref="B16:B17"/>
    <mergeCell ref="C31:C34"/>
    <mergeCell ref="A1:D1"/>
    <mergeCell ref="A3:C3"/>
    <mergeCell ref="A4:C4"/>
    <mergeCell ref="A5:C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2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44.8515625" style="2" customWidth="1"/>
    <col min="2" max="2" width="9.57421875" style="2" customWidth="1"/>
    <col min="3" max="3" width="14.140625" style="2" customWidth="1"/>
    <col min="4" max="4" width="11.28125" style="2" customWidth="1"/>
    <col min="5" max="5" width="13.28125" style="2" bestFit="1" customWidth="1"/>
    <col min="6" max="6" width="10.7109375" style="2" customWidth="1"/>
    <col min="7" max="7" width="11.00390625" style="2" bestFit="1" customWidth="1"/>
    <col min="8" max="8" width="10.28125" style="2" bestFit="1" customWidth="1"/>
    <col min="9" max="16384" width="9.140625" style="2" customWidth="1"/>
  </cols>
  <sheetData>
    <row r="1" spans="1:6" ht="12.75" customHeight="1">
      <c r="A1" s="109" t="str">
        <f>'ОФП '!A1:B1</f>
        <v>Промежуточная финансовая отчетность АО "КоЖаН", составленная в соответствии  с МСФО , на 30 июня 2017 года </v>
      </c>
      <c r="B1" s="109"/>
      <c r="C1" s="109"/>
      <c r="D1" s="109"/>
      <c r="E1" s="109"/>
      <c r="F1" s="109"/>
    </row>
    <row r="2" spans="1:6" ht="12.75">
      <c r="A2" s="3"/>
      <c r="B2" s="4"/>
      <c r="C2" s="4"/>
      <c r="D2" s="5"/>
      <c r="E2" s="5"/>
      <c r="F2" s="3"/>
    </row>
    <row r="3" spans="1:6" ht="12.75">
      <c r="A3" s="112" t="s">
        <v>11</v>
      </c>
      <c r="B3" s="112"/>
      <c r="C3" s="112"/>
      <c r="D3" s="112"/>
      <c r="E3" s="112"/>
      <c r="F3" s="6"/>
    </row>
    <row r="4" spans="1:6" ht="12.75">
      <c r="A4" s="113" t="s">
        <v>114</v>
      </c>
      <c r="B4" s="113"/>
      <c r="C4" s="113"/>
      <c r="D4" s="113"/>
      <c r="E4" s="113"/>
      <c r="F4" s="6"/>
    </row>
    <row r="5" spans="1:6" ht="15" customHeight="1">
      <c r="A5" s="7"/>
      <c r="B5" s="7"/>
      <c r="C5" s="7"/>
      <c r="D5" s="7"/>
      <c r="E5" s="7"/>
      <c r="F5" s="6"/>
    </row>
    <row r="6" spans="1:6" ht="12.75">
      <c r="A6" s="8"/>
      <c r="B6" s="8"/>
      <c r="C6" s="8"/>
      <c r="D6" s="9"/>
      <c r="E6" s="9"/>
      <c r="F6" s="8"/>
    </row>
    <row r="7" spans="1:6" ht="25.5">
      <c r="A7" s="114" t="s">
        <v>18</v>
      </c>
      <c r="B7" s="110" t="s">
        <v>19</v>
      </c>
      <c r="C7" s="16" t="s">
        <v>60</v>
      </c>
      <c r="D7" s="110" t="s">
        <v>34</v>
      </c>
      <c r="E7" s="16" t="s">
        <v>62</v>
      </c>
      <c r="F7" s="110" t="s">
        <v>64</v>
      </c>
    </row>
    <row r="8" spans="1:6" ht="13.5" thickBot="1">
      <c r="A8" s="115"/>
      <c r="B8" s="111"/>
      <c r="C8" s="17" t="s">
        <v>61</v>
      </c>
      <c r="D8" s="111"/>
      <c r="E8" s="17" t="s">
        <v>63</v>
      </c>
      <c r="F8" s="111"/>
    </row>
    <row r="9" spans="1:6" ht="13.5" thickBot="1">
      <c r="A9" s="20"/>
      <c r="B9" s="21"/>
      <c r="C9" s="23"/>
      <c r="D9" s="23"/>
      <c r="E9" s="23"/>
      <c r="F9" s="23"/>
    </row>
    <row r="10" spans="1:6" ht="13.5" thickBot="1">
      <c r="A10" s="62" t="s">
        <v>68</v>
      </c>
      <c r="B10" s="63"/>
      <c r="C10" s="64">
        <v>10748046</v>
      </c>
      <c r="D10" s="65" t="s">
        <v>26</v>
      </c>
      <c r="E10" s="64">
        <v>1536950</v>
      </c>
      <c r="F10" s="64">
        <f>C10+E10</f>
        <v>12284996</v>
      </c>
    </row>
    <row r="11" spans="1:6" ht="12.75">
      <c r="A11" s="25"/>
      <c r="B11" s="21"/>
      <c r="C11" s="23"/>
      <c r="D11" s="23"/>
      <c r="E11" s="23"/>
      <c r="F11" s="23"/>
    </row>
    <row r="12" spans="1:6" ht="13.5" thickBot="1">
      <c r="A12" s="25" t="s">
        <v>65</v>
      </c>
      <c r="B12" s="21"/>
      <c r="C12" s="23" t="s">
        <v>66</v>
      </c>
      <c r="D12" s="23" t="s">
        <v>66</v>
      </c>
      <c r="E12" s="26">
        <v>997594</v>
      </c>
      <c r="F12" s="26">
        <f>E12</f>
        <v>997594</v>
      </c>
    </row>
    <row r="13" spans="1:6" ht="13.5" thickBot="1">
      <c r="A13" s="62" t="s">
        <v>67</v>
      </c>
      <c r="B13" s="63"/>
      <c r="C13" s="65" t="s">
        <v>26</v>
      </c>
      <c r="D13" s="65" t="s">
        <v>66</v>
      </c>
      <c r="E13" s="39">
        <v>997594</v>
      </c>
      <c r="F13" s="39">
        <f>E13</f>
        <v>997594</v>
      </c>
    </row>
    <row r="14" spans="1:6" ht="13.5" thickBot="1">
      <c r="A14" s="25"/>
      <c r="B14" s="21"/>
      <c r="C14" s="23"/>
      <c r="D14" s="23"/>
      <c r="E14" s="23"/>
      <c r="F14" s="23"/>
    </row>
    <row r="15" spans="1:6" ht="13.5" thickBot="1">
      <c r="A15" s="62" t="s">
        <v>118</v>
      </c>
      <c r="B15" s="38"/>
      <c r="C15" s="64">
        <v>10748046</v>
      </c>
      <c r="D15" s="65" t="s">
        <v>66</v>
      </c>
      <c r="E15" s="64">
        <f>E10+E13</f>
        <v>2534544</v>
      </c>
      <c r="F15" s="64">
        <f>C15+E15</f>
        <v>13282590</v>
      </c>
    </row>
    <row r="16" spans="1:6" ht="13.5" thickBot="1">
      <c r="A16" s="54"/>
      <c r="B16" s="28"/>
      <c r="C16" s="66"/>
      <c r="D16" s="66"/>
      <c r="E16" s="66"/>
      <c r="F16" s="66"/>
    </row>
    <row r="17" spans="1:6" ht="13.5" thickBot="1">
      <c r="A17" s="54" t="s">
        <v>107</v>
      </c>
      <c r="B17" s="17"/>
      <c r="C17" s="67">
        <v>10748046</v>
      </c>
      <c r="D17" s="61" t="s">
        <v>26</v>
      </c>
      <c r="E17" s="67">
        <v>5171541</v>
      </c>
      <c r="F17" s="64">
        <f>C17+E17</f>
        <v>15919587</v>
      </c>
    </row>
    <row r="18" spans="1:6" ht="13.5" thickBot="1">
      <c r="A18" s="27" t="s">
        <v>57</v>
      </c>
      <c r="B18" s="28"/>
      <c r="C18" s="61" t="s">
        <v>66</v>
      </c>
      <c r="D18" s="61" t="s">
        <v>66</v>
      </c>
      <c r="E18" s="29">
        <v>4800617</v>
      </c>
      <c r="F18" s="29">
        <f>E18</f>
        <v>4800617</v>
      </c>
    </row>
    <row r="19" spans="1:6" ht="12.75">
      <c r="A19" s="25" t="s">
        <v>58</v>
      </c>
      <c r="B19" s="21"/>
      <c r="C19" s="22" t="s">
        <v>66</v>
      </c>
      <c r="D19" s="22" t="s">
        <v>66</v>
      </c>
      <c r="E19" s="26">
        <v>4800617</v>
      </c>
      <c r="F19" s="26">
        <f>E19</f>
        <v>4800617</v>
      </c>
    </row>
    <row r="20" spans="1:6" ht="13.5" thickBot="1">
      <c r="A20" s="25"/>
      <c r="B20" s="21"/>
      <c r="C20" s="22"/>
      <c r="D20" s="22"/>
      <c r="E20" s="22"/>
      <c r="F20" s="22"/>
    </row>
    <row r="21" spans="1:6" ht="13.5" thickBot="1">
      <c r="A21" s="68" t="s">
        <v>119</v>
      </c>
      <c r="B21" s="44"/>
      <c r="C21" s="69">
        <v>10748046</v>
      </c>
      <c r="D21" s="51" t="s">
        <v>66</v>
      </c>
      <c r="E21" s="69">
        <f>E17+E19</f>
        <v>9972158</v>
      </c>
      <c r="F21" s="64">
        <f>C21+E21</f>
        <v>20720204</v>
      </c>
    </row>
    <row r="22" spans="1:6" ht="13.5" thickTop="1">
      <c r="A22" s="96"/>
      <c r="B22" s="83"/>
      <c r="C22" s="97"/>
      <c r="D22" s="98"/>
      <c r="E22" s="97"/>
      <c r="F22" s="97"/>
    </row>
    <row r="23" ht="13.5" thickBot="1"/>
    <row r="24" spans="1:4" ht="15">
      <c r="A24" s="52" t="s">
        <v>45</v>
      </c>
      <c r="C24" s="99" t="s">
        <v>106</v>
      </c>
      <c r="D24" s="1"/>
    </row>
    <row r="25" spans="1:4" ht="8.25" customHeight="1">
      <c r="A25" s="52"/>
      <c r="C25" s="100"/>
      <c r="D25" s="1"/>
    </row>
    <row r="26" spans="1:4" ht="5.25" customHeight="1">
      <c r="A26" s="52"/>
      <c r="C26" s="100"/>
      <c r="D26" s="1"/>
    </row>
    <row r="27" spans="1:4" ht="15.75" thickBot="1">
      <c r="A27" s="52" t="s">
        <v>46</v>
      </c>
      <c r="C27" s="101"/>
      <c r="D27" s="1"/>
    </row>
    <row r="28" spans="1:4" ht="15">
      <c r="A28" s="52"/>
      <c r="C28" s="53" t="s">
        <v>47</v>
      </c>
      <c r="D28" s="1"/>
    </row>
  </sheetData>
  <sheetProtection/>
  <mergeCells count="8">
    <mergeCell ref="A1:F1"/>
    <mergeCell ref="F7:F8"/>
    <mergeCell ref="C24:C27"/>
    <mergeCell ref="A3:E3"/>
    <mergeCell ref="A4:E4"/>
    <mergeCell ref="A7:A8"/>
    <mergeCell ref="B7:B8"/>
    <mergeCell ref="D7:D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D59"/>
  <sheetViews>
    <sheetView zoomScalePageLayoutView="0" workbookViewId="0" topLeftCell="A1">
      <selection activeCell="C52" sqref="C52"/>
    </sheetView>
  </sheetViews>
  <sheetFormatPr defaultColWidth="9.140625" defaultRowHeight="15"/>
  <cols>
    <col min="1" max="1" width="59.8515625" style="0" customWidth="1"/>
    <col min="2" max="2" width="9.28125" style="0" customWidth="1"/>
    <col min="3" max="4" width="14.28125" style="0" customWidth="1"/>
    <col min="5" max="5" width="14.00390625" style="0" customWidth="1"/>
    <col min="7" max="7" width="11.28125" style="0" bestFit="1" customWidth="1"/>
  </cols>
  <sheetData>
    <row r="1" spans="1:4" ht="15">
      <c r="A1" s="109" t="str">
        <f>'ОСД '!A1:D1</f>
        <v>Промежуточная финансовая отчетность АО "КоЖаН", составленная в соответствии  с МСФО , на 30 июня 2017 года </v>
      </c>
      <c r="B1" s="109"/>
      <c r="C1" s="109"/>
      <c r="D1" s="109"/>
    </row>
    <row r="2" spans="1:3" ht="15">
      <c r="A2" s="116" t="s">
        <v>12</v>
      </c>
      <c r="B2" s="116"/>
      <c r="C2" s="116"/>
    </row>
    <row r="3" spans="1:3" ht="15">
      <c r="A3" s="116" t="s">
        <v>17</v>
      </c>
      <c r="B3" s="116"/>
      <c r="C3" s="116"/>
    </row>
    <row r="4" spans="1:3" ht="15">
      <c r="A4" s="116" t="str">
        <f>'ОСД '!A5:C5</f>
        <v> за  шесть месяцев, закончившиеся 30 июня 2017 года</v>
      </c>
      <c r="B4" s="116"/>
      <c r="C4" s="116"/>
    </row>
    <row r="5" spans="1:3" ht="15">
      <c r="A5" s="116" t="s">
        <v>69</v>
      </c>
      <c r="B5" s="116"/>
      <c r="C5" s="116"/>
    </row>
    <row r="6" spans="1:4" ht="65.25" thickBot="1">
      <c r="A6" s="15" t="s">
        <v>18</v>
      </c>
      <c r="B6" s="17" t="s">
        <v>19</v>
      </c>
      <c r="C6" s="18" t="s">
        <v>115</v>
      </c>
      <c r="D6" s="94" t="s">
        <v>116</v>
      </c>
    </row>
    <row r="7" spans="1:4" ht="15">
      <c r="A7" s="25"/>
      <c r="B7" s="16"/>
      <c r="C7" s="19"/>
      <c r="D7" s="19"/>
    </row>
    <row r="8" spans="1:4" ht="15">
      <c r="A8" s="20" t="s">
        <v>70</v>
      </c>
      <c r="B8" s="21"/>
      <c r="C8" s="20"/>
      <c r="D8" s="34"/>
    </row>
    <row r="9" spans="1:4" ht="15">
      <c r="A9" s="25" t="s">
        <v>15</v>
      </c>
      <c r="B9" s="24"/>
      <c r="C9" s="70">
        <v>5508758</v>
      </c>
      <c r="D9" s="70">
        <v>1313287</v>
      </c>
    </row>
    <row r="10" spans="1:4" ht="15">
      <c r="A10" s="25"/>
      <c r="B10" s="24"/>
      <c r="C10" s="22"/>
      <c r="D10" s="23"/>
    </row>
    <row r="11" spans="1:4" ht="15">
      <c r="A11" s="20" t="s">
        <v>71</v>
      </c>
      <c r="B11" s="24"/>
      <c r="C11" s="22"/>
      <c r="D11" s="23"/>
    </row>
    <row r="12" spans="1:4" ht="15">
      <c r="A12" s="25" t="s">
        <v>72</v>
      </c>
      <c r="B12" s="24"/>
      <c r="C12" s="26">
        <v>1004413</v>
      </c>
      <c r="D12" s="26">
        <v>519385</v>
      </c>
    </row>
    <row r="13" spans="1:4" ht="26.25">
      <c r="A13" s="25" t="s">
        <v>73</v>
      </c>
      <c r="B13" s="24"/>
      <c r="C13" s="23">
        <v>43</v>
      </c>
      <c r="D13" s="23">
        <v>953</v>
      </c>
    </row>
    <row r="14" spans="1:4" ht="15">
      <c r="A14" s="25" t="s">
        <v>74</v>
      </c>
      <c r="B14" s="24"/>
      <c r="C14" s="58" t="s">
        <v>26</v>
      </c>
      <c r="D14" s="58" t="s">
        <v>26</v>
      </c>
    </row>
    <row r="15" spans="1:4" ht="15">
      <c r="A15" s="25" t="s">
        <v>75</v>
      </c>
      <c r="B15" s="24"/>
      <c r="C15" s="58">
        <v>96533</v>
      </c>
      <c r="D15" s="58">
        <v>80544</v>
      </c>
    </row>
    <row r="16" spans="1:4" ht="15">
      <c r="A16" s="25" t="s">
        <v>53</v>
      </c>
      <c r="B16" s="24"/>
      <c r="C16" s="58">
        <v>-193132</v>
      </c>
      <c r="D16" s="58">
        <v>-4716</v>
      </c>
    </row>
    <row r="17" spans="1:4" ht="26.25">
      <c r="A17" s="25" t="s">
        <v>76</v>
      </c>
      <c r="B17" s="24"/>
      <c r="C17" s="58">
        <v>-25083</v>
      </c>
      <c r="D17" s="58">
        <v>41920</v>
      </c>
    </row>
    <row r="18" spans="1:4" ht="27" thickBot="1">
      <c r="A18" s="25" t="s">
        <v>77</v>
      </c>
      <c r="B18" s="24"/>
      <c r="C18" s="58">
        <v>-1847</v>
      </c>
      <c r="D18" s="58">
        <v>3845</v>
      </c>
    </row>
    <row r="19" spans="1:4" ht="15">
      <c r="A19" s="49" t="s">
        <v>78</v>
      </c>
      <c r="B19" s="36"/>
      <c r="C19" s="71">
        <v>6389685</v>
      </c>
      <c r="D19" s="71">
        <v>1955218</v>
      </c>
    </row>
    <row r="20" spans="1:4" ht="15">
      <c r="A20" s="20"/>
      <c r="B20" s="24"/>
      <c r="C20" s="20"/>
      <c r="D20" s="20"/>
    </row>
    <row r="21" spans="1:4" ht="15">
      <c r="A21" s="20" t="s">
        <v>79</v>
      </c>
      <c r="B21" s="21"/>
      <c r="C21" s="20"/>
      <c r="D21" s="20"/>
    </row>
    <row r="22" spans="1:4" ht="26.25">
      <c r="A22" s="25" t="s">
        <v>80</v>
      </c>
      <c r="B22" s="21"/>
      <c r="C22" s="58">
        <v>296399</v>
      </c>
      <c r="D22" s="58">
        <v>-375899</v>
      </c>
    </row>
    <row r="23" spans="1:4" ht="15">
      <c r="A23" s="25" t="s">
        <v>81</v>
      </c>
      <c r="B23" s="21"/>
      <c r="C23" s="58">
        <v>1093448</v>
      </c>
      <c r="D23" s="58">
        <v>-896511</v>
      </c>
    </row>
    <row r="24" spans="1:4" ht="15">
      <c r="A24" s="25" t="s">
        <v>82</v>
      </c>
      <c r="B24" s="21"/>
      <c r="C24" s="58">
        <v>127261</v>
      </c>
      <c r="D24" s="58">
        <v>16337</v>
      </c>
    </row>
    <row r="25" spans="1:4" ht="15">
      <c r="A25" s="25" t="s">
        <v>83</v>
      </c>
      <c r="B25" s="21"/>
      <c r="C25" s="58">
        <v>-136495</v>
      </c>
      <c r="D25" s="58">
        <v>826522</v>
      </c>
    </row>
    <row r="26" spans="1:4" ht="26.25">
      <c r="A26" s="25" t="s">
        <v>84</v>
      </c>
      <c r="B26" s="21"/>
      <c r="C26" s="58">
        <v>167849</v>
      </c>
      <c r="D26" s="58">
        <v>-96050</v>
      </c>
    </row>
    <row r="27" spans="1:4" ht="15.75" thickBot="1">
      <c r="A27" s="27" t="s">
        <v>85</v>
      </c>
      <c r="B27" s="28"/>
      <c r="C27" s="59">
        <v>-3442</v>
      </c>
      <c r="D27" s="59">
        <v>-114856</v>
      </c>
    </row>
    <row r="28" spans="1:4" ht="15">
      <c r="A28" s="20" t="s">
        <v>86</v>
      </c>
      <c r="B28" s="21"/>
      <c r="C28" s="70">
        <v>7934705</v>
      </c>
      <c r="D28" s="70">
        <v>1314761</v>
      </c>
    </row>
    <row r="29" spans="1:4" ht="15">
      <c r="A29" s="25"/>
      <c r="B29" s="21"/>
      <c r="C29" s="20"/>
      <c r="D29" s="20"/>
    </row>
    <row r="30" spans="1:4" ht="15.75" thickBot="1">
      <c r="A30" s="25" t="s">
        <v>87</v>
      </c>
      <c r="B30" s="21"/>
      <c r="C30" s="59">
        <v>-653817</v>
      </c>
      <c r="D30" s="59">
        <v>-272741</v>
      </c>
    </row>
    <row r="31" spans="1:4" ht="27" thickBot="1">
      <c r="A31" s="62" t="s">
        <v>88</v>
      </c>
      <c r="B31" s="38"/>
      <c r="C31" s="64">
        <v>7280888</v>
      </c>
      <c r="D31" s="64">
        <v>1042020</v>
      </c>
    </row>
    <row r="32" spans="1:4" ht="15">
      <c r="A32" s="25"/>
      <c r="B32" s="21"/>
      <c r="C32" s="20"/>
      <c r="D32" s="20"/>
    </row>
    <row r="33" spans="1:4" ht="15">
      <c r="A33" s="20" t="s">
        <v>89</v>
      </c>
      <c r="B33" s="16"/>
      <c r="C33" s="20"/>
      <c r="D33" s="20"/>
    </row>
    <row r="34" spans="1:4" ht="15">
      <c r="A34" s="79" t="s">
        <v>108</v>
      </c>
      <c r="B34" s="80"/>
      <c r="C34" s="58">
        <v>-2924091</v>
      </c>
      <c r="D34" s="20"/>
    </row>
    <row r="35" spans="1:4" ht="15">
      <c r="A35" s="25" t="s">
        <v>90</v>
      </c>
      <c r="B35" s="21"/>
      <c r="C35" s="58">
        <v>-130577</v>
      </c>
      <c r="D35" s="58">
        <v>-42718</v>
      </c>
    </row>
    <row r="36" spans="1:4" ht="15">
      <c r="A36" s="25" t="s">
        <v>91</v>
      </c>
      <c r="B36" s="21"/>
      <c r="C36" s="58">
        <v>16693</v>
      </c>
      <c r="D36" s="58">
        <v>-661</v>
      </c>
    </row>
    <row r="37" spans="1:4" ht="15">
      <c r="A37" s="25" t="s">
        <v>92</v>
      </c>
      <c r="B37" s="21"/>
      <c r="C37" s="58">
        <v>-323298</v>
      </c>
      <c r="D37" s="58">
        <v>-53171</v>
      </c>
    </row>
    <row r="38" spans="1:4" ht="15">
      <c r="A38" s="25" t="s">
        <v>93</v>
      </c>
      <c r="B38" s="24"/>
      <c r="C38" s="58">
        <v>-3266389</v>
      </c>
      <c r="D38" s="58">
        <v>-262337</v>
      </c>
    </row>
    <row r="39" spans="1:4" ht="15">
      <c r="A39" s="95" t="s">
        <v>117</v>
      </c>
      <c r="B39" s="24"/>
      <c r="C39" s="58"/>
      <c r="D39" s="58">
        <v>-795</v>
      </c>
    </row>
    <row r="40" spans="1:4" ht="15">
      <c r="A40" s="25" t="s">
        <v>94</v>
      </c>
      <c r="B40" s="24"/>
      <c r="C40" s="58"/>
      <c r="D40" s="58" t="s">
        <v>26</v>
      </c>
    </row>
    <row r="41" spans="1:4" ht="15.75" thickBot="1">
      <c r="A41" s="27" t="s">
        <v>95</v>
      </c>
      <c r="B41" s="72"/>
      <c r="C41" s="59">
        <v>-56228</v>
      </c>
      <c r="D41" s="59">
        <v>-30810</v>
      </c>
    </row>
    <row r="42" spans="1:4" ht="27" thickBot="1">
      <c r="A42" s="54" t="s">
        <v>96</v>
      </c>
      <c r="B42" s="28"/>
      <c r="C42" s="78">
        <v>-6683890</v>
      </c>
      <c r="D42" s="78">
        <v>-390492</v>
      </c>
    </row>
    <row r="43" spans="1:4" ht="15">
      <c r="A43" s="20"/>
      <c r="B43" s="16"/>
      <c r="C43" s="22"/>
      <c r="D43" s="22"/>
    </row>
    <row r="44" spans="1:4" ht="15">
      <c r="A44" s="20" t="s">
        <v>97</v>
      </c>
      <c r="B44" s="24"/>
      <c r="C44" s="73"/>
      <c r="D44" s="34"/>
    </row>
    <row r="45" spans="1:4" ht="15">
      <c r="A45" s="25" t="s">
        <v>98</v>
      </c>
      <c r="B45" s="24"/>
      <c r="C45" s="22" t="s">
        <v>26</v>
      </c>
      <c r="D45" s="26" t="s">
        <v>26</v>
      </c>
    </row>
    <row r="46" spans="1:4" ht="15.75" thickBot="1">
      <c r="A46" s="27" t="s">
        <v>99</v>
      </c>
      <c r="B46" s="72"/>
      <c r="C46" s="61" t="s">
        <v>26</v>
      </c>
      <c r="D46" s="59" t="s">
        <v>26</v>
      </c>
    </row>
    <row r="47" spans="1:4" ht="26.25">
      <c r="A47" s="20" t="s">
        <v>100</v>
      </c>
      <c r="B47" s="21"/>
      <c r="C47" s="22" t="s">
        <v>26</v>
      </c>
      <c r="D47" s="70" t="s">
        <v>26</v>
      </c>
    </row>
    <row r="48" spans="1:4" ht="15.75" thickBot="1">
      <c r="A48" s="27" t="s">
        <v>101</v>
      </c>
      <c r="B48" s="28"/>
      <c r="C48" s="78">
        <v>-42049</v>
      </c>
      <c r="D48" s="78">
        <v>-37366</v>
      </c>
    </row>
    <row r="49" spans="1:4" ht="27" thickBot="1">
      <c r="A49" s="54" t="s">
        <v>102</v>
      </c>
      <c r="B49" s="28"/>
      <c r="C49" s="67">
        <v>554949</v>
      </c>
      <c r="D49" s="67">
        <v>614163</v>
      </c>
    </row>
    <row r="50" spans="1:4" ht="15.75" thickBot="1">
      <c r="A50" s="54" t="s">
        <v>103</v>
      </c>
      <c r="B50" s="72"/>
      <c r="C50" s="67">
        <v>424631</v>
      </c>
      <c r="D50" s="67">
        <v>627808</v>
      </c>
    </row>
    <row r="51" spans="1:4" ht="15.75" thickBot="1">
      <c r="A51" s="74" t="s">
        <v>104</v>
      </c>
      <c r="B51" s="75"/>
      <c r="C51" s="76">
        <v>979580</v>
      </c>
      <c r="D51" s="76">
        <v>1241971</v>
      </c>
    </row>
    <row r="52" spans="1:4" ht="15.75" thickTop="1">
      <c r="A52" s="91"/>
      <c r="B52" s="91"/>
      <c r="C52" s="91"/>
      <c r="D52" s="91"/>
    </row>
    <row r="53" spans="1:4" ht="15">
      <c r="A53" s="90"/>
      <c r="B53" s="90"/>
      <c r="C53" s="90"/>
      <c r="D53" s="90"/>
    </row>
    <row r="54" ht="15.75" thickBot="1"/>
    <row r="55" spans="1:3" ht="15">
      <c r="A55" s="52" t="s">
        <v>45</v>
      </c>
      <c r="C55" s="99" t="s">
        <v>106</v>
      </c>
    </row>
    <row r="56" spans="1:3" ht="15">
      <c r="A56" s="52"/>
      <c r="C56" s="100"/>
    </row>
    <row r="57" spans="1:3" ht="15">
      <c r="A57" s="52"/>
      <c r="C57" s="100"/>
    </row>
    <row r="58" spans="1:3" ht="15.75" thickBot="1">
      <c r="A58" s="52" t="s">
        <v>46</v>
      </c>
      <c r="C58" s="101"/>
    </row>
    <row r="59" spans="1:3" ht="15">
      <c r="A59" s="52"/>
      <c r="C59" s="53" t="s">
        <v>47</v>
      </c>
    </row>
  </sheetData>
  <sheetProtection/>
  <mergeCells count="6">
    <mergeCell ref="C55:C58"/>
    <mergeCell ref="A1:D1"/>
    <mergeCell ref="A2:C2"/>
    <mergeCell ref="A3:C3"/>
    <mergeCell ref="A4:C4"/>
    <mergeCell ref="A5:C5"/>
  </mergeCells>
  <printOptions/>
  <pageMargins left="0.45" right="0.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Mashkenov Aibek</cp:lastModifiedBy>
  <cp:lastPrinted>2017-08-07T14:06:58Z</cp:lastPrinted>
  <dcterms:created xsi:type="dcterms:W3CDTF">2016-05-13T18:34:15Z</dcterms:created>
  <dcterms:modified xsi:type="dcterms:W3CDTF">2017-08-07T14:07:02Z</dcterms:modified>
  <cp:category/>
  <cp:version/>
  <cp:contentType/>
  <cp:contentStatus/>
</cp:coreProperties>
</file>