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3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'!$A$15</definedName>
  </definedNames>
  <calcPr fullCalcOnLoad="1"/>
</workbook>
</file>

<file path=xl/sharedStrings.xml><?xml version="1.0" encoding="utf-8"?>
<sst xmlns="http://schemas.openxmlformats.org/spreadsheetml/2006/main" count="165" uniqueCount="125">
  <si>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</si>
  <si>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</si>
  <si>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</si>
  <si>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</si>
  <si>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</si>
  <si>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</si>
  <si>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</si>
  <si>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</si>
  <si>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</si>
  <si>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</si>
  <si>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</si>
  <si>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</si>
  <si>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</si>
  <si>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</si>
  <si>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</si>
  <si>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</si>
  <si>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</si>
  <si>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</si>
  <si>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</si>
  <si>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</si>
  <si>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</si>
  <si>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</si>
  <si>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</si>
  <si>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</si>
  <si>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</si>
  <si>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</si>
  <si>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Займы выданные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</si>
  <si>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</si>
  <si>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</si>
  <si>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</si>
  <si>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</si>
  <si>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</si>
  <si>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</si>
  <si>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</si>
  <si>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</si>
  <si>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</si>
  <si>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</si>
  <si>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</si>
  <si>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</si>
  <si>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</si>
  <si>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</si>
  <si>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</si>
  <si>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</si>
  <si>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</si>
  <si>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</si>
  <si>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</si>
  <si>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 xml:space="preserve">*Некоторые суммы, приведённые в этой колонке, отчета о финансовом положении за предыдущий период были реклассифицированы в соответствии с форматом представления информации, принятым в отчетном году </t>
  </si>
  <si>
    <t xml:space="preserve">Генеральный директор          </t>
  </si>
  <si>
    <t xml:space="preserve">Главный бухгалтер </t>
  </si>
  <si>
    <t>ХЭ СИ</t>
  </si>
  <si>
    <t>Каржасова У.В.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</si>
  <si>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</si>
  <si>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</si>
  <si>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</si>
  <si>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</si>
  <si>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</si>
  <si>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</si>
  <si>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</si>
  <si>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</si>
  <si>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</si>
  <si>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</si>
  <si>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</si>
  <si>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</si>
  <si>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Акционерный </t>
  </si>
  <si>
    <t>капитал</t>
  </si>
  <si>
    <t>Нераспре-делённая</t>
  </si>
  <si>
    <t>прибыль</t>
  </si>
  <si>
    <t xml:space="preserve">Итого </t>
  </si>
  <si>
    <t xml:space="preserve">На 1 января 2015 года </t>
  </si>
  <si>
    <t xml:space="preserve">Чистая прибыль </t>
  </si>
  <si>
    <t>−</t>
  </si>
  <si>
    <t xml:space="preserve">Итого совокупный доход за год </t>
  </si>
  <si>
    <t xml:space="preserve">На 1 января 2016 года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</si>
  <si>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</si>
  <si>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</si>
  <si>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</si>
  <si>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</si>
  <si>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</si>
  <si>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</si>
  <si>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</si>
  <si>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</si>
  <si>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</si>
  <si>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</si>
  <si>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</si>
  <si>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</si>
  <si>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</si>
  <si>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</si>
  <si>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</si>
  <si>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</si>
  <si>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</si>
  <si>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</si>
  <si>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</si>
  <si>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</si>
  <si>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</si>
  <si>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</si>
  <si>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</si>
  <si>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</si>
  <si>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</si>
  <si>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</si>
  <si>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</si>
  <si>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</si>
  <si>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</si>
  <si>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</si>
  <si>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</si>
  <si>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</si>
  <si>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</si>
  <si>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</si>
  <si>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</si>
  <si>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*Отчет о движении денежных средств, в соответствии с форматом представления информации, принятым в отчетном году  приведен косвенным методом.</t>
  </si>
  <si>
    <t>Балансовая стоимость одной простой акции (в тенге)</t>
  </si>
  <si>
    <t>Приобретение нематериальных активов</t>
  </si>
  <si>
    <t>Погашения процентов</t>
  </si>
  <si>
    <t xml:space="preserve">Возврат/(выдача) займов </t>
  </si>
  <si>
    <t>Получение от предоставленного займа</t>
  </si>
  <si>
    <t xml:space="preserve">О ФИНАНСОВОМ  ПОЛОЖЕНИИ за девять месяцев, закончившиеся 30 сентября 2016 года    </t>
  </si>
  <si>
    <t xml:space="preserve">Промежуточная финансовая отчетность АО "КоЖаН", составленная в соответствии  с МСФО , на 30 сентября 2016 года </t>
  </si>
  <si>
    <t>30 сентября 2016</t>
  </si>
  <si>
    <t>30 сентября 2015*</t>
  </si>
  <si>
    <t xml:space="preserve"> за девять месяцев, закончившиеся 30 сентября 2016 года    </t>
  </si>
  <si>
    <r>
      <t xml:space="preserve">За девять месяцев,  закончившиеся 30 сентября 2016 </t>
    </r>
    <r>
      <rPr>
        <b/>
        <sz val="10"/>
        <color indexed="8"/>
        <rFont val="Times New Roman"/>
        <family val="1"/>
      </rPr>
      <t>года</t>
    </r>
  </si>
  <si>
    <r>
      <t xml:space="preserve">За девять месяцев, закончившиеся 30 сентября 2015 </t>
    </r>
    <r>
      <rPr>
        <b/>
        <sz val="10"/>
        <color indexed="8"/>
        <rFont val="Times New Roman"/>
        <family val="1"/>
      </rPr>
      <t>года</t>
    </r>
  </si>
  <si>
    <t>На 30 сентября 2015 года</t>
  </si>
  <si>
    <t>На 30 сентября 2016 года</t>
  </si>
  <si>
    <r>
      <t xml:space="preserve">За девять месяцев, закончившиеся 30 сентября 2016 </t>
    </r>
    <r>
      <rPr>
        <b/>
        <sz val="10"/>
        <color indexed="8"/>
        <rFont val="Times New Roman"/>
        <family val="1"/>
      </rPr>
      <t>года</t>
    </r>
    <r>
      <rPr>
        <b/>
        <sz val="10"/>
        <color indexed="8"/>
        <rFont val="Times New Roman"/>
        <family val="1"/>
      </rPr>
      <t xml:space="preserve">  </t>
    </r>
  </si>
  <si>
    <t>Изменения в прочих долгосрочных активах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</si>
</sst>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.00_ ;_ * \-#,##0.00_ ;_ * &quot;-&quot;??_ ;_ @_ "/>
    <numFmt numFmtId="209" formatCode="_ * #,##0_ ;_ * \-#,##0_ ;_ * &quot;-&quot;??_ ;_ @_ "/>
    <numFmt numFmtId="210" formatCode="_ * #,##0.000_ ;_ * \-#,##0.000_ ;_ * &quot;-&quot;??_ ;_ @_ 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sz val="9"/>
      <name val="Times New Roman"/>
      <family val="1"/>
    </font>
    <font>
      <sz val="8"/>
      <color indexed="8"/>
      <name val="Times New Roman"/>
      <family val="2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thick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medium"/>
    </border>
    <border>
      <left/>
      <right style="thin"/>
      <top style="thin"/>
      <bottom style="thin"/>
    </border>
  </borders>
  <cellStyleXfs count="5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2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2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2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2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2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2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103" fillId="0" borderId="0" applyFont="0" applyFill="0" applyBorder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2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2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2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2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2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2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7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8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09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0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1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3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184" fontId="114" fillId="0" borderId="0">
      <alignment/>
      <protection/>
    </xf>
    <xf numFmtId="2" fontId="9" fillId="0" borderId="0">
      <alignment/>
      <protection/>
    </xf>
    <xf numFmtId="0" fontId="114" fillId="0" borderId="0">
      <alignment/>
      <protection/>
    </xf>
    <xf numFmtId="175" fontId="114" fillId="0" borderId="0">
      <alignment/>
      <protection/>
    </xf>
    <xf numFmtId="0" fontId="114" fillId="0" borderId="0">
      <alignment/>
      <protection/>
    </xf>
    <xf numFmtId="174" fontId="114" fillId="0" borderId="0">
      <alignment/>
      <protection/>
    </xf>
    <xf numFmtId="0" fontId="114" fillId="0" borderId="0">
      <alignment/>
      <protection/>
    </xf>
    <xf numFmtId="175" fontId="9" fillId="0" borderId="0">
      <alignment/>
      <protection/>
    </xf>
    <xf numFmtId="174" fontId="115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6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8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1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0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24">
    <xf numFmtId="0" fontId="0" fillId="0" borderId="0" xfId="0" applyFont="1" applyAlignment="1">
      <alignment/>
    </xf>
    <xf numFmtId="0" fontId="121" fillId="0" borderId="0" xfId="0" applyFont="1" applyAlignment="1">
      <alignment/>
    </xf>
    <xf numFmtId="0" fontId="114" fillId="0" borderId="0" xfId="0" applyFont="1" applyBorder="1" applyAlignment="1">
      <alignment horizontal="center" vertical="center" wrapText="1"/>
    </xf>
    <xf numFmtId="0" fontId="114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1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14" fillId="0" borderId="0" xfId="0" applyFont="1" applyFill="1" applyAlignment="1">
      <alignment/>
    </xf>
    <xf numFmtId="171" fontId="114" fillId="0" borderId="0" xfId="531" applyFont="1" applyFill="1" applyAlignment="1">
      <alignment/>
    </xf>
    <xf numFmtId="0" fontId="119" fillId="0" borderId="0" xfId="0" applyFont="1" applyAlignment="1">
      <alignment/>
    </xf>
    <xf numFmtId="0" fontId="6" fillId="69" borderId="0" xfId="452" applyFont="1" applyFill="1">
      <alignment/>
      <protection/>
    </xf>
    <xf numFmtId="4" fontId="6" fillId="69" borderId="0" xfId="452" applyNumberFormat="1" applyFont="1" applyFill="1" applyAlignment="1">
      <alignment horizontal="right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2" fillId="0" borderId="10" xfId="0" applyFont="1" applyBorder="1" applyAlignment="1">
      <alignment wrapText="1"/>
    </xf>
    <xf numFmtId="0" fontId="123" fillId="0" borderId="0" xfId="0" applyFont="1" applyAlignment="1">
      <alignment horizontal="center" wrapText="1"/>
    </xf>
    <xf numFmtId="0" fontId="123" fillId="0" borderId="10" xfId="0" applyFont="1" applyBorder="1" applyAlignment="1">
      <alignment horizontal="center" wrapText="1"/>
    </xf>
    <xf numFmtId="0" fontId="124" fillId="0" borderId="10" xfId="0" applyFont="1" applyBorder="1" applyAlignment="1">
      <alignment horizontal="right" wrapText="1"/>
    </xf>
    <xf numFmtId="0" fontId="124" fillId="0" borderId="0" xfId="0" applyFont="1" applyAlignment="1">
      <alignment horizontal="right" wrapText="1"/>
    </xf>
    <xf numFmtId="0" fontId="123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123" fillId="0" borderId="0" xfId="0" applyFont="1" applyAlignment="1">
      <alignment horizontal="right" wrapText="1"/>
    </xf>
    <xf numFmtId="0" fontId="114" fillId="0" borderId="0" xfId="0" applyFont="1" applyAlignment="1">
      <alignment horizontal="right" wrapText="1"/>
    </xf>
    <xf numFmtId="0" fontId="125" fillId="0" borderId="0" xfId="0" applyFont="1" applyAlignment="1">
      <alignment horizontal="center" wrapText="1"/>
    </xf>
    <xf numFmtId="0" fontId="114" fillId="0" borderId="0" xfId="0" applyFont="1" applyAlignment="1">
      <alignment wrapText="1"/>
    </xf>
    <xf numFmtId="3" fontId="114" fillId="0" borderId="0" xfId="0" applyNumberFormat="1" applyFont="1" applyAlignment="1">
      <alignment horizontal="right" wrapText="1"/>
    </xf>
    <xf numFmtId="0" fontId="114" fillId="0" borderId="10" xfId="0" applyFont="1" applyBorder="1" applyAlignment="1">
      <alignment wrapText="1"/>
    </xf>
    <xf numFmtId="0" fontId="114" fillId="0" borderId="10" xfId="0" applyFont="1" applyBorder="1" applyAlignment="1">
      <alignment horizontal="center" wrapText="1"/>
    </xf>
    <xf numFmtId="3" fontId="114" fillId="0" borderId="10" xfId="0" applyNumberFormat="1" applyFont="1" applyBorder="1" applyAlignment="1">
      <alignment horizontal="right" wrapText="1"/>
    </xf>
    <xf numFmtId="0" fontId="125" fillId="0" borderId="10" xfId="0" applyFont="1" applyBorder="1" applyAlignment="1">
      <alignment wrapText="1"/>
    </xf>
    <xf numFmtId="0" fontId="123" fillId="0" borderId="36" xfId="0" applyFont="1" applyBorder="1" applyAlignment="1">
      <alignment horizontal="left" wrapText="1"/>
    </xf>
    <xf numFmtId="0" fontId="114" fillId="0" borderId="36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5" fillId="0" borderId="37" xfId="0" applyFont="1" applyBorder="1" applyAlignment="1">
      <alignment wrapText="1"/>
    </xf>
    <xf numFmtId="0" fontId="125" fillId="0" borderId="37" xfId="0" applyFont="1" applyBorder="1" applyAlignment="1">
      <alignment horizontal="center" wrapText="1"/>
    </xf>
    <xf numFmtId="0" fontId="125" fillId="0" borderId="8" xfId="0" applyFont="1" applyBorder="1" applyAlignment="1">
      <alignment wrapText="1"/>
    </xf>
    <xf numFmtId="0" fontId="114" fillId="0" borderId="8" xfId="0" applyFont="1" applyBorder="1" applyAlignment="1">
      <alignment horizontal="center" wrapText="1"/>
    </xf>
    <xf numFmtId="3" fontId="114" fillId="0" borderId="8" xfId="0" applyNumberFormat="1" applyFont="1" applyBorder="1" applyAlignment="1">
      <alignment horizontal="right" wrapText="1"/>
    </xf>
    <xf numFmtId="0" fontId="123" fillId="0" borderId="10" xfId="0" applyFont="1" applyBorder="1" applyAlignment="1">
      <alignment horizontal="left" wrapText="1"/>
    </xf>
    <xf numFmtId="0" fontId="114" fillId="0" borderId="36" xfId="0" applyFont="1" applyBorder="1" applyAlignment="1">
      <alignment horizontal="left" wrapText="1"/>
    </xf>
    <xf numFmtId="0" fontId="123" fillId="0" borderId="37" xfId="0" applyFont="1" applyBorder="1" applyAlignment="1">
      <alignment horizontal="center" wrapText="1"/>
    </xf>
    <xf numFmtId="0" fontId="114" fillId="0" borderId="38" xfId="0" applyFont="1" applyBorder="1" applyAlignment="1">
      <alignment horizontal="center" wrapText="1"/>
    </xf>
    <xf numFmtId="0" fontId="125" fillId="0" borderId="39" xfId="0" applyFont="1" applyBorder="1" applyAlignment="1">
      <alignment horizontal="center" wrapText="1"/>
    </xf>
    <xf numFmtId="0" fontId="124" fillId="0" borderId="37" xfId="0" applyFont="1" applyBorder="1" applyAlignment="1">
      <alignment horizontal="right" wrapText="1"/>
    </xf>
    <xf numFmtId="0" fontId="114" fillId="0" borderId="37" xfId="0" applyFont="1" applyBorder="1" applyAlignment="1">
      <alignment horizontal="right" wrapText="1"/>
    </xf>
    <xf numFmtId="0" fontId="114" fillId="0" borderId="39" xfId="0" applyFont="1" applyBorder="1" applyAlignment="1">
      <alignment horizontal="right" wrapText="1"/>
    </xf>
    <xf numFmtId="0" fontId="123" fillId="0" borderId="37" xfId="0" applyFont="1" applyBorder="1" applyAlignment="1">
      <alignment wrapText="1"/>
    </xf>
    <xf numFmtId="0" fontId="123" fillId="0" borderId="37" xfId="0" applyFont="1" applyBorder="1" applyAlignment="1">
      <alignment horizontal="right" wrapText="1"/>
    </xf>
    <xf numFmtId="0" fontId="123" fillId="0" borderId="38" xfId="0" applyFont="1" applyBorder="1" applyAlignment="1">
      <alignment horizontal="right" wrapText="1"/>
    </xf>
    <xf numFmtId="0" fontId="114" fillId="0" borderId="0" xfId="0" applyFont="1" applyAlignment="1">
      <alignment vertical="top" wrapText="1"/>
    </xf>
    <xf numFmtId="0" fontId="114" fillId="0" borderId="0" xfId="0" applyFont="1" applyAlignment="1">
      <alignment horizontal="center" vertical="top" wrapText="1"/>
    </xf>
    <xf numFmtId="0" fontId="3" fillId="0" borderId="9" xfId="411" applyFont="1" applyFill="1" applyBorder="1" applyAlignment="1">
      <alignment vertical="center" wrapText="1"/>
      <protection/>
    </xf>
    <xf numFmtId="0" fontId="3" fillId="0" borderId="40" xfId="411" applyFont="1" applyFill="1" applyBorder="1" applyAlignment="1">
      <alignment vertical="center"/>
      <protection/>
    </xf>
    <xf numFmtId="0" fontId="123" fillId="0" borderId="10" xfId="0" applyFont="1" applyBorder="1" applyAlignment="1">
      <alignment wrapText="1"/>
    </xf>
    <xf numFmtId="0" fontId="114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172" fontId="6" fillId="0" borderId="10" xfId="534" applyNumberFormat="1" applyFont="1" applyBorder="1" applyAlignment="1">
      <alignment wrapText="1"/>
    </xf>
    <xf numFmtId="172" fontId="114" fillId="0" borderId="0" xfId="0" applyNumberFormat="1" applyFont="1" applyAlignment="1">
      <alignment horizontal="right" wrapText="1"/>
    </xf>
    <xf numFmtId="172" fontId="114" fillId="0" borderId="10" xfId="0" applyNumberFormat="1" applyFont="1" applyBorder="1" applyAlignment="1">
      <alignment horizontal="right" wrapText="1"/>
    </xf>
    <xf numFmtId="172" fontId="123" fillId="0" borderId="0" xfId="0" applyNumberFormat="1" applyFont="1" applyAlignment="1">
      <alignment horizontal="right" wrapText="1"/>
    </xf>
    <xf numFmtId="0" fontId="123" fillId="0" borderId="10" xfId="0" applyFont="1" applyBorder="1" applyAlignment="1">
      <alignment horizontal="right" wrapText="1"/>
    </xf>
    <xf numFmtId="0" fontId="123" fillId="0" borderId="8" xfId="0" applyFont="1" applyBorder="1" applyAlignment="1">
      <alignment wrapText="1"/>
    </xf>
    <xf numFmtId="0" fontId="123" fillId="0" borderId="8" xfId="0" applyFont="1" applyBorder="1" applyAlignment="1">
      <alignment horizontal="center" wrapText="1"/>
    </xf>
    <xf numFmtId="3" fontId="123" fillId="0" borderId="8" xfId="0" applyNumberFormat="1" applyFont="1" applyBorder="1" applyAlignment="1">
      <alignment horizontal="right" wrapText="1"/>
    </xf>
    <xf numFmtId="0" fontId="123" fillId="0" borderId="8" xfId="0" applyFont="1" applyBorder="1" applyAlignment="1">
      <alignment horizontal="right" wrapText="1"/>
    </xf>
    <xf numFmtId="0" fontId="114" fillId="0" borderId="10" xfId="0" applyFont="1" applyBorder="1" applyAlignment="1">
      <alignment horizontal="right" wrapText="1"/>
    </xf>
    <xf numFmtId="3" fontId="123" fillId="0" borderId="10" xfId="0" applyNumberFormat="1" applyFont="1" applyBorder="1" applyAlignment="1">
      <alignment horizontal="right" wrapText="1"/>
    </xf>
    <xf numFmtId="0" fontId="123" fillId="0" borderId="38" xfId="0" applyFont="1" applyBorder="1" applyAlignment="1">
      <alignment wrapText="1"/>
    </xf>
    <xf numFmtId="3" fontId="123" fillId="0" borderId="38" xfId="0" applyNumberFormat="1" applyFont="1" applyBorder="1" applyAlignment="1">
      <alignment horizontal="right" wrapText="1"/>
    </xf>
    <xf numFmtId="3" fontId="123" fillId="0" borderId="0" xfId="0" applyNumberFormat="1" applyFont="1" applyAlignment="1">
      <alignment horizontal="right" wrapText="1"/>
    </xf>
    <xf numFmtId="3" fontId="123" fillId="0" borderId="37" xfId="0" applyNumberFormat="1" applyFont="1" applyBorder="1" applyAlignment="1">
      <alignment horizontal="right" wrapText="1"/>
    </xf>
    <xf numFmtId="0" fontId="125" fillId="0" borderId="10" xfId="0" applyFont="1" applyBorder="1" applyAlignment="1">
      <alignment horizontal="center" wrapText="1"/>
    </xf>
    <xf numFmtId="0" fontId="124" fillId="0" borderId="0" xfId="0" applyFont="1" applyAlignment="1">
      <alignment wrapText="1"/>
    </xf>
    <xf numFmtId="0" fontId="123" fillId="0" borderId="36" xfId="0" applyFont="1" applyBorder="1" applyAlignment="1">
      <alignment wrapText="1"/>
    </xf>
    <xf numFmtId="0" fontId="125" fillId="0" borderId="36" xfId="0" applyFont="1" applyBorder="1" applyAlignment="1">
      <alignment horizontal="center" wrapText="1"/>
    </xf>
    <xf numFmtId="3" fontId="123" fillId="0" borderId="36" xfId="0" applyNumberFormat="1" applyFont="1" applyBorder="1" applyAlignment="1">
      <alignment horizontal="right" wrapText="1"/>
    </xf>
    <xf numFmtId="172" fontId="114" fillId="0" borderId="0" xfId="0" applyNumberFormat="1" applyFont="1" applyAlignment="1">
      <alignment wrapText="1"/>
    </xf>
    <xf numFmtId="172" fontId="123" fillId="0" borderId="10" xfId="0" applyNumberFormat="1" applyFont="1" applyBorder="1" applyAlignment="1">
      <alignment horizontal="right" wrapText="1"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3" fontId="97" fillId="0" borderId="0" xfId="0" applyNumberFormat="1" applyFont="1" applyFill="1" applyAlignment="1">
      <alignment/>
    </xf>
    <xf numFmtId="4" fontId="123" fillId="0" borderId="36" xfId="0" applyNumberFormat="1" applyFont="1" applyBorder="1" applyAlignment="1">
      <alignment horizontal="right" wrapText="1"/>
    </xf>
    <xf numFmtId="0" fontId="124" fillId="0" borderId="10" xfId="0" applyFont="1" applyBorder="1" applyAlignment="1">
      <alignment horizontal="right" vertical="top" wrapText="1"/>
    </xf>
    <xf numFmtId="209" fontId="97" fillId="0" borderId="41" xfId="531" applyNumberFormat="1" applyFont="1" applyFill="1" applyBorder="1" applyAlignment="1">
      <alignment/>
    </xf>
    <xf numFmtId="172" fontId="114" fillId="0" borderId="0" xfId="0" applyNumberFormat="1" applyFont="1" applyBorder="1" applyAlignment="1">
      <alignment horizontal="right" wrapText="1"/>
    </xf>
    <xf numFmtId="209" fontId="97" fillId="0" borderId="10" xfId="531" applyNumberFormat="1" applyFont="1" applyFill="1" applyBorder="1" applyAlignment="1">
      <alignment/>
    </xf>
    <xf numFmtId="209" fontId="97" fillId="0" borderId="8" xfId="531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14" fillId="0" borderId="0" xfId="0" applyNumberFormat="1" applyFont="1" applyAlignment="1">
      <alignment/>
    </xf>
    <xf numFmtId="172" fontId="114" fillId="0" borderId="0" xfId="0" applyNumberFormat="1" applyFont="1" applyFill="1" applyBorder="1" applyAlignment="1">
      <alignment horizontal="right" wrapText="1"/>
    </xf>
    <xf numFmtId="0" fontId="114" fillId="0" borderId="0" xfId="0" applyFont="1" applyBorder="1" applyAlignment="1">
      <alignment wrapText="1"/>
    </xf>
    <xf numFmtId="0" fontId="114" fillId="0" borderId="0" xfId="0" applyFont="1" applyBorder="1" applyAlignment="1">
      <alignment horizontal="center" wrapText="1"/>
    </xf>
    <xf numFmtId="0" fontId="121" fillId="0" borderId="9" xfId="0" applyFont="1" applyBorder="1" applyAlignment="1">
      <alignment/>
    </xf>
    <xf numFmtId="0" fontId="0" fillId="0" borderId="42" xfId="0" applyBorder="1" applyAlignment="1">
      <alignment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114" fillId="0" borderId="37" xfId="0" applyFont="1" applyBorder="1" applyAlignment="1">
      <alignment horizontal="center" vertical="top" wrapText="1"/>
    </xf>
    <xf numFmtId="0" fontId="114" fillId="0" borderId="0" xfId="0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top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126" fillId="0" borderId="0" xfId="0" applyFont="1" applyAlignment="1">
      <alignment horizontal="left" wrapText="1"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4" fillId="69" borderId="40" xfId="452" applyFont="1" applyFill="1" applyBorder="1" applyAlignment="1">
      <alignment horizontal="center" vertical="center" wrapText="1"/>
      <protection/>
    </xf>
    <xf numFmtId="0" fontId="4" fillId="69" borderId="9" xfId="452" applyFont="1" applyFill="1" applyBorder="1" applyAlignment="1">
      <alignment horizontal="center" vertical="center" wrapText="1"/>
      <protection/>
    </xf>
    <xf numFmtId="0" fontId="4" fillId="69" borderId="42" xfId="452" applyFont="1" applyFill="1" applyBorder="1" applyAlignment="1">
      <alignment horizontal="center" vertical="center" wrapText="1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3" fillId="0" borderId="0" xfId="0" applyFont="1" applyAlignment="1">
      <alignment horizontal="center" wrapText="1"/>
    </xf>
    <xf numFmtId="0" fontId="123" fillId="0" borderId="10" xfId="0" applyFont="1" applyBorder="1" applyAlignment="1">
      <alignment horizontal="center" wrapText="1"/>
    </xf>
    <xf numFmtId="0" fontId="4" fillId="0" borderId="40" xfId="441" applyFont="1" applyBorder="1" applyAlignment="1">
      <alignment horizontal="center" vertical="center" wrapText="1"/>
      <protection/>
    </xf>
    <xf numFmtId="0" fontId="114" fillId="0" borderId="9" xfId="0" applyFont="1" applyBorder="1" applyAlignment="1">
      <alignment horizontal="center" vertical="center" wrapText="1"/>
    </xf>
    <xf numFmtId="0" fontId="114" fillId="0" borderId="42" xfId="0" applyFont="1" applyBorder="1" applyAlignment="1">
      <alignment horizontal="center" vertical="center" wrapText="1"/>
    </xf>
    <xf numFmtId="0" fontId="5" fillId="0" borderId="0" xfId="441" applyFont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22" fillId="0" borderId="0" xfId="0" applyFont="1" applyAlignment="1">
      <alignment wrapText="1"/>
    </xf>
    <xf numFmtId="0" fontId="122" fillId="0" borderId="10" xfId="0" applyFont="1" applyBorder="1" applyAlignment="1">
      <alignment wrapText="1"/>
    </xf>
    <xf numFmtId="0" fontId="126" fillId="0" borderId="39" xfId="0" applyFont="1" applyBorder="1" applyAlignment="1">
      <alignment horizontal="left" wrapText="1"/>
    </xf>
    <xf numFmtId="0" fontId="4" fillId="0" borderId="9" xfId="441" applyFont="1" applyBorder="1" applyAlignment="1">
      <alignment horizontal="center" vertical="center" wrapText="1"/>
      <protection/>
    </xf>
    <xf numFmtId="0" fontId="4" fillId="0" borderId="42" xfId="441" applyFont="1" applyBorder="1" applyAlignment="1">
      <alignment horizontal="center" vertical="center" wrapText="1"/>
      <protection/>
    </xf>
    <xf numFmtId="0" fontId="7" fillId="0" borderId="0" xfId="441" applyFont="1" applyAlignment="1">
      <alignment horizontal="center"/>
      <protection/>
    </xf>
  </cellXfs>
  <cellStyles count="542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 5" xfId="172"/>
    <cellStyle name="Comma [0]_Attachement 7 Fixed assets disclosure" xfId="173"/>
    <cellStyle name="Comma [00]" xfId="174"/>
    <cellStyle name="Comma 6" xfId="175"/>
    <cellStyle name="Comma_02 CAP-PBC Eurasia Air" xfId="176"/>
    <cellStyle name="Copied" xfId="177"/>
    <cellStyle name="Currency [00]" xfId="178"/>
    <cellStyle name="Currency [1]" xfId="179"/>
    <cellStyle name="Currency [2]" xfId="180"/>
    <cellStyle name="Date" xfId="181"/>
    <cellStyle name="Date [d-mmm-yy]" xfId="182"/>
    <cellStyle name="Date [mm-d-yy]" xfId="183"/>
    <cellStyle name="Date [mm-d-yyyy]" xfId="184"/>
    <cellStyle name="Date [mmm-yy]" xfId="185"/>
    <cellStyle name="Date Short" xfId="186"/>
    <cellStyle name="Date without year" xfId="187"/>
    <cellStyle name="DELTA" xfId="188"/>
    <cellStyle name="E&amp;Y House" xfId="189"/>
    <cellStyle name="Enter Currency (0)" xfId="190"/>
    <cellStyle name="Enter Currency (2)" xfId="191"/>
    <cellStyle name="Enter Units (0)" xfId="192"/>
    <cellStyle name="Enter Units (1)" xfId="193"/>
    <cellStyle name="Enter Units (2)" xfId="194"/>
    <cellStyle name="Entered" xfId="195"/>
    <cellStyle name="Explanatory Text" xfId="196"/>
    <cellStyle name="Fixed [0]" xfId="197"/>
    <cellStyle name="From" xfId="198"/>
    <cellStyle name="Good" xfId="199"/>
    <cellStyle name="Grey" xfId="200"/>
    <cellStyle name="Grey 2" xfId="201"/>
    <cellStyle name="Header1" xfId="202"/>
    <cellStyle name="Header2" xfId="203"/>
    <cellStyle name="Heading" xfId="204"/>
    <cellStyle name="Heading 1" xfId="205"/>
    <cellStyle name="Heading 2" xfId="206"/>
    <cellStyle name="Heading 3" xfId="207"/>
    <cellStyle name="Heading 4" xfId="208"/>
    <cellStyle name="HEADINGS" xfId="209"/>
    <cellStyle name="HEADINGSTOP" xfId="210"/>
    <cellStyle name="Input" xfId="211"/>
    <cellStyle name="Input [yellow]" xfId="212"/>
    <cellStyle name="Input Currency" xfId="213"/>
    <cellStyle name="Input Date" xfId="214"/>
    <cellStyle name="Input Fixed [0]" xfId="215"/>
    <cellStyle name="Input Normal" xfId="216"/>
    <cellStyle name="Input Percent" xfId="217"/>
    <cellStyle name="Input Percent [2]" xfId="218"/>
    <cellStyle name="Input Titles" xfId="219"/>
    <cellStyle name="Input_Cell" xfId="220"/>
    <cellStyle name="Link Currency (0)" xfId="221"/>
    <cellStyle name="Link Currency (2)" xfId="222"/>
    <cellStyle name="Link Units (0)" xfId="223"/>
    <cellStyle name="Link Units (1)" xfId="224"/>
    <cellStyle name="Link Units (2)" xfId="225"/>
    <cellStyle name="Linked Cell" xfId="226"/>
    <cellStyle name="NA is zero" xfId="227"/>
    <cellStyle name="Neutral" xfId="228"/>
    <cellStyle name="Normal - Style1" xfId="229"/>
    <cellStyle name="Normal [0]" xfId="230"/>
    <cellStyle name="Normal [1]" xfId="231"/>
    <cellStyle name="Normal [2]" xfId="232"/>
    <cellStyle name="Normal [3]" xfId="233"/>
    <cellStyle name="Normal 2" xfId="234"/>
    <cellStyle name="Normal 2 2" xfId="235"/>
    <cellStyle name="Normal 2 3" xfId="236"/>
    <cellStyle name="Normal 3" xfId="237"/>
    <cellStyle name="Normal 3 2" xfId="238"/>
    <cellStyle name="Normal 3 2 2" xfId="239"/>
    <cellStyle name="Normal 4" xfId="240"/>
    <cellStyle name="Normal 5" xfId="241"/>
    <cellStyle name="Normal Bold" xfId="242"/>
    <cellStyle name="Normal Pct" xfId="243"/>
    <cellStyle name="Normal_#10-Headcount" xfId="244"/>
    <cellStyle name="Normal1" xfId="245"/>
    <cellStyle name="normбlnм_laroux" xfId="246"/>
    <cellStyle name="Note" xfId="247"/>
    <cellStyle name="NPPESalesPct" xfId="248"/>
    <cellStyle name="numbers" xfId="249"/>
    <cellStyle name="NWI%S" xfId="250"/>
    <cellStyle name="Output" xfId="251"/>
    <cellStyle name="paint" xfId="252"/>
    <cellStyle name="pc1" xfId="253"/>
    <cellStyle name="per.style" xfId="254"/>
    <cellStyle name="Percent (0)" xfId="255"/>
    <cellStyle name="Percent [0]" xfId="256"/>
    <cellStyle name="Percent [0] 2" xfId="257"/>
    <cellStyle name="Percent [00]" xfId="258"/>
    <cellStyle name="Percent [1]" xfId="259"/>
    <cellStyle name="Percent [2]" xfId="260"/>
    <cellStyle name="Percent [2] 2" xfId="261"/>
    <cellStyle name="Percent_O.Taxes_2007_ICA" xfId="262"/>
    <cellStyle name="PercentSales" xfId="263"/>
    <cellStyle name="piw#" xfId="264"/>
    <cellStyle name="piw%" xfId="265"/>
    <cellStyle name="PrePop Currency (0)" xfId="266"/>
    <cellStyle name="PrePop Currency (2)" xfId="267"/>
    <cellStyle name="PrePop Units (0)" xfId="268"/>
    <cellStyle name="PrePop Units (1)" xfId="269"/>
    <cellStyle name="PrePop Units (2)" xfId="270"/>
    <cellStyle name="Price_Body" xfId="271"/>
    <cellStyle name="Red font" xfId="272"/>
    <cellStyle name="regstoresfromspecstores" xfId="273"/>
    <cellStyle name="RevList" xfId="274"/>
    <cellStyle name="Rubles" xfId="275"/>
    <cellStyle name="SAPBEXaggData" xfId="276"/>
    <cellStyle name="SAPBEXaggDataEmph" xfId="277"/>
    <cellStyle name="SAPBEXaggItem" xfId="278"/>
    <cellStyle name="SAPBEXaggItemX" xfId="279"/>
    <cellStyle name="SAPBEXchaText" xfId="280"/>
    <cellStyle name="SAPBEXexcBad7" xfId="281"/>
    <cellStyle name="SAPBEXexcBad8" xfId="282"/>
    <cellStyle name="SAPBEXexcBad9" xfId="283"/>
    <cellStyle name="SAPBEXexcCritical4" xfId="284"/>
    <cellStyle name="SAPBEXexcCritical5" xfId="285"/>
    <cellStyle name="SAPBEXexcCritical6" xfId="286"/>
    <cellStyle name="SAPBEXexcGood1" xfId="287"/>
    <cellStyle name="SAPBEXexcGood2" xfId="288"/>
    <cellStyle name="SAPBEXexcGood3" xfId="289"/>
    <cellStyle name="SAPBEXfilterDrill" xfId="290"/>
    <cellStyle name="SAPBEXfilterItem" xfId="291"/>
    <cellStyle name="SAPBEXfilterText" xfId="292"/>
    <cellStyle name="SAPBEXformats" xfId="293"/>
    <cellStyle name="SAPBEXheaderItem" xfId="294"/>
    <cellStyle name="SAPBEXheaderText" xfId="295"/>
    <cellStyle name="SAPBEXHLevel0" xfId="296"/>
    <cellStyle name="SAPBEXHLevel0X" xfId="297"/>
    <cellStyle name="SAPBEXHLevel1" xfId="298"/>
    <cellStyle name="SAPBEXHLevel1X" xfId="299"/>
    <cellStyle name="SAPBEXHLevel2" xfId="300"/>
    <cellStyle name="SAPBEXHLevel2X" xfId="301"/>
    <cellStyle name="SAPBEXHLevel3" xfId="302"/>
    <cellStyle name="SAPBEXHLevel3X" xfId="303"/>
    <cellStyle name="SAPBEXresData" xfId="304"/>
    <cellStyle name="SAPBEXresDataEmph" xfId="305"/>
    <cellStyle name="SAPBEXresItem" xfId="306"/>
    <cellStyle name="SAPBEXresItemX" xfId="307"/>
    <cellStyle name="SAPBEXstdData" xfId="308"/>
    <cellStyle name="SAPBEXstdDataEmph" xfId="309"/>
    <cellStyle name="SAPBEXstdItem" xfId="310"/>
    <cellStyle name="SAPBEXstdItemX" xfId="311"/>
    <cellStyle name="SAPBEXtitle" xfId="312"/>
    <cellStyle name="SAPBEXundefined" xfId="313"/>
    <cellStyle name="SHADEDSTORES" xfId="314"/>
    <cellStyle name="specstores" xfId="315"/>
    <cellStyle name="stand_bord" xfId="316"/>
    <cellStyle name="Strange" xfId="317"/>
    <cellStyle name="Style 1" xfId="318"/>
    <cellStyle name="Subtotal" xfId="319"/>
    <cellStyle name="Test [green]" xfId="320"/>
    <cellStyle name="Text Indent A" xfId="321"/>
    <cellStyle name="Text Indent B" xfId="322"/>
    <cellStyle name="Text Indent C" xfId="323"/>
    <cellStyle name="TFCF" xfId="324"/>
    <cellStyle name="Tickmark" xfId="325"/>
    <cellStyle name="Title" xfId="326"/>
    <cellStyle name="Total" xfId="327"/>
    <cellStyle name="Warning Text" xfId="328"/>
    <cellStyle name="White" xfId="329"/>
    <cellStyle name="Акцент1" xfId="330"/>
    <cellStyle name="Акцент1 2" xfId="331"/>
    <cellStyle name="Акцент1 3" xfId="332"/>
    <cellStyle name="Акцент2" xfId="333"/>
    <cellStyle name="Акцент2 2" xfId="334"/>
    <cellStyle name="Акцент2 3" xfId="335"/>
    <cellStyle name="Акцент3" xfId="336"/>
    <cellStyle name="Акцент3 2" xfId="337"/>
    <cellStyle name="Акцент3 3" xfId="338"/>
    <cellStyle name="Акцент4" xfId="339"/>
    <cellStyle name="Акцент4 2" xfId="340"/>
    <cellStyle name="Акцент4 3" xfId="341"/>
    <cellStyle name="Акцент5" xfId="342"/>
    <cellStyle name="Акцент5 2" xfId="343"/>
    <cellStyle name="Акцент5 3" xfId="344"/>
    <cellStyle name="Акцент6" xfId="345"/>
    <cellStyle name="Акцент6 2" xfId="346"/>
    <cellStyle name="Акцент6 3" xfId="347"/>
    <cellStyle name="Беззащитный" xfId="348"/>
    <cellStyle name="Ввод " xfId="349"/>
    <cellStyle name="Ввод  2" xfId="350"/>
    <cellStyle name="Ввод  3" xfId="351"/>
    <cellStyle name="Вывод" xfId="352"/>
    <cellStyle name="Вывод 2" xfId="353"/>
    <cellStyle name="Вывод 3" xfId="354"/>
    <cellStyle name="Вычисление" xfId="355"/>
    <cellStyle name="Вычисление 2" xfId="356"/>
    <cellStyle name="Вычисление 3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Плохой" xfId="498"/>
    <cellStyle name="Плохой 2" xfId="499"/>
    <cellStyle name="Плохой 3" xfId="500"/>
    <cellStyle name="Пояснение" xfId="501"/>
    <cellStyle name="Пояснение 2" xfId="502"/>
    <cellStyle name="Пояснение 3" xfId="503"/>
    <cellStyle name="Примечание" xfId="504"/>
    <cellStyle name="Примечание 2" xfId="505"/>
    <cellStyle name="Примечание 3" xfId="506"/>
    <cellStyle name="Percent" xfId="507"/>
    <cellStyle name="Процентный 2" xfId="508"/>
    <cellStyle name="Процентный 2 2" xfId="509"/>
    <cellStyle name="Процентный 2 3" xfId="510"/>
    <cellStyle name="Процентный 2 4" xfId="511"/>
    <cellStyle name="Процентный 2 5" xfId="512"/>
    <cellStyle name="Процентный 3" xfId="513"/>
    <cellStyle name="Связанная ячейка" xfId="514"/>
    <cellStyle name="Связанная ячейка 2" xfId="515"/>
    <cellStyle name="Связанная ячейка 3" xfId="516"/>
    <cellStyle name="Стиль 1" xfId="517"/>
    <cellStyle name="Стиль 1 2" xfId="518"/>
    <cellStyle name="Стиль 1 3" xfId="519"/>
    <cellStyle name="Стиль 2" xfId="520"/>
    <cellStyle name="Стиль 3" xfId="521"/>
    <cellStyle name="Стиль 4" xfId="522"/>
    <cellStyle name="Стиль 5" xfId="523"/>
    <cellStyle name="Стиль 6" xfId="524"/>
    <cellStyle name="Стиль_названий" xfId="525"/>
    <cellStyle name="Текст предупреждения" xfId="526"/>
    <cellStyle name="Текст предупреждения 2" xfId="527"/>
    <cellStyle name="Текст предупреждения 3" xfId="528"/>
    <cellStyle name="Тысячи [0]" xfId="529"/>
    <cellStyle name="Тысячи_010SN05" xfId="530"/>
    <cellStyle name="Comma" xfId="531"/>
    <cellStyle name="Comma [0]" xfId="532"/>
    <cellStyle name="Финансовый [0] 2" xfId="533"/>
    <cellStyle name="Финансовый 10" xfId="534"/>
    <cellStyle name="Финансовый 10 2" xfId="535"/>
    <cellStyle name="Финансовый 10 3" xfId="536"/>
    <cellStyle name="Финансовый 10 4" xfId="537"/>
    <cellStyle name="Финансовый 2" xfId="538"/>
    <cellStyle name="Финансовый 2 2" xfId="539"/>
    <cellStyle name="Финансовый 2 3" xfId="540"/>
    <cellStyle name="Финансовый 2 4" xfId="541"/>
    <cellStyle name="Финансовый 2 5" xfId="542"/>
    <cellStyle name="Финансовый 2 6" xfId="543"/>
    <cellStyle name="Финансовый 3" xfId="544"/>
    <cellStyle name="Финансовый 4" xfId="545"/>
    <cellStyle name="Финансовый 5" xfId="546"/>
    <cellStyle name="Финансовый 6" xfId="547"/>
    <cellStyle name="Финансовый 7" xfId="548"/>
    <cellStyle name="Финансовый 8" xfId="549"/>
    <cellStyle name="Финансовый 9" xfId="550"/>
    <cellStyle name="Хороший" xfId="551"/>
    <cellStyle name="Хороший 2" xfId="552"/>
    <cellStyle name="Хороший 3" xfId="553"/>
    <cellStyle name="Цена" xfId="554"/>
    <cellStyle name="Џђћ–…ќ’ќ›‰" xfId="5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61"/>
  <sheetViews>
    <sheetView zoomScalePageLayoutView="0" workbookViewId="0" topLeftCell="A34">
      <selection activeCell="H46" sqref="H46"/>
    </sheetView>
  </sheetViews>
  <sheetFormatPr defaultColWidth="9.140625" defaultRowHeight="15"/>
  <cols>
    <col min="1" max="1" width="44.8515625" style="0" customWidth="1"/>
    <col min="2" max="2" width="9.8515625" style="0" customWidth="1"/>
    <col min="3" max="3" width="20.28125" style="1" customWidth="1"/>
    <col min="4" max="4" width="17.57421875" style="1" customWidth="1"/>
    <col min="6" max="6" width="9.57421875" style="0" bestFit="1" customWidth="1"/>
  </cols>
  <sheetData>
    <row r="1" spans="1:5" ht="15" customHeight="1">
      <c r="A1" s="54" t="s">
        <v>115</v>
      </c>
      <c r="B1" s="53"/>
      <c r="C1" s="94"/>
      <c r="D1" s="94"/>
      <c r="E1" s="95"/>
    </row>
    <row r="2" spans="1:4" ht="15">
      <c r="A2" s="101" t="s">
        <v>0</v>
      </c>
      <c r="B2" s="101"/>
      <c r="C2" s="101"/>
      <c r="D2" s="101"/>
    </row>
    <row r="3" spans="1:4" ht="15">
      <c r="A3" s="102" t="s">
        <v>114</v>
      </c>
      <c r="B3" s="102"/>
      <c r="C3" s="102"/>
      <c r="D3" s="102"/>
    </row>
    <row r="4" ht="6" customHeight="1"/>
    <row r="5" spans="1:4" ht="19.5" customHeight="1" thickBot="1">
      <c r="A5" s="16" t="s">
        <v>18</v>
      </c>
      <c r="B5" s="18" t="s">
        <v>19</v>
      </c>
      <c r="C5" s="19" t="s">
        <v>116</v>
      </c>
      <c r="D5" s="19" t="s">
        <v>117</v>
      </c>
    </row>
    <row r="6" spans="1:4" ht="15">
      <c r="A6" s="21"/>
      <c r="B6" s="42"/>
      <c r="C6" s="20"/>
      <c r="D6" s="45"/>
    </row>
    <row r="7" spans="1:4" ht="15">
      <c r="A7" s="21" t="s">
        <v>20</v>
      </c>
      <c r="B7" s="22"/>
      <c r="C7" s="23"/>
      <c r="D7" s="24"/>
    </row>
    <row r="8" spans="1:4" ht="15">
      <c r="A8" s="21" t="s">
        <v>1</v>
      </c>
      <c r="B8" s="25"/>
      <c r="C8" s="23"/>
      <c r="D8" s="24"/>
    </row>
    <row r="9" spans="1:4" ht="15">
      <c r="A9" s="26" t="s">
        <v>21</v>
      </c>
      <c r="B9" s="22">
        <v>6</v>
      </c>
      <c r="C9" s="82">
        <v>10834909</v>
      </c>
      <c r="D9" s="27">
        <v>9451168</v>
      </c>
    </row>
    <row r="10" spans="1:4" ht="15">
      <c r="A10" s="26" t="s">
        <v>3</v>
      </c>
      <c r="B10" s="22">
        <v>7</v>
      </c>
      <c r="C10" s="27">
        <v>171264</v>
      </c>
      <c r="D10" s="27">
        <v>198428</v>
      </c>
    </row>
    <row r="11" spans="1:4" ht="15">
      <c r="A11" s="26" t="s">
        <v>22</v>
      </c>
      <c r="B11" s="22">
        <v>8</v>
      </c>
      <c r="C11" s="27">
        <v>8318662</v>
      </c>
      <c r="D11" s="27">
        <v>1440462</v>
      </c>
    </row>
    <row r="12" spans="1:4" ht="15">
      <c r="A12" s="26" t="s">
        <v>2</v>
      </c>
      <c r="B12" s="22">
        <v>9</v>
      </c>
      <c r="C12" s="27">
        <v>1851547</v>
      </c>
      <c r="D12" s="27">
        <v>1455071</v>
      </c>
    </row>
    <row r="13" spans="1:4" ht="15">
      <c r="A13" s="26" t="s">
        <v>4</v>
      </c>
      <c r="B13" s="22"/>
      <c r="C13" s="27">
        <v>28748</v>
      </c>
      <c r="D13" s="27">
        <v>28392</v>
      </c>
    </row>
    <row r="14" spans="1:4" ht="15">
      <c r="A14" s="26" t="s">
        <v>5</v>
      </c>
      <c r="B14" s="22">
        <v>30</v>
      </c>
      <c r="C14" s="27">
        <v>173745</v>
      </c>
      <c r="D14" s="27">
        <v>200846</v>
      </c>
    </row>
    <row r="15" spans="1:4" ht="15.75" thickBot="1">
      <c r="A15" s="28" t="s">
        <v>23</v>
      </c>
      <c r="B15" s="29">
        <v>16</v>
      </c>
      <c r="C15" s="30">
        <v>297133</v>
      </c>
      <c r="D15" s="30">
        <v>244814</v>
      </c>
    </row>
    <row r="16" spans="1:4" ht="15.75" thickBot="1">
      <c r="A16" s="31"/>
      <c r="B16" s="38"/>
      <c r="C16" s="30">
        <f>SUM(C9:C15)</f>
        <v>21676008</v>
      </c>
      <c r="D16" s="30">
        <f>SUM(D9:D15)</f>
        <v>13019181</v>
      </c>
    </row>
    <row r="17" spans="1:4" ht="15">
      <c r="A17" s="26"/>
      <c r="B17" s="36"/>
      <c r="C17" s="23"/>
      <c r="D17" s="46"/>
    </row>
    <row r="18" spans="1:4" ht="15">
      <c r="A18" s="21" t="s">
        <v>24</v>
      </c>
      <c r="B18" s="25"/>
      <c r="C18" s="23"/>
      <c r="D18" s="24"/>
    </row>
    <row r="19" spans="1:4" ht="15">
      <c r="A19" s="26" t="s">
        <v>25</v>
      </c>
      <c r="B19" s="22">
        <v>10</v>
      </c>
      <c r="C19" s="27">
        <v>353201</v>
      </c>
      <c r="D19" s="27">
        <v>301364</v>
      </c>
    </row>
    <row r="20" spans="1:4" ht="15">
      <c r="A20" s="26" t="s">
        <v>6</v>
      </c>
      <c r="B20" s="22">
        <v>11</v>
      </c>
      <c r="C20" s="27">
        <v>2420630</v>
      </c>
      <c r="D20" s="27">
        <v>992810</v>
      </c>
    </row>
    <row r="21" spans="1:4" ht="15">
      <c r="A21" s="26" t="s">
        <v>26</v>
      </c>
      <c r="B21" s="22">
        <v>12</v>
      </c>
      <c r="C21" s="24"/>
      <c r="D21" s="24"/>
    </row>
    <row r="22" spans="1:4" ht="15">
      <c r="A22" s="26" t="s">
        <v>28</v>
      </c>
      <c r="B22" s="22">
        <v>13</v>
      </c>
      <c r="C22" s="27">
        <v>2290992</v>
      </c>
      <c r="D22" s="27">
        <v>1110334</v>
      </c>
    </row>
    <row r="23" spans="1:4" ht="15">
      <c r="A23" s="26" t="s">
        <v>7</v>
      </c>
      <c r="B23" s="22">
        <v>30</v>
      </c>
      <c r="C23" s="27"/>
      <c r="D23" s="24"/>
    </row>
    <row r="24" spans="1:4" ht="15">
      <c r="A24" s="26" t="s">
        <v>29</v>
      </c>
      <c r="B24" s="22">
        <v>14</v>
      </c>
      <c r="C24" s="27">
        <v>778551</v>
      </c>
      <c r="D24" s="27">
        <v>240645</v>
      </c>
    </row>
    <row r="25" spans="1:4" ht="15">
      <c r="A25" s="26" t="s">
        <v>30</v>
      </c>
      <c r="B25" s="22">
        <v>15</v>
      </c>
      <c r="C25" s="27">
        <f>93341-1</f>
        <v>93340</v>
      </c>
      <c r="D25" s="27">
        <v>251208</v>
      </c>
    </row>
    <row r="26" spans="1:4" ht="15.75" thickBot="1">
      <c r="A26" s="28" t="s">
        <v>31</v>
      </c>
      <c r="B26" s="29">
        <v>16</v>
      </c>
      <c r="C26" s="30">
        <v>486051</v>
      </c>
      <c r="D26" s="30">
        <v>627808</v>
      </c>
    </row>
    <row r="27" spans="1:4" ht="15.75" thickBot="1">
      <c r="A27" s="31"/>
      <c r="B27" s="38"/>
      <c r="C27" s="30">
        <f>SUM(C19:C26)</f>
        <v>6422765</v>
      </c>
      <c r="D27" s="30">
        <f>SUM(D19:D26)</f>
        <v>3524169</v>
      </c>
    </row>
    <row r="28" spans="1:4" ht="15.75" thickBot="1">
      <c r="A28" s="32" t="s">
        <v>8</v>
      </c>
      <c r="B28" s="43"/>
      <c r="C28" s="77">
        <f>C16+C27</f>
        <v>28098773</v>
      </c>
      <c r="D28" s="77">
        <f>D16+D27</f>
        <v>16543350</v>
      </c>
    </row>
    <row r="29" spans="1:4" ht="10.5" customHeight="1" thickTop="1">
      <c r="A29" s="26"/>
      <c r="B29" s="44"/>
      <c r="C29" s="23"/>
      <c r="D29" s="47"/>
    </row>
    <row r="30" spans="1:4" ht="15">
      <c r="A30" s="21" t="s">
        <v>32</v>
      </c>
      <c r="B30" s="25"/>
      <c r="C30" s="23"/>
      <c r="D30" s="24"/>
    </row>
    <row r="31" spans="1:4" ht="15">
      <c r="A31" s="21" t="s">
        <v>33</v>
      </c>
      <c r="B31" s="25"/>
      <c r="C31" s="23"/>
      <c r="D31" s="24"/>
    </row>
    <row r="32" spans="1:4" ht="15">
      <c r="A32" s="26" t="s">
        <v>34</v>
      </c>
      <c r="B32" s="22">
        <v>17</v>
      </c>
      <c r="C32" s="27">
        <v>10748046</v>
      </c>
      <c r="D32" s="27">
        <v>10748046</v>
      </c>
    </row>
    <row r="33" spans="1:4" ht="15">
      <c r="A33" s="26" t="s">
        <v>35</v>
      </c>
      <c r="B33" s="22">
        <v>17</v>
      </c>
      <c r="C33" s="24"/>
      <c r="D33" s="24"/>
    </row>
    <row r="34" spans="1:6" ht="15.75" thickBot="1">
      <c r="A34" s="28" t="s">
        <v>36</v>
      </c>
      <c r="B34" s="29">
        <v>17</v>
      </c>
      <c r="C34" s="30">
        <v>3492454</v>
      </c>
      <c r="D34" s="30">
        <v>1536950</v>
      </c>
      <c r="F34" s="89"/>
    </row>
    <row r="35" spans="1:4" ht="15.75" thickBot="1">
      <c r="A35" s="34"/>
      <c r="B35" s="38"/>
      <c r="C35" s="30">
        <f>SUM(C32:C34)</f>
        <v>14240500</v>
      </c>
      <c r="D35" s="30">
        <f>SUM(D32:D34)</f>
        <v>12284996</v>
      </c>
    </row>
    <row r="36" spans="1:4" ht="9" customHeight="1">
      <c r="A36" s="35"/>
      <c r="B36" s="36"/>
      <c r="C36" s="23"/>
      <c r="D36" s="46"/>
    </row>
    <row r="37" spans="1:4" ht="15">
      <c r="A37" s="21" t="s">
        <v>9</v>
      </c>
      <c r="B37" s="25"/>
      <c r="C37" s="23"/>
      <c r="D37" s="24"/>
    </row>
    <row r="38" spans="1:4" ht="15">
      <c r="A38" s="34" t="s">
        <v>37</v>
      </c>
      <c r="B38" s="22">
        <v>18</v>
      </c>
      <c r="C38" s="27">
        <v>900000</v>
      </c>
      <c r="D38" s="27">
        <v>900000</v>
      </c>
    </row>
    <row r="39" spans="1:4" ht="26.25">
      <c r="A39" s="34" t="s">
        <v>38</v>
      </c>
      <c r="B39" s="22">
        <v>19</v>
      </c>
      <c r="C39" s="27">
        <v>257701</v>
      </c>
      <c r="D39" s="27">
        <v>367164</v>
      </c>
    </row>
    <row r="40" spans="1:4" ht="15.75" thickBot="1">
      <c r="A40" s="31" t="s">
        <v>39</v>
      </c>
      <c r="B40" s="29">
        <v>20</v>
      </c>
      <c r="C40" s="30">
        <v>1871961</v>
      </c>
      <c r="D40" s="30">
        <v>1734538</v>
      </c>
    </row>
    <row r="41" spans="1:4" ht="15.75" thickBot="1">
      <c r="A41" s="31"/>
      <c r="B41" s="38"/>
      <c r="C41" s="30">
        <f>SUM(C38:C40)</f>
        <v>3029662</v>
      </c>
      <c r="D41" s="30">
        <f>SUM(D38:D40)</f>
        <v>3001702</v>
      </c>
    </row>
    <row r="42" spans="1:4" ht="15">
      <c r="A42" s="48" t="s">
        <v>40</v>
      </c>
      <c r="B42" s="36"/>
      <c r="C42" s="49"/>
      <c r="D42" s="49"/>
    </row>
    <row r="43" spans="1:4" ht="15">
      <c r="A43" s="34" t="s">
        <v>37</v>
      </c>
      <c r="B43" s="22">
        <v>18</v>
      </c>
      <c r="C43" s="27">
        <v>177912</v>
      </c>
      <c r="D43" s="27">
        <v>39816</v>
      </c>
    </row>
    <row r="44" spans="1:4" ht="15">
      <c r="A44" s="34" t="s">
        <v>10</v>
      </c>
      <c r="B44" s="22">
        <v>21</v>
      </c>
      <c r="C44" s="27">
        <v>9556714</v>
      </c>
      <c r="D44" s="27">
        <v>223975</v>
      </c>
    </row>
    <row r="45" spans="1:4" s="1" customFormat="1" ht="25.5">
      <c r="A45" s="34" t="s">
        <v>41</v>
      </c>
      <c r="B45" s="22">
        <v>22</v>
      </c>
      <c r="C45" s="27">
        <v>555083</v>
      </c>
      <c r="D45" s="27">
        <v>510819</v>
      </c>
    </row>
    <row r="46" spans="1:4" s="1" customFormat="1" ht="15" customHeight="1">
      <c r="A46" s="34" t="s">
        <v>42</v>
      </c>
      <c r="B46" s="22"/>
      <c r="C46" s="27"/>
      <c r="D46" s="27">
        <v>18849</v>
      </c>
    </row>
    <row r="47" spans="1:4" s="1" customFormat="1" ht="15" customHeight="1">
      <c r="A47" s="26" t="s">
        <v>43</v>
      </c>
      <c r="B47" s="22">
        <v>30</v>
      </c>
      <c r="C47" s="27">
        <v>22180</v>
      </c>
      <c r="D47" s="27">
        <v>37825</v>
      </c>
    </row>
    <row r="48" spans="1:4" s="1" customFormat="1" ht="15" customHeight="1" thickBot="1">
      <c r="A48" s="26" t="s">
        <v>44</v>
      </c>
      <c r="B48" s="22">
        <v>23</v>
      </c>
      <c r="C48" s="27">
        <v>516722</v>
      </c>
      <c r="D48" s="27">
        <v>425368</v>
      </c>
    </row>
    <row r="49" spans="1:4" s="1" customFormat="1" ht="13.5" thickBot="1">
      <c r="A49" s="37"/>
      <c r="B49" s="38"/>
      <c r="C49" s="39">
        <f>SUM(C43:C48)</f>
        <v>10828611</v>
      </c>
      <c r="D49" s="39">
        <f>SUM(D43:D48)</f>
        <v>1256652</v>
      </c>
    </row>
    <row r="50" spans="1:4" s="1" customFormat="1" ht="21" customHeight="1" thickBot="1">
      <c r="A50" s="40" t="s">
        <v>45</v>
      </c>
      <c r="B50" s="18"/>
      <c r="C50" s="68">
        <f>C35+C41+C49</f>
        <v>28098773</v>
      </c>
      <c r="D50" s="68">
        <f>D35+D41+D49</f>
        <v>16543350</v>
      </c>
    </row>
    <row r="51" spans="1:4" s="1" customFormat="1" ht="13.5" thickBot="1">
      <c r="A51" s="41" t="s">
        <v>109</v>
      </c>
      <c r="B51" s="33">
        <v>17</v>
      </c>
      <c r="C51" s="77">
        <v>1322</v>
      </c>
      <c r="D51" s="77">
        <v>1140</v>
      </c>
    </row>
    <row r="52" ht="4.5" customHeight="1" thickTop="1"/>
    <row r="53" spans="1:4" ht="15">
      <c r="A53" s="103" t="s">
        <v>46</v>
      </c>
      <c r="B53" s="103"/>
      <c r="C53" s="103"/>
      <c r="D53" s="103"/>
    </row>
    <row r="54" spans="1:4" ht="31.5" customHeight="1">
      <c r="A54" s="103"/>
      <c r="B54" s="103"/>
      <c r="C54" s="103"/>
      <c r="D54" s="103"/>
    </row>
    <row r="56" spans="1:3" ht="12" customHeight="1" thickBot="1">
      <c r="A56" s="3"/>
      <c r="C56"/>
    </row>
    <row r="57" spans="1:3" ht="15">
      <c r="A57" s="51" t="s">
        <v>47</v>
      </c>
      <c r="C57" s="98" t="s">
        <v>49</v>
      </c>
    </row>
    <row r="58" spans="1:3" ht="8.25" customHeight="1">
      <c r="A58" s="51"/>
      <c r="C58" s="99"/>
    </row>
    <row r="59" spans="1:3" ht="5.25" customHeight="1">
      <c r="A59" s="51"/>
      <c r="C59" s="99"/>
    </row>
    <row r="60" spans="1:3" ht="15.75" thickBot="1">
      <c r="A60" s="51" t="s">
        <v>48</v>
      </c>
      <c r="C60" s="100"/>
    </row>
    <row r="61" spans="1:3" ht="15">
      <c r="A61" s="51"/>
      <c r="C61" s="52" t="s">
        <v>50</v>
      </c>
    </row>
  </sheetData>
  <sheetProtection/>
  <mergeCells count="4">
    <mergeCell ref="C57:C60"/>
    <mergeCell ref="A2:D2"/>
    <mergeCell ref="A3:D3"/>
    <mergeCell ref="A53:D5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3.8515625" style="0" customWidth="1"/>
    <col min="2" max="2" width="11.140625" style="0" customWidth="1"/>
    <col min="3" max="3" width="19.140625" style="0" customWidth="1"/>
    <col min="4" max="4" width="17.57421875" style="0" customWidth="1"/>
    <col min="5" max="5" width="11.140625" style="11" bestFit="1" customWidth="1"/>
    <col min="6" max="6" width="9.140625" style="11" customWidth="1"/>
  </cols>
  <sheetData>
    <row r="1" spans="1:4" ht="15">
      <c r="A1" s="106" t="str">
        <f>'ОФП '!A1:B1</f>
        <v>Промежуточная финансовая отчетность АО "КоЖаН", составленная в соответствии  с МСФО , на 30 сентября 2016 года </v>
      </c>
      <c r="B1" s="107"/>
      <c r="C1" s="107"/>
      <c r="D1" s="108"/>
    </row>
    <row r="2" spans="1:4" ht="15">
      <c r="A2" s="12"/>
      <c r="B2" s="12"/>
      <c r="C2" s="13"/>
      <c r="D2" s="13"/>
    </row>
    <row r="3" spans="1:4" ht="15">
      <c r="A3" s="109" t="s">
        <v>12</v>
      </c>
      <c r="B3" s="109"/>
      <c r="C3" s="109"/>
      <c r="D3" s="14"/>
    </row>
    <row r="4" spans="1:4" ht="15">
      <c r="A4" s="109" t="s">
        <v>13</v>
      </c>
      <c r="B4" s="109"/>
      <c r="C4" s="109"/>
      <c r="D4" s="14"/>
    </row>
    <row r="5" spans="1:4" ht="15">
      <c r="A5" s="110" t="str">
        <f>ОИК!A4</f>
        <v> за девять месяцев, закончившиеся 30 сентября 2016 года    </v>
      </c>
      <c r="B5" s="110"/>
      <c r="C5" s="110"/>
      <c r="D5" s="15"/>
    </row>
    <row r="6" spans="1:4" ht="15">
      <c r="A6" s="14"/>
      <c r="B6" s="14"/>
      <c r="C6" s="14"/>
      <c r="D6" s="14"/>
    </row>
    <row r="8" spans="1:4" ht="39.75" thickBot="1">
      <c r="A8" s="16" t="s">
        <v>18</v>
      </c>
      <c r="B8" s="18" t="s">
        <v>19</v>
      </c>
      <c r="C8" s="19" t="s">
        <v>119</v>
      </c>
      <c r="D8" s="19" t="s">
        <v>120</v>
      </c>
    </row>
    <row r="9" spans="1:4" ht="15">
      <c r="A9" s="26"/>
      <c r="B9" s="25"/>
      <c r="C9" s="21"/>
      <c r="D9" s="34"/>
    </row>
    <row r="10" spans="1:4" ht="15">
      <c r="A10" s="26" t="s">
        <v>51</v>
      </c>
      <c r="B10" s="22">
        <v>24</v>
      </c>
      <c r="C10" s="27">
        <v>9279751</v>
      </c>
      <c r="D10" s="27">
        <v>6993382</v>
      </c>
    </row>
    <row r="11" spans="1:4" ht="15.75" thickBot="1">
      <c r="A11" s="28" t="s">
        <v>52</v>
      </c>
      <c r="B11" s="29">
        <v>25</v>
      </c>
      <c r="C11" s="58">
        <v>-3256859</v>
      </c>
      <c r="D11" s="58">
        <v>-2309218</v>
      </c>
    </row>
    <row r="12" spans="1:4" ht="15">
      <c r="A12" s="21" t="s">
        <v>53</v>
      </c>
      <c r="B12" s="22"/>
      <c r="C12" s="59">
        <f>SUM(C10:C11)</f>
        <v>6022892</v>
      </c>
      <c r="D12" s="59">
        <f>SUM(D10:D11)</f>
        <v>4684164</v>
      </c>
    </row>
    <row r="13" spans="1:4" ht="15">
      <c r="A13" s="26"/>
      <c r="B13" s="22"/>
      <c r="C13" s="59"/>
      <c r="D13" s="59"/>
    </row>
    <row r="14" spans="1:4" ht="15">
      <c r="A14" s="26" t="s">
        <v>14</v>
      </c>
      <c r="B14" s="22">
        <v>26</v>
      </c>
      <c r="C14" s="59">
        <v>-2872502</v>
      </c>
      <c r="D14" s="59">
        <v>-2959085</v>
      </c>
    </row>
    <row r="15" spans="1:4" ht="15">
      <c r="A15" s="26" t="s">
        <v>54</v>
      </c>
      <c r="B15" s="22">
        <v>27</v>
      </c>
      <c r="C15" s="59">
        <v>-683080</v>
      </c>
      <c r="D15" s="59">
        <v>-823533</v>
      </c>
    </row>
    <row r="16" spans="1:4" ht="15">
      <c r="A16" s="104" t="s">
        <v>55</v>
      </c>
      <c r="B16" s="105">
        <v>28</v>
      </c>
      <c r="C16" s="59"/>
      <c r="D16" s="78"/>
    </row>
    <row r="17" spans="1:4" ht="15">
      <c r="A17" s="104"/>
      <c r="B17" s="105"/>
      <c r="C17" s="59">
        <v>-134371</v>
      </c>
      <c r="D17" s="78">
        <v>-278735</v>
      </c>
    </row>
    <row r="18" spans="1:4" ht="15">
      <c r="A18" s="26" t="s">
        <v>56</v>
      </c>
      <c r="B18" s="22">
        <v>29</v>
      </c>
      <c r="C18" s="59">
        <v>7322</v>
      </c>
      <c r="D18" s="59">
        <v>53508</v>
      </c>
    </row>
    <row r="19" spans="1:4" ht="15">
      <c r="A19" s="26" t="s">
        <v>57</v>
      </c>
      <c r="B19" s="22"/>
      <c r="C19" s="59">
        <v>-36593</v>
      </c>
      <c r="D19" s="59">
        <v>104055</v>
      </c>
    </row>
    <row r="20" spans="1:4" ht="15.75" thickBot="1">
      <c r="A20" s="28" t="s">
        <v>58</v>
      </c>
      <c r="B20" s="29"/>
      <c r="C20" s="60">
        <f>72329+1</f>
        <v>72330</v>
      </c>
      <c r="D20" s="60">
        <v>306190</v>
      </c>
    </row>
    <row r="21" spans="1:4" ht="15">
      <c r="A21" s="21" t="s">
        <v>15</v>
      </c>
      <c r="B21" s="22"/>
      <c r="C21" s="59">
        <f>SUM(C12:C20)</f>
        <v>2375998</v>
      </c>
      <c r="D21" s="59">
        <f>SUM(D12:D20)</f>
        <v>1086564</v>
      </c>
    </row>
    <row r="22" spans="1:4" ht="15">
      <c r="A22" s="26"/>
      <c r="B22" s="22"/>
      <c r="C22" s="61"/>
      <c r="D22" s="59"/>
    </row>
    <row r="23" spans="1:4" ht="15.75" thickBot="1">
      <c r="A23" s="28" t="s">
        <v>59</v>
      </c>
      <c r="B23" s="29">
        <v>30</v>
      </c>
      <c r="C23" s="60">
        <v>-420494</v>
      </c>
      <c r="D23" s="60">
        <v>-645100</v>
      </c>
    </row>
    <row r="24" spans="1:4" ht="15.75" thickBot="1">
      <c r="A24" s="55" t="s">
        <v>60</v>
      </c>
      <c r="B24" s="29"/>
      <c r="C24" s="87">
        <f>SUM(C21:C23)</f>
        <v>1955504</v>
      </c>
      <c r="D24" s="87">
        <f>SUM(D21:D23)</f>
        <v>441464</v>
      </c>
    </row>
    <row r="25" spans="1:4" ht="15.75" thickBot="1">
      <c r="A25" s="55" t="s">
        <v>61</v>
      </c>
      <c r="B25" s="18"/>
      <c r="C25" s="88">
        <f>C24</f>
        <v>1955504</v>
      </c>
      <c r="D25" s="85">
        <f>D24</f>
        <v>441464</v>
      </c>
    </row>
    <row r="26" spans="1:4" ht="15">
      <c r="A26" s="21"/>
      <c r="B26" s="17"/>
      <c r="C26" s="23"/>
      <c r="D26" s="24"/>
    </row>
    <row r="27" spans="1:4" ht="15">
      <c r="A27" s="21" t="s">
        <v>16</v>
      </c>
      <c r="B27" s="17"/>
      <c r="C27" s="23"/>
      <c r="D27" s="24"/>
    </row>
    <row r="28" spans="1:4" ht="15.75" thickBot="1">
      <c r="A28" s="56" t="s">
        <v>62</v>
      </c>
      <c r="B28" s="57">
        <v>17</v>
      </c>
      <c r="C28" s="83">
        <v>0.182</v>
      </c>
      <c r="D28" s="83">
        <v>0.04107388449956392</v>
      </c>
    </row>
    <row r="29" ht="15.75" thickTop="1"/>
    <row r="30" spans="1:6" ht="12" customHeight="1" thickBot="1">
      <c r="A30" s="3"/>
      <c r="D30" s="1"/>
      <c r="E30"/>
      <c r="F30"/>
    </row>
    <row r="31" spans="1:6" ht="15">
      <c r="A31" s="51" t="s">
        <v>47</v>
      </c>
      <c r="C31" s="98" t="s">
        <v>49</v>
      </c>
      <c r="D31" s="1"/>
      <c r="E31"/>
      <c r="F31"/>
    </row>
    <row r="32" spans="1:6" ht="8.25" customHeight="1">
      <c r="A32" s="51"/>
      <c r="C32" s="99"/>
      <c r="D32" s="1"/>
      <c r="E32"/>
      <c r="F32"/>
    </row>
    <row r="33" spans="1:6" ht="5.25" customHeight="1">
      <c r="A33" s="51"/>
      <c r="C33" s="99"/>
      <c r="D33" s="1"/>
      <c r="E33"/>
      <c r="F33"/>
    </row>
    <row r="34" spans="1:6" ht="15.75" thickBot="1">
      <c r="A34" s="51" t="s">
        <v>48</v>
      </c>
      <c r="C34" s="100"/>
      <c r="D34" s="1"/>
      <c r="E34"/>
      <c r="F34"/>
    </row>
    <row r="35" spans="1:6" ht="15">
      <c r="A35" s="51"/>
      <c r="C35" s="52" t="s">
        <v>50</v>
      </c>
      <c r="D35" s="1"/>
      <c r="E35"/>
      <c r="F35"/>
    </row>
  </sheetData>
  <sheetProtection/>
  <mergeCells count="7">
    <mergeCell ref="A16:A17"/>
    <mergeCell ref="B16:B17"/>
    <mergeCell ref="C31:C34"/>
    <mergeCell ref="A1:D1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27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4.8515625" style="3" customWidth="1"/>
    <col min="2" max="2" width="9.57421875" style="3" customWidth="1"/>
    <col min="3" max="3" width="12.00390625" style="3" customWidth="1"/>
    <col min="4" max="4" width="11.28125" style="3" customWidth="1"/>
    <col min="5" max="5" width="13.28125" style="3" bestFit="1" customWidth="1"/>
    <col min="6" max="6" width="10.7109375" style="3" customWidth="1"/>
    <col min="7" max="7" width="11.00390625" style="3" bestFit="1" customWidth="1"/>
    <col min="8" max="8" width="10.28125" style="3" bestFit="1" customWidth="1"/>
    <col min="9" max="16384" width="9.140625" style="3" customWidth="1"/>
  </cols>
  <sheetData>
    <row r="1" spans="1:6" ht="12.75">
      <c r="A1" s="113" t="str">
        <f>'ОФП '!A1:B1</f>
        <v>Промежуточная финансовая отчетность АО "КоЖаН", составленная в соответствии  с МСФО , на 30 сентября 2016 года </v>
      </c>
      <c r="B1" s="114"/>
      <c r="C1" s="114"/>
      <c r="D1" s="114"/>
      <c r="E1" s="115"/>
      <c r="F1" s="2"/>
    </row>
    <row r="2" spans="1:6" ht="12.75">
      <c r="A2" s="4"/>
      <c r="B2" s="5"/>
      <c r="C2" s="5"/>
      <c r="D2" s="6"/>
      <c r="E2" s="6"/>
      <c r="F2" s="4"/>
    </row>
    <row r="3" spans="1:6" ht="12.75">
      <c r="A3" s="116" t="s">
        <v>11</v>
      </c>
      <c r="B3" s="116"/>
      <c r="C3" s="116"/>
      <c r="D3" s="116"/>
      <c r="E3" s="116"/>
      <c r="F3" s="7"/>
    </row>
    <row r="4" spans="1:6" ht="12.75">
      <c r="A4" s="117" t="s">
        <v>118</v>
      </c>
      <c r="B4" s="117"/>
      <c r="C4" s="117"/>
      <c r="D4" s="117"/>
      <c r="E4" s="117"/>
      <c r="F4" s="7"/>
    </row>
    <row r="5" spans="1:6" ht="15" customHeight="1">
      <c r="A5" s="8"/>
      <c r="B5" s="8"/>
      <c r="C5" s="8"/>
      <c r="D5" s="8"/>
      <c r="E5" s="8"/>
      <c r="F5" s="7"/>
    </row>
    <row r="6" spans="1:6" ht="12.75">
      <c r="A6" s="9"/>
      <c r="B6" s="9"/>
      <c r="C6" s="9"/>
      <c r="D6" s="10"/>
      <c r="E6" s="10"/>
      <c r="F6" s="9"/>
    </row>
    <row r="7" spans="1:6" ht="25.5">
      <c r="A7" s="118" t="s">
        <v>18</v>
      </c>
      <c r="B7" s="111" t="s">
        <v>19</v>
      </c>
      <c r="C7" s="17" t="s">
        <v>63</v>
      </c>
      <c r="D7" s="111" t="s">
        <v>35</v>
      </c>
      <c r="E7" s="17" t="s">
        <v>65</v>
      </c>
      <c r="F7" s="111" t="s">
        <v>67</v>
      </c>
    </row>
    <row r="8" spans="1:6" ht="13.5" thickBot="1">
      <c r="A8" s="119"/>
      <c r="B8" s="112"/>
      <c r="C8" s="18" t="s">
        <v>64</v>
      </c>
      <c r="D8" s="112"/>
      <c r="E8" s="18" t="s">
        <v>66</v>
      </c>
      <c r="F8" s="112"/>
    </row>
    <row r="9" spans="1:6" ht="13.5" thickBot="1">
      <c r="A9" s="21"/>
      <c r="B9" s="22"/>
      <c r="C9" s="24"/>
      <c r="D9" s="24"/>
      <c r="E9" s="24"/>
      <c r="F9" s="24"/>
    </row>
    <row r="10" spans="1:6" ht="13.5" thickBot="1">
      <c r="A10" s="63" t="s">
        <v>68</v>
      </c>
      <c r="B10" s="64"/>
      <c r="C10" s="65">
        <v>10748046</v>
      </c>
      <c r="D10" s="66" t="s">
        <v>27</v>
      </c>
      <c r="E10" s="65">
        <v>1147418</v>
      </c>
      <c r="F10" s="65">
        <v>11895464</v>
      </c>
    </row>
    <row r="11" spans="1:6" ht="12.75">
      <c r="A11" s="26"/>
      <c r="B11" s="22"/>
      <c r="C11" s="24"/>
      <c r="D11" s="24"/>
      <c r="E11" s="24"/>
      <c r="F11" s="24"/>
    </row>
    <row r="12" spans="1:6" ht="13.5" thickBot="1">
      <c r="A12" s="26" t="s">
        <v>69</v>
      </c>
      <c r="B12" s="22"/>
      <c r="C12" s="24" t="s">
        <v>70</v>
      </c>
      <c r="D12" s="24" t="s">
        <v>70</v>
      </c>
      <c r="E12" s="27">
        <f>'ОСД '!D24</f>
        <v>441464</v>
      </c>
      <c r="F12" s="27">
        <f>E12</f>
        <v>441464</v>
      </c>
    </row>
    <row r="13" spans="1:6" ht="13.5" thickBot="1">
      <c r="A13" s="63" t="s">
        <v>71</v>
      </c>
      <c r="B13" s="64"/>
      <c r="C13" s="66" t="s">
        <v>27</v>
      </c>
      <c r="D13" s="66" t="s">
        <v>70</v>
      </c>
      <c r="E13" s="39">
        <f>E12</f>
        <v>441464</v>
      </c>
      <c r="F13" s="39">
        <f>E13</f>
        <v>441464</v>
      </c>
    </row>
    <row r="14" spans="1:6" ht="13.5" thickBot="1">
      <c r="A14" s="26"/>
      <c r="B14" s="22"/>
      <c r="C14" s="24"/>
      <c r="D14" s="24"/>
      <c r="E14" s="24"/>
      <c r="F14" s="24"/>
    </row>
    <row r="15" spans="1:6" ht="13.5" thickBot="1">
      <c r="A15" s="63" t="s">
        <v>121</v>
      </c>
      <c r="B15" s="38"/>
      <c r="C15" s="65">
        <v>10748046</v>
      </c>
      <c r="D15" s="66" t="s">
        <v>70</v>
      </c>
      <c r="E15" s="65">
        <f>E10+E13</f>
        <v>1588882</v>
      </c>
      <c r="F15" s="65">
        <f>C15+E15</f>
        <v>12336928</v>
      </c>
    </row>
    <row r="16" spans="1:6" ht="13.5" thickBot="1">
      <c r="A16" s="55"/>
      <c r="B16" s="29"/>
      <c r="C16" s="67"/>
      <c r="D16" s="67"/>
      <c r="E16" s="67"/>
      <c r="F16" s="67"/>
    </row>
    <row r="17" spans="1:9" ht="15.75" thickBot="1">
      <c r="A17" s="55" t="s">
        <v>72</v>
      </c>
      <c r="B17" s="18"/>
      <c r="C17" s="68">
        <v>10748046</v>
      </c>
      <c r="D17" s="62" t="s">
        <v>27</v>
      </c>
      <c r="E17" s="68">
        <v>1536950</v>
      </c>
      <c r="F17" s="68">
        <v>12284996</v>
      </c>
      <c r="H17" s="89"/>
      <c r="I17" s="90"/>
    </row>
    <row r="18" spans="1:6" ht="13.5" thickBot="1">
      <c r="A18" s="28" t="s">
        <v>60</v>
      </c>
      <c r="B18" s="29"/>
      <c r="C18" s="62" t="s">
        <v>70</v>
      </c>
      <c r="D18" s="62" t="s">
        <v>70</v>
      </c>
      <c r="E18" s="30">
        <f>'ОСД '!C24</f>
        <v>1955504</v>
      </c>
      <c r="F18" s="30">
        <f>E18</f>
        <v>1955504</v>
      </c>
    </row>
    <row r="19" spans="1:6" ht="12.75">
      <c r="A19" s="26" t="s">
        <v>61</v>
      </c>
      <c r="B19" s="22"/>
      <c r="C19" s="23" t="s">
        <v>70</v>
      </c>
      <c r="D19" s="23" t="s">
        <v>70</v>
      </c>
      <c r="E19" s="27">
        <f>E18</f>
        <v>1955504</v>
      </c>
      <c r="F19" s="27">
        <f>E19</f>
        <v>1955504</v>
      </c>
    </row>
    <row r="20" spans="1:6" ht="13.5" thickBot="1">
      <c r="A20" s="26"/>
      <c r="B20" s="22"/>
      <c r="C20" s="23"/>
      <c r="D20" s="23"/>
      <c r="E20" s="23"/>
      <c r="F20" s="23"/>
    </row>
    <row r="21" spans="1:6" ht="13.5" thickBot="1">
      <c r="A21" s="69" t="s">
        <v>122</v>
      </c>
      <c r="B21" s="43"/>
      <c r="C21" s="70">
        <v>10748046</v>
      </c>
      <c r="D21" s="50" t="s">
        <v>70</v>
      </c>
      <c r="E21" s="70">
        <f>E17+E18</f>
        <v>3492454</v>
      </c>
      <c r="F21" s="70">
        <f>C21+E21</f>
        <v>14240500</v>
      </c>
    </row>
    <row r="22" ht="14.25" thickBot="1" thickTop="1"/>
    <row r="23" spans="1:4" ht="15">
      <c r="A23" s="51" t="s">
        <v>47</v>
      </c>
      <c r="C23" s="98" t="s">
        <v>49</v>
      </c>
      <c r="D23" s="1"/>
    </row>
    <row r="24" spans="1:4" ht="8.25" customHeight="1">
      <c r="A24" s="51"/>
      <c r="C24" s="99"/>
      <c r="D24" s="1"/>
    </row>
    <row r="25" spans="1:4" ht="5.25" customHeight="1">
      <c r="A25" s="51"/>
      <c r="C25" s="99"/>
      <c r="D25" s="1"/>
    </row>
    <row r="26" spans="1:4" ht="15.75" thickBot="1">
      <c r="A26" s="51" t="s">
        <v>48</v>
      </c>
      <c r="C26" s="100"/>
      <c r="D26" s="1"/>
    </row>
    <row r="27" spans="1:4" ht="25.5">
      <c r="A27" s="51"/>
      <c r="C27" s="52" t="s">
        <v>50</v>
      </c>
      <c r="D27" s="1"/>
    </row>
  </sheetData>
  <sheetProtection/>
  <mergeCells count="8">
    <mergeCell ref="F7:F8"/>
    <mergeCell ref="C23:C26"/>
    <mergeCell ref="A1:E1"/>
    <mergeCell ref="A3:E3"/>
    <mergeCell ref="A4:E4"/>
    <mergeCell ref="A7:A8"/>
    <mergeCell ref="B7:B8"/>
    <mergeCell ref="D7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D61"/>
  <sheetViews>
    <sheetView tabSelected="1" zoomScale="85" zoomScaleNormal="85" zoomScalePageLayoutView="0" workbookViewId="0" topLeftCell="A55">
      <selection activeCell="E22" sqref="E22"/>
    </sheetView>
  </sheetViews>
  <sheetFormatPr defaultColWidth="9.140625" defaultRowHeight="15"/>
  <cols>
    <col min="1" max="1" width="59.8515625" style="0" customWidth="1"/>
    <col min="2" max="2" width="9.28125" style="0" customWidth="1"/>
    <col min="3" max="3" width="19.57421875" style="0" customWidth="1"/>
    <col min="4" max="4" width="18.00390625" style="0" customWidth="1"/>
    <col min="5" max="5" width="14.00390625" style="0" customWidth="1"/>
    <col min="7" max="7" width="11.28125" style="0" bestFit="1" customWidth="1"/>
  </cols>
  <sheetData>
    <row r="1" spans="1:4" ht="25.5" customHeight="1">
      <c r="A1" s="113" t="str">
        <f>'ОСД '!A1:D1</f>
        <v>Промежуточная финансовая отчетность АО "КоЖаН", составленная в соответствии  с МСФО , на 30 сентября 2016 года </v>
      </c>
      <c r="B1" s="121"/>
      <c r="C1" s="121"/>
      <c r="D1" s="122"/>
    </row>
    <row r="2" spans="1:3" ht="15">
      <c r="A2" s="123" t="s">
        <v>12</v>
      </c>
      <c r="B2" s="123"/>
      <c r="C2" s="123"/>
    </row>
    <row r="3" spans="1:3" ht="15">
      <c r="A3" s="123" t="s">
        <v>17</v>
      </c>
      <c r="B3" s="123"/>
      <c r="C3" s="123"/>
    </row>
    <row r="4" spans="1:3" ht="15">
      <c r="A4" s="123" t="str">
        <f>'ОСД '!A5:C5</f>
        <v> за девять месяцев, закончившиеся 30 сентября 2016 года    </v>
      </c>
      <c r="B4" s="123"/>
      <c r="C4" s="123"/>
    </row>
    <row r="5" spans="1:3" ht="15">
      <c r="A5" s="123" t="s">
        <v>73</v>
      </c>
      <c r="B5" s="123"/>
      <c r="C5" s="123"/>
    </row>
    <row r="6" spans="1:4" ht="39.75" thickBot="1">
      <c r="A6" s="16" t="s">
        <v>18</v>
      </c>
      <c r="B6" s="18" t="s">
        <v>19</v>
      </c>
      <c r="C6" s="19" t="s">
        <v>123</v>
      </c>
      <c r="D6" s="84" t="s">
        <v>120</v>
      </c>
    </row>
    <row r="7" spans="1:4" ht="15">
      <c r="A7" s="26"/>
      <c r="B7" s="17"/>
      <c r="C7" s="20"/>
      <c r="D7" s="20"/>
    </row>
    <row r="8" spans="1:4" ht="15">
      <c r="A8" s="21" t="s">
        <v>74</v>
      </c>
      <c r="B8" s="22"/>
      <c r="C8" s="21"/>
      <c r="D8" s="34"/>
    </row>
    <row r="9" spans="1:4" ht="15">
      <c r="A9" s="26" t="s">
        <v>15</v>
      </c>
      <c r="B9" s="25"/>
      <c r="C9" s="71">
        <v>2375998</v>
      </c>
      <c r="D9" s="71">
        <v>1086564</v>
      </c>
    </row>
    <row r="10" spans="1:4" ht="15">
      <c r="A10" s="26"/>
      <c r="B10" s="25"/>
      <c r="C10" s="23"/>
      <c r="D10" s="24"/>
    </row>
    <row r="11" spans="1:4" ht="15">
      <c r="A11" s="21" t="s">
        <v>75</v>
      </c>
      <c r="B11" s="25"/>
      <c r="C11" s="23"/>
      <c r="D11" s="24"/>
    </row>
    <row r="12" spans="1:4" ht="15">
      <c r="A12" s="26" t="s">
        <v>76</v>
      </c>
      <c r="B12" s="25"/>
      <c r="C12" s="27">
        <v>929275</v>
      </c>
      <c r="D12" s="27">
        <v>643524</v>
      </c>
    </row>
    <row r="13" spans="1:4" ht="26.25">
      <c r="A13" s="26" t="s">
        <v>77</v>
      </c>
      <c r="B13" s="25"/>
      <c r="C13" s="59">
        <v>1236</v>
      </c>
      <c r="D13" s="24" t="s">
        <v>27</v>
      </c>
    </row>
    <row r="14" spans="1:4" ht="15">
      <c r="A14" s="26" t="s">
        <v>78</v>
      </c>
      <c r="B14" s="25"/>
      <c r="C14" s="91">
        <v>2362</v>
      </c>
      <c r="D14" s="59">
        <v>-4911</v>
      </c>
    </row>
    <row r="15" spans="1:4" ht="15">
      <c r="A15" s="26" t="s">
        <v>79</v>
      </c>
      <c r="B15" s="25"/>
      <c r="C15" s="59">
        <v>134371</v>
      </c>
      <c r="D15" s="59">
        <v>278735</v>
      </c>
    </row>
    <row r="16" spans="1:4" ht="15">
      <c r="A16" s="26" t="s">
        <v>56</v>
      </c>
      <c r="B16" s="25"/>
      <c r="C16" s="59">
        <v>-7322</v>
      </c>
      <c r="D16" s="59">
        <v>-53508</v>
      </c>
    </row>
    <row r="17" spans="1:4" ht="26.25">
      <c r="A17" s="26" t="s">
        <v>80</v>
      </c>
      <c r="B17" s="25"/>
      <c r="C17" s="59">
        <v>75563</v>
      </c>
      <c r="D17" s="59">
        <v>-33254</v>
      </c>
    </row>
    <row r="18" spans="1:4" ht="27" thickBot="1">
      <c r="A18" s="26" t="s">
        <v>81</v>
      </c>
      <c r="B18" s="25"/>
      <c r="C18" s="59">
        <v>4487</v>
      </c>
      <c r="D18" s="27">
        <v>166124</v>
      </c>
    </row>
    <row r="19" spans="1:4" ht="15">
      <c r="A19" s="48" t="s">
        <v>82</v>
      </c>
      <c r="B19" s="36"/>
      <c r="C19" s="72">
        <v>3515970</v>
      </c>
      <c r="D19" s="72">
        <v>2083274</v>
      </c>
    </row>
    <row r="20" spans="1:4" ht="15">
      <c r="A20" s="21"/>
      <c r="B20" s="25"/>
      <c r="C20" s="21"/>
      <c r="D20" s="21"/>
    </row>
    <row r="21" spans="1:4" ht="15">
      <c r="A21" s="21" t="s">
        <v>83</v>
      </c>
      <c r="B21" s="22"/>
      <c r="C21" s="21"/>
      <c r="D21" s="21"/>
    </row>
    <row r="22" spans="1:4" ht="26.25">
      <c r="A22" s="26" t="s">
        <v>84</v>
      </c>
      <c r="B22" s="22"/>
      <c r="C22" s="59">
        <v>-1812344</v>
      </c>
      <c r="D22" s="59">
        <v>-50798</v>
      </c>
    </row>
    <row r="23" spans="1:4" ht="15">
      <c r="A23" s="26" t="s">
        <v>85</v>
      </c>
      <c r="B23" s="22"/>
      <c r="C23" s="59">
        <v>-1180658</v>
      </c>
      <c r="D23" s="59">
        <v>-194966</v>
      </c>
    </row>
    <row r="24" spans="1:4" ht="15">
      <c r="A24" s="26" t="s">
        <v>86</v>
      </c>
      <c r="B24" s="22"/>
      <c r="C24" s="59">
        <v>-54199</v>
      </c>
      <c r="D24" s="59">
        <v>211070</v>
      </c>
    </row>
    <row r="25" spans="1:4" ht="15">
      <c r="A25" s="96" t="s">
        <v>124</v>
      </c>
      <c r="B25" s="97"/>
      <c r="C25" s="24"/>
      <c r="D25" s="59">
        <v>1706</v>
      </c>
    </row>
    <row r="26" spans="1:4" ht="15">
      <c r="A26" s="26" t="s">
        <v>87</v>
      </c>
      <c r="B26" s="22"/>
      <c r="C26" s="59">
        <v>8374336.98608</v>
      </c>
      <c r="D26" s="59">
        <v>-74318.829</v>
      </c>
    </row>
    <row r="27" spans="1:4" ht="26.25">
      <c r="A27" s="26" t="s">
        <v>88</v>
      </c>
      <c r="B27" s="22"/>
      <c r="C27" s="59">
        <v>63998</v>
      </c>
      <c r="D27" s="59">
        <v>15371</v>
      </c>
    </row>
    <row r="28" spans="1:4" ht="15">
      <c r="A28" s="92" t="s">
        <v>89</v>
      </c>
      <c r="B28" s="93"/>
      <c r="C28" s="86">
        <v>47401</v>
      </c>
      <c r="D28" s="86">
        <v>-387186</v>
      </c>
    </row>
    <row r="29" spans="1:4" ht="15.75" thickBot="1">
      <c r="A29" s="28" t="s">
        <v>111</v>
      </c>
      <c r="B29" s="29"/>
      <c r="C29" s="60"/>
      <c r="D29" s="60">
        <v>-36629</v>
      </c>
    </row>
    <row r="30" spans="1:4" ht="15">
      <c r="A30" s="21" t="s">
        <v>90</v>
      </c>
      <c r="B30" s="22"/>
      <c r="C30" s="71">
        <v>8954504.98608</v>
      </c>
      <c r="D30" s="71">
        <v>1567523</v>
      </c>
    </row>
    <row r="31" spans="1:4" ht="15">
      <c r="A31" s="26"/>
      <c r="B31" s="22"/>
      <c r="C31" s="21"/>
      <c r="D31" s="21"/>
    </row>
    <row r="32" spans="1:4" ht="15.75" thickBot="1">
      <c r="A32" s="26" t="s">
        <v>91</v>
      </c>
      <c r="B32" s="22"/>
      <c r="C32" s="60">
        <v>-417210</v>
      </c>
      <c r="D32" s="60">
        <v>-607326</v>
      </c>
    </row>
    <row r="33" spans="1:4" ht="27" thickBot="1">
      <c r="A33" s="63" t="s">
        <v>92</v>
      </c>
      <c r="B33" s="38"/>
      <c r="C33" s="65">
        <v>8537294.98608</v>
      </c>
      <c r="D33" s="65">
        <v>960197</v>
      </c>
    </row>
    <row r="34" spans="1:4" ht="15">
      <c r="A34" s="26"/>
      <c r="B34" s="22"/>
      <c r="C34" s="21"/>
      <c r="D34" s="21"/>
    </row>
    <row r="35" spans="1:4" ht="15">
      <c r="A35" s="21" t="s">
        <v>93</v>
      </c>
      <c r="B35" s="17"/>
      <c r="C35" s="21"/>
      <c r="D35" s="21"/>
    </row>
    <row r="36" spans="1:4" ht="16.5" customHeight="1">
      <c r="A36" s="26" t="s">
        <v>94</v>
      </c>
      <c r="B36" s="22"/>
      <c r="C36" s="59">
        <v>-357501</v>
      </c>
      <c r="D36" s="59">
        <v>-174560</v>
      </c>
    </row>
    <row r="37" spans="1:4" ht="15">
      <c r="A37" s="26" t="s">
        <v>95</v>
      </c>
      <c r="B37" s="22"/>
      <c r="C37" s="59">
        <v>448547.79721999995</v>
      </c>
      <c r="D37" s="59">
        <v>-25424</v>
      </c>
    </row>
    <row r="38" spans="1:4" ht="15">
      <c r="A38" s="26" t="s">
        <v>96</v>
      </c>
      <c r="B38" s="22"/>
      <c r="C38" s="59">
        <v>-367904.00503</v>
      </c>
      <c r="D38" s="59">
        <v>-119906</v>
      </c>
    </row>
    <row r="39" spans="1:4" ht="15">
      <c r="A39" s="26" t="s">
        <v>97</v>
      </c>
      <c r="B39" s="25"/>
      <c r="C39" s="59">
        <v>-8264512.77827</v>
      </c>
      <c r="D39" s="59">
        <v>-1579498</v>
      </c>
    </row>
    <row r="40" spans="1:4" ht="15">
      <c r="A40" s="80" t="s">
        <v>110</v>
      </c>
      <c r="B40" s="25"/>
      <c r="C40" s="59">
        <v>-2777</v>
      </c>
      <c r="D40" s="59">
        <v>-21125</v>
      </c>
    </row>
    <row r="41" spans="1:4" ht="15">
      <c r="A41" s="80" t="s">
        <v>112</v>
      </c>
      <c r="B41" s="81"/>
      <c r="C41" s="80"/>
      <c r="D41" s="59">
        <v>-5492</v>
      </c>
    </row>
    <row r="42" spans="1:4" ht="15">
      <c r="A42" s="80" t="s">
        <v>113</v>
      </c>
      <c r="B42" s="81"/>
      <c r="C42" s="80"/>
      <c r="D42" s="59">
        <v>1322606</v>
      </c>
    </row>
    <row r="43" spans="1:4" ht="15.75" thickBot="1">
      <c r="A43" s="28" t="s">
        <v>98</v>
      </c>
      <c r="B43" s="73"/>
      <c r="C43" s="60">
        <v>-44997</v>
      </c>
      <c r="D43" s="60">
        <v>-1</v>
      </c>
    </row>
    <row r="44" spans="1:4" ht="27" thickBot="1">
      <c r="A44" s="55" t="s">
        <v>99</v>
      </c>
      <c r="B44" s="29"/>
      <c r="C44" s="79">
        <v>-8589143.98608</v>
      </c>
      <c r="D44" s="79">
        <v>-603400</v>
      </c>
    </row>
    <row r="45" spans="1:4" ht="15">
      <c r="A45" s="21"/>
      <c r="B45" s="17"/>
      <c r="C45" s="23"/>
      <c r="D45" s="23"/>
    </row>
    <row r="46" spans="1:4" ht="15">
      <c r="A46" s="21" t="s">
        <v>100</v>
      </c>
      <c r="B46" s="25"/>
      <c r="C46" s="74"/>
      <c r="D46" s="34"/>
    </row>
    <row r="47" spans="1:4" ht="15">
      <c r="A47" s="26" t="s">
        <v>101</v>
      </c>
      <c r="B47" s="25"/>
      <c r="C47" s="23" t="s">
        <v>27</v>
      </c>
      <c r="D47" s="27">
        <v>742720</v>
      </c>
    </row>
    <row r="48" spans="1:4" ht="15.75" thickBot="1">
      <c r="A48" s="28" t="s">
        <v>102</v>
      </c>
      <c r="B48" s="73"/>
      <c r="C48" s="62" t="s">
        <v>27</v>
      </c>
      <c r="D48" s="60">
        <v>-1051447</v>
      </c>
    </row>
    <row r="49" spans="1:4" ht="26.25">
      <c r="A49" s="21" t="s">
        <v>103</v>
      </c>
      <c r="B49" s="22"/>
      <c r="C49" s="23" t="s">
        <v>27</v>
      </c>
      <c r="D49" s="71">
        <v>308727</v>
      </c>
    </row>
    <row r="50" spans="1:4" ht="15.75" thickBot="1">
      <c r="A50" s="28" t="s">
        <v>104</v>
      </c>
      <c r="B50" s="29"/>
      <c r="C50" s="79">
        <v>-89908</v>
      </c>
      <c r="D50" s="79">
        <v>-23</v>
      </c>
    </row>
    <row r="51" spans="1:4" ht="27" thickBot="1">
      <c r="A51" s="55" t="s">
        <v>105</v>
      </c>
      <c r="B51" s="29"/>
      <c r="C51" s="79">
        <v>-141757</v>
      </c>
      <c r="D51" s="68">
        <v>48047</v>
      </c>
    </row>
    <row r="52" spans="1:4" ht="15.75" thickBot="1">
      <c r="A52" s="55" t="s">
        <v>106</v>
      </c>
      <c r="B52" s="73"/>
      <c r="C52" s="68">
        <v>627808</v>
      </c>
      <c r="D52" s="68">
        <v>35039</v>
      </c>
    </row>
    <row r="53" spans="1:4" ht="15.75" thickBot="1">
      <c r="A53" s="75" t="s">
        <v>107</v>
      </c>
      <c r="B53" s="76"/>
      <c r="C53" s="77">
        <v>486051</v>
      </c>
      <c r="D53" s="77">
        <v>83086</v>
      </c>
    </row>
    <row r="54" spans="1:4" ht="15.75" thickTop="1">
      <c r="A54" s="120" t="s">
        <v>108</v>
      </c>
      <c r="B54" s="120"/>
      <c r="C54" s="120"/>
      <c r="D54" s="120"/>
    </row>
    <row r="55" spans="1:4" ht="15">
      <c r="A55" s="103"/>
      <c r="B55" s="103"/>
      <c r="C55" s="103"/>
      <c r="D55" s="103"/>
    </row>
    <row r="56" ht="15.75" thickBot="1"/>
    <row r="57" spans="1:3" ht="15">
      <c r="A57" s="51" t="s">
        <v>47</v>
      </c>
      <c r="C57" s="98" t="s">
        <v>49</v>
      </c>
    </row>
    <row r="58" spans="1:3" ht="15">
      <c r="A58" s="51"/>
      <c r="C58" s="99"/>
    </row>
    <row r="59" spans="1:3" ht="15">
      <c r="A59" s="51"/>
      <c r="C59" s="99"/>
    </row>
    <row r="60" spans="1:3" ht="15.75" thickBot="1">
      <c r="A60" s="51" t="s">
        <v>48</v>
      </c>
      <c r="C60" s="100"/>
    </row>
    <row r="61" spans="1:3" ht="15">
      <c r="A61" s="51"/>
      <c r="C61" s="52" t="s">
        <v>50</v>
      </c>
    </row>
  </sheetData>
  <sheetProtection/>
  <mergeCells count="7">
    <mergeCell ref="A54:D55"/>
    <mergeCell ref="C57:C60"/>
    <mergeCell ref="A1:D1"/>
    <mergeCell ref="A2:C2"/>
    <mergeCell ref="A3:C3"/>
    <mergeCell ref="A4:C4"/>
    <mergeCell ref="A5:C5"/>
  </mergeCell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Mashkenov Aibek</cp:lastModifiedBy>
  <cp:lastPrinted>2016-08-12T09:22:52Z</cp:lastPrinted>
  <dcterms:created xsi:type="dcterms:W3CDTF">2016-05-13T18:34:15Z</dcterms:created>
  <dcterms:modified xsi:type="dcterms:W3CDTF">2016-11-11T10:19:26Z</dcterms:modified>
  <cp:category/>
  <cp:version/>
  <cp:contentType/>
  <cp:contentStatus/>
</cp:coreProperties>
</file>