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7560" windowWidth="28800" windowHeight="4875" tabRatio="965"/>
  </bookViews>
  <sheets>
    <sheet name="ОФП" sheetId="49" r:id="rId1"/>
    <sheet name="ОПиУ" sheetId="50" r:id="rId2"/>
    <sheet name="Капитал" sheetId="51" r:id="rId3"/>
    <sheet name="ОДДС" sheetId="5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RSE2">'[1]CMA Calculations- R Factor'!$H$16</definedName>
    <definedName name="_RSE3">#REF!</definedName>
    <definedName name="AS2DocOpenMode" hidden="1">"AS2DocumentEdit"</definedName>
    <definedName name="DA_2308522875600014659" hidden="1">#REF!</definedName>
    <definedName name="DA_2308522875600014662" hidden="1">#REF!</definedName>
    <definedName name="DA_2308522875600014667" hidden="1">#REF!</definedName>
    <definedName name="DA_2308522875600014669" hidden="1">#REF!</definedName>
    <definedName name="DA_2308522875600014671" hidden="1">#REF!</definedName>
    <definedName name="DA_2308522875600014673" hidden="1">#REF!</definedName>
    <definedName name="DA_2308522875600014675" hidden="1">#REF!</definedName>
    <definedName name="DA_2308522875600014677" hidden="1">#REF!</definedName>
    <definedName name="DA_2308522875600014679" hidden="1">#REF!</definedName>
    <definedName name="DA_2308522875600014682" hidden="1">#REF!</definedName>
    <definedName name="DA_2308522875600014684" hidden="1">#REF!</definedName>
    <definedName name="DA_2308522875600014686" hidden="1">#REF!</definedName>
    <definedName name="DA_2308522875600014688" hidden="1">#REF!</definedName>
    <definedName name="DA_2308522875600014691" hidden="1">#REF!</definedName>
    <definedName name="DA_2308522875600015013" hidden="1">#REF!</definedName>
    <definedName name="DA_2308522875600015307" hidden="1">#REF!</definedName>
    <definedName name="DA_2308522875600015312" hidden="1">#REF!</definedName>
    <definedName name="DA_2323246419000000120" hidden="1">#REF!</definedName>
    <definedName name="DA_2323246419000000122" hidden="1">#REF!</definedName>
    <definedName name="DA_2323246419000000124" hidden="1">#REF!</definedName>
    <definedName name="DA_2323246419000000126" hidden="1">#REF!</definedName>
    <definedName name="DA_2426110749200000493" hidden="1">#REF!</definedName>
    <definedName name="DA_2426110749200000495" hidden="1">#REF!</definedName>
    <definedName name="DA_2426110749200000541" hidden="1">#REF!</definedName>
    <definedName name="DA_2426110749200000543" hidden="1">#REF!</definedName>
    <definedName name="DA_2426110749200000546" hidden="1">#REF!</definedName>
    <definedName name="DA_2426110749200000548" hidden="1">#REF!</definedName>
    <definedName name="DA_2426110749200000550" hidden="1">#REF!</definedName>
    <definedName name="Numof_Selections2">#REF!</definedName>
    <definedName name="PY_TOTAL_ASSETS">'[2]Balance Sheet'!$D$23</definedName>
    <definedName name="PY_TOTAL_DEBT">'[2]Balance Sheet'!$D$30</definedName>
    <definedName name="TextRefCopy1">[3]SFP!#REF!</definedName>
    <definedName name="TextRefCopy342">[4]Summary!$J$27</definedName>
    <definedName name="TextRefCopy4">#REF!</definedName>
    <definedName name="TextRefCopy94">'[3]14'!#REF!</definedName>
    <definedName name="TextRefCopyRangeCount" hidden="1">1</definedName>
    <definedName name="Total_Amount">'[1]CMA Calculations- R Factor'!$D$16</definedName>
    <definedName name="Total_Population2">#REF!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" hidden="1">{#N/A,#N/A,FALSE,"Aging Summary";#N/A,#N/A,FALSE,"Ratio Analysis";#N/A,#N/A,FALSE,"Test 120 Day Accts";#N/A,#N/A,FALSE,"Tickmarks"}</definedName>
    <definedName name="XREF_COLUMN_2" hidden="1">[3]SCE!#REF!</definedName>
    <definedName name="XRefActiveRow" hidden="1">#REF!</definedName>
    <definedName name="XRefColumnsCount" hidden="1">2</definedName>
    <definedName name="XRefCopy1Row" hidden="1">[5]XREF!#REF!</definedName>
    <definedName name="XRefCopyRangeCount" hidden="1">1</definedName>
    <definedName name="XRefPaste2" hidden="1">[3]SCE!#REF!</definedName>
    <definedName name="XRefPaste2Row" hidden="1">#REF!</definedName>
    <definedName name="XRefPasteRangeCount" hidden="1">2</definedName>
  </definedNames>
  <calcPr calcId="145621"/>
  <fileRecoveryPr repairLoad="1"/>
</workbook>
</file>

<file path=xl/calcChain.xml><?xml version="1.0" encoding="utf-8"?>
<calcChain xmlns="http://schemas.openxmlformats.org/spreadsheetml/2006/main">
  <c r="L19" i="51" l="1"/>
  <c r="H19" i="51"/>
  <c r="F19" i="51"/>
  <c r="D19" i="51"/>
  <c r="B19" i="51"/>
  <c r="J15" i="51"/>
  <c r="N15" i="51" s="1"/>
  <c r="H13" i="51"/>
  <c r="J9" i="51"/>
  <c r="F13" i="51"/>
  <c r="L13" i="51" l="1"/>
  <c r="C14" i="52" l="1"/>
  <c r="C46" i="52"/>
  <c r="C39" i="52"/>
  <c r="C30" i="52"/>
  <c r="C24" i="52"/>
  <c r="C10" i="52"/>
  <c r="J11" i="51" l="1"/>
  <c r="N11" i="51" s="1"/>
  <c r="D58" i="49"/>
  <c r="N9" i="51" l="1"/>
  <c r="J13" i="51"/>
  <c r="D40" i="49" l="1"/>
  <c r="D44" i="49" s="1"/>
  <c r="D30" i="49" l="1"/>
  <c r="B57" i="52"/>
  <c r="D13" i="51"/>
  <c r="B13" i="51"/>
  <c r="D13" i="50"/>
  <c r="D21" i="50" s="1"/>
  <c r="N13" i="51" l="1"/>
  <c r="C21" i="52"/>
  <c r="C54" i="52"/>
  <c r="C37" i="52"/>
  <c r="C56" i="52" l="1"/>
  <c r="C58" i="52" s="1"/>
  <c r="D24" i="50" l="1"/>
  <c r="D20" i="49"/>
  <c r="D32" i="49" s="1"/>
  <c r="D50" i="49"/>
  <c r="D60" i="49" s="1"/>
  <c r="D61" i="49" l="1"/>
  <c r="B14" i="52" l="1"/>
  <c r="B10" i="52" l="1"/>
  <c r="B21" i="52" s="1"/>
  <c r="B24" i="52" l="1"/>
  <c r="B30" i="52" l="1"/>
  <c r="B37" i="52" s="1"/>
  <c r="B39" i="52"/>
  <c r="B46" i="52"/>
  <c r="B54" i="52" l="1"/>
  <c r="B56" i="52" s="1"/>
  <c r="B58" i="52" s="1"/>
  <c r="B58" i="49" l="1"/>
  <c r="B50" i="49"/>
  <c r="B20" i="49" l="1"/>
  <c r="B13" i="50" l="1"/>
  <c r="B21" i="50" s="1"/>
  <c r="B24" i="50" s="1"/>
  <c r="B30" i="49"/>
  <c r="B32" i="49" s="1"/>
  <c r="B40" i="49"/>
  <c r="B44" i="49" l="1"/>
  <c r="B60" i="49" l="1"/>
  <c r="B61" i="49" s="1"/>
  <c r="J17" i="51" l="1"/>
  <c r="N17" i="51" l="1"/>
  <c r="N19" i="51" s="1"/>
  <c r="J19" i="51"/>
</calcChain>
</file>

<file path=xl/sharedStrings.xml><?xml version="1.0" encoding="utf-8"?>
<sst xmlns="http://schemas.openxmlformats.org/spreadsheetml/2006/main" count="172" uniqueCount="123">
  <si>
    <t>Итого</t>
  </si>
  <si>
    <t>Денежные средства и их эквиваленты</t>
  </si>
  <si>
    <t>Прочие текущие активы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</si>
  <si>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</si>
  <si>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</si>
  <si>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</si>
  <si>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Прочие налоги к возмещению</t>
  </si>
  <si>
    <t xml:space="preserve">Авансы выданные </t>
  </si>
  <si>
    <t>Прочие долгосрочные активы</t>
  </si>
  <si>
    <t>Долгосрочные финансовые инвестиции</t>
  </si>
  <si>
    <t>Инвестиционная недвижимость</t>
  </si>
  <si>
    <t>Основные средства</t>
  </si>
  <si>
    <t>Нематериальные активы</t>
  </si>
  <si>
    <t>Обязательства по отсроченному налогу</t>
  </si>
  <si>
    <t>Отложенные налоговые активы</t>
  </si>
  <si>
    <t>Долгосрочные банковские займы</t>
  </si>
  <si>
    <t>Прочие долгосрочные обязательства</t>
  </si>
  <si>
    <t>Прочая кредиторская задолженность и начисленные обязательства</t>
  </si>
  <si>
    <t>Прочие налоги к уплате</t>
  </si>
  <si>
    <t xml:space="preserve">Торговая кредиторская задолженность </t>
  </si>
  <si>
    <t>Текущая часть долгосрочных банковских займов</t>
  </si>
  <si>
    <t>Дополнительно оплаченный капитал</t>
  </si>
  <si>
    <t>Нераспределенная прибыль</t>
  </si>
  <si>
    <t>Выручка</t>
  </si>
  <si>
    <t>Доходы по вознаграждениям</t>
  </si>
  <si>
    <t>Общие и административные расходы</t>
  </si>
  <si>
    <t>Финансовые расходы</t>
  </si>
  <si>
    <t>Долгосрочные авансы выданные</t>
  </si>
  <si>
    <t>Корпоративный подоходный налог к уплате</t>
  </si>
  <si>
    <t>Расходы по подоходному налогу</t>
  </si>
  <si>
    <t>Себестоимость продаж</t>
  </si>
  <si>
    <t>Расходы по реализации</t>
  </si>
  <si>
    <t>Гудвилл</t>
  </si>
  <si>
    <t>Собственный капитал участников материнской компании</t>
  </si>
  <si>
    <r>
      <t>Уставный капитал</t>
    </r>
    <r>
      <rPr>
        <sz val="10"/>
        <color indexed="8"/>
        <rFont val="Arial"/>
        <family val="2"/>
        <charset val="204"/>
      </rPr>
      <t xml:space="preserve"> </t>
    </r>
  </si>
  <si>
    <t>В тысячах тенге</t>
  </si>
  <si>
    <t xml:space="preserve">Уставный 
капитал
</t>
  </si>
  <si>
    <t>Чистая прибыль и итого совокупный доход за год</t>
  </si>
  <si>
    <t xml:space="preserve">                              НАИМЕНОВАНИЕ ПОКАЗАТЕЛЕЙ</t>
  </si>
  <si>
    <t>I. ДВИЖЕНИЕ ДЕНЕГ ОТ ОПЕРАЦИОННОЙ ДЕЯТЕЛЬНОСТИ</t>
  </si>
  <si>
    <t>1. Поступление всего,</t>
  </si>
  <si>
    <t xml:space="preserve">     в том числе:</t>
  </si>
  <si>
    <t xml:space="preserve">          реализация товаров и услуг</t>
  </si>
  <si>
    <t xml:space="preserve">          прочие поступления</t>
  </si>
  <si>
    <t>2. Выбытие всего,</t>
  </si>
  <si>
    <t xml:space="preserve">          платежи поставщикам за товары и услуги</t>
  </si>
  <si>
    <t xml:space="preserve">          выплаты по оплате труда</t>
  </si>
  <si>
    <t xml:space="preserve">          выплата вознаграждения</t>
  </si>
  <si>
    <t xml:space="preserve">          подоходный налог и другие платежи в бюджет</t>
  </si>
  <si>
    <t xml:space="preserve">          прочие выплаты</t>
  </si>
  <si>
    <t>II. ДВИЖЕНИЕ ДЕНЕГ ОТ ИНВЕСТИЦИОННОЙ ДЕЯТЕЛЬНОСТИ</t>
  </si>
  <si>
    <t>1. Поступление  всего,</t>
  </si>
  <si>
    <t xml:space="preserve">          полученные дивиденды</t>
  </si>
  <si>
    <t>2. Выбытие  всего,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</si>
  <si>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</si>
  <si>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</si>
  <si>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инвестиции в ассоциированные и дочерние организации</t>
  </si>
  <si>
    <t>III. ДВИЖЕНИЕ ДЕНЕГ ОТ ФИНАНСОВОЙ ДЕЯТЕЛЬНОСТИ</t>
  </si>
  <si>
    <t xml:space="preserve">          эмиссия акций и других финансовых инструментов</t>
  </si>
  <si>
    <t xml:space="preserve">          получение займов</t>
  </si>
  <si>
    <t xml:space="preserve">          погашение займов</t>
  </si>
  <si>
    <t xml:space="preserve">          выплата дивидендов</t>
  </si>
  <si>
    <t xml:space="preserve">          прочие выбытия</t>
  </si>
  <si>
    <t>4. Влияние обменных курсов валют в тенге</t>
  </si>
  <si>
    <t>Деньги на начало отчетного периода</t>
  </si>
  <si>
    <t>Деньги на конец    отчетного периода</t>
  </si>
  <si>
    <t>____________________________</t>
  </si>
  <si>
    <t>ТОВАРИЩЕСТВО С ОГРАНИЧЕННОЙ ОТВЕТСТВЕННОСТЬЮ</t>
  </si>
  <si>
    <t>"КАЗАХСТАНСКИЕ КОММУНАЛЬНЫЕ СИСТЕМЫ" И ЕГО ДОЧЕРНИЕ ПРЕДПРИЯТИЯ</t>
  </si>
  <si>
    <t>___________________________________</t>
  </si>
  <si>
    <t>Заместитель Генерального директора</t>
  </si>
  <si>
    <t>по финансовым вопросам</t>
  </si>
  <si>
    <t>Убыток от курсовой разницы</t>
  </si>
  <si>
    <t>Прочие доходы, нетто</t>
  </si>
  <si>
    <t>Валовая прибыль</t>
  </si>
  <si>
    <t xml:space="preserve">ТОВАРИЩЕСТВО С ОГРАНИЧЕННОЙ ОТВЕТСТВЕННОСТЬЮ </t>
  </si>
  <si>
    <t>«КАЗАХСТАНСКИЕ КОММУНАЛЬНЫЕ СИСТЕМЫ» И ЕГО ДОЧЕРНИЕ ПРЕДПРИЯТИЯ</t>
  </si>
  <si>
    <t>3. Чистая сумма денежных средств от операционной деятельности</t>
  </si>
  <si>
    <t>3. Результат инвестиционной деятельности</t>
  </si>
  <si>
    <t>3. Результат финансовой деятельности</t>
  </si>
  <si>
    <t xml:space="preserve">ИТОГО: Увеличение(+)/уменьшение(-) денег </t>
  </si>
  <si>
    <t xml:space="preserve">          реализация основных средств</t>
  </si>
  <si>
    <t>Дополнительно
оплаченный капитал</t>
  </si>
  <si>
    <t>Итого активы</t>
  </si>
  <si>
    <t>Итого капитал</t>
  </si>
  <si>
    <t>Итого капитал и обязательства</t>
  </si>
  <si>
    <t>Активы</t>
  </si>
  <si>
    <t>Долгосрочные активы</t>
  </si>
  <si>
    <t>Краткосрочные активы</t>
  </si>
  <si>
    <t>Капитал и обязательства</t>
  </si>
  <si>
    <t>Капитал</t>
  </si>
  <si>
    <t>Долгосрочные обязательства</t>
  </si>
  <si>
    <t>Краткосрочные обязательства</t>
  </si>
  <si>
    <t>Прибыль до налогообложения</t>
  </si>
  <si>
    <t>Прибыль за год</t>
  </si>
  <si>
    <t>НЕАУДИРОВАННЫЙ КОНСОЛИДИРОВАННЫЙ ОТЧЕТ О ФИНАНСОВОМ ПОЛОЖЕНИИ</t>
  </si>
  <si>
    <t xml:space="preserve">НЕАУДИРОВАННЫЙ КОНСОЛИДИРОВАННЫЙ ОТЧЕТ О ПРИБЫЛЯХ И УБЫТКАХ И </t>
  </si>
  <si>
    <t xml:space="preserve">НЕАУДИРОВАННЫЙ КОНСОЛИДИРОВАННЫЙ ОТЧЕТ ОБ ИЗМЕНЕНИЯХ КАПИТАЛА </t>
  </si>
  <si>
    <t>НЕАУДИРОВАННЫЙ КОНСОЛИДИРОВАННЫЙ ОТЧЕТ О ДВИЖЕНИИ ДЕНЕЖНЫХ СРЕДСТВ (Прямой метод)</t>
  </si>
  <si>
    <t>Аханов С.А.</t>
  </si>
  <si>
    <t xml:space="preserve">          выдача финансовой помощи</t>
  </si>
  <si>
    <t xml:space="preserve">          возврат финансовой помощи выданной</t>
  </si>
  <si>
    <t>От имени руководства Группы:</t>
  </si>
  <si>
    <t xml:space="preserve">          выдача займа</t>
  </si>
  <si>
    <t>Неконтролирующие доли</t>
  </si>
  <si>
    <t>Генеральный директор</t>
  </si>
  <si>
    <t>Айтжанов Н.Е.</t>
  </si>
  <si>
    <t xml:space="preserve">          получение финансовой помощи</t>
  </si>
  <si>
    <t xml:space="preserve">          возврат финансовой помощи полученной</t>
  </si>
  <si>
    <t>Нераспреде-
ленная прибыль</t>
  </si>
  <si>
    <t xml:space="preserve">          возврат финансовой помощи, выданной участнику</t>
  </si>
  <si>
    <t>31 декабря 2018 г.</t>
  </si>
  <si>
    <t>Резерв курсовых разниц</t>
  </si>
  <si>
    <t>На 31 марта 2018 г.</t>
  </si>
  <si>
    <t>На 31 марта 2019 г.</t>
  </si>
  <si>
    <t xml:space="preserve">ПРОЧЕМ СОВОКУПНОМ ДОХОДЕ ЗА ТРИ МЕСЯЦА, ЗАКОНЧИВШИХСЯ 31 МАРТА 2019 г. </t>
  </si>
  <si>
    <t>За три месяца, закончившихся         31 марта 2019 г.</t>
  </si>
  <si>
    <t>За три месяца, закончившихся         31 марта 2018 г.</t>
  </si>
  <si>
    <t xml:space="preserve">ПО СОСТОЯНИЮ НА 31 МАРТА 2019 г. </t>
  </si>
  <si>
    <t>31 марта 2019 г.</t>
  </si>
  <si>
    <t xml:space="preserve">На 1 января 2018 г. </t>
  </si>
  <si>
    <t xml:space="preserve">На 1 января 2019 г. </t>
  </si>
  <si>
    <t xml:space="preserve">ЗА ТРИ МЕСЯЦА, ЗАКОНЧИВШИХСЯ 31 МАРТА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</si>
</sst>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&quot;₽&quot;_-;\-* #,##0.00\ &quot;₽&quot;_-;_-* &quot;-&quot;??\ &quot;₽&quot;_-;_-@_-"/>
    <numFmt numFmtId="166" formatCode="_-* #,##0.00\ _₽_-;\-* #,##0.00\ _₽_-;_-* &quot;-&quot;??\ _₽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(* #,##0_);_(* \(#,##0\);_(* &quot;-&quot;??_);_(@_)"/>
    <numFmt numFmtId="174" formatCode="_([$€-2]* #,##0.00_);_([$€-2]* \(#,##0.00\);_([$€-2]* &quot;-&quot;??_)"/>
    <numFmt numFmtId="175" formatCode="_ * #,##0_ ;_ * \-#,##0_ ;_ * &quot;-&quot;??_ ;_ @_ "/>
    <numFmt numFmtId="176" formatCode="_ * #,##0.00_ ;_ * \-#,##0.00_ ;_ * &quot;-&quot;??_ ;_ @_ "/>
    <numFmt numFmtId="177" formatCode="#,##0.0_);\(#,##0.0\)"/>
    <numFmt numFmtId="178" formatCode="&quot;$&quot;#,##0.0_);[Red]\(&quot;$&quot;#,##0.0\)"/>
    <numFmt numFmtId="179" formatCode="#\ ##0_.\ &quot;zі&quot;\ 00\ &quot;gr&quot;;\(#\ ##0.00\z\і\)"/>
    <numFmt numFmtId="180" formatCode="#\ ##0&quot;zі&quot;00&quot;gr&quot;;\(#\ ##0.00\z\і\)"/>
    <numFmt numFmtId="181" formatCode="_-&quot;$&quot;* #,##0.00_-;\-&quot;$&quot;* #,##0.00_-;_-&quot;$&quot;* &quot;-&quot;??_-;_-@_-"/>
    <numFmt numFmtId="182" formatCode="0.0%;\(0.0%\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._.* \(#,##0\)_%;_._.* #,##0_)_%;_._.* 0_)_%;_._.@_)_%"/>
    <numFmt numFmtId="191" formatCode="_._.&quot;$&quot;* \(#,##0\)_%;_._.&quot;$&quot;* #,##0_)_%;_._.&quot;$&quot;* 0_)_%;_._.@_)_%"/>
    <numFmt numFmtId="192" formatCode="* \(#,##0\);* #,##0_);&quot;-&quot;??_);@"/>
    <numFmt numFmtId="193" formatCode="&quot;$&quot;* #,##0_)_%;&quot;$&quot;* \(#,##0\)_%;&quot;$&quot;* &quot;-&quot;??_)_%;@_)_%"/>
    <numFmt numFmtId="194" formatCode="_._.&quot;$&quot;* #,##0.0_)_%;_._.&quot;$&quot;* \(#,##0.0\)_%"/>
    <numFmt numFmtId="195" formatCode="&quot;$&quot;* #,##0.0_)_%;&quot;$&quot;* \(#,##0.0\)_%;&quot;$&quot;* \ .0_)_%"/>
    <numFmt numFmtId="196" formatCode="_._.&quot;$&quot;* #,##0.00_)_%;_._.&quot;$&quot;* \(#,##0.00\)_%"/>
    <numFmt numFmtId="197" formatCode="&quot;$&quot;* #,##0.00_)_%;&quot;$&quot;* \(#,##0.00\)_%;&quot;$&quot;* \ .00_)_%"/>
    <numFmt numFmtId="198" formatCode="_._.&quot;$&quot;* #,##0.000_)_%;_._.&quot;$&quot;* \(#,##0.000\)_%"/>
    <numFmt numFmtId="199" formatCode="&quot;$&quot;* #,##0.000_)_%;&quot;$&quot;* \(#,##0.000\)_%;&quot;$&quot;* \ .000_)_%"/>
    <numFmt numFmtId="200" formatCode="mmmm\ d\,\ yyyy"/>
    <numFmt numFmtId="201" formatCode="* #,##0_);* \(#,##0\);&quot;-&quot;??_);@"/>
    <numFmt numFmtId="202" formatCode="#,##0\ \ ;\(#,##0\)\ ;\—\ \ \ \ "/>
    <numFmt numFmtId="203" formatCode="_(#,##0;\(#,##0\);\-;&quot;  &quot;@"/>
    <numFmt numFmtId="204" formatCode="&quot;$&quot;#,##0\ ;\-&quot;$&quot;#,##0"/>
    <numFmt numFmtId="205" formatCode="&quot;$&quot;#,##0.00\ ;\(&quot;$&quot;#,##0.00\)"/>
    <numFmt numFmtId="206" formatCode="#,##0.00&quot; $&quot;;[Red]\-#,##0.00&quot; $&quot;"/>
    <numFmt numFmtId="207" formatCode="_(* #,##0,_);_(* \(#,##0,\);_(* &quot;-&quot;_);_(@_)"/>
    <numFmt numFmtId="208" formatCode="0_)%;\(0\)%"/>
    <numFmt numFmtId="209" formatCode="_._._(* 0_)%;_._.* \(0\)%"/>
    <numFmt numFmtId="210" formatCode="_(0_)%;\(0\)%"/>
    <numFmt numFmtId="211" formatCode="0%_);\(0%\)"/>
    <numFmt numFmtId="212" formatCode="_-* #,##0\ _$_-;\-* #,##0\ _$_-;_-* &quot;-&quot;\ _$_-;_-@_-"/>
    <numFmt numFmtId="213" formatCode="_(0.0_)%;\(0.0\)%"/>
    <numFmt numFmtId="214" formatCode="_._._(* 0.0_)%;_._.* \(0.0\)%"/>
    <numFmt numFmtId="215" formatCode="_(0.00_)%;\(0.00\)%"/>
    <numFmt numFmtId="216" formatCode="_._._(* 0.00_)%;_._.* \(0.00\)%"/>
    <numFmt numFmtId="217" formatCode="_(0.000_)%;\(0.000\)%"/>
    <numFmt numFmtId="218" formatCode="_._._(* 0.000_)%;_._.* \(0.000\)%"/>
    <numFmt numFmtId="219" formatCode="\+0.0;\-0.0"/>
    <numFmt numFmtId="220" formatCode="\+0.0%;\-0.0%"/>
    <numFmt numFmtId="221" formatCode="&quot;$&quot;#,##0"/>
    <numFmt numFmtId="222" formatCode="#\ ##0&quot;zі&quot;_.00&quot;gr&quot;;\(#\ ##0.00\z\і\)"/>
    <numFmt numFmtId="223" formatCode="#\ ##0&quot;zі&quot;.00&quot;gr&quot;;\(#\ ##0&quot;zі&quot;.00&quot;gr&quot;\)"/>
    <numFmt numFmtId="224" formatCode="_-* #,##0.00\ _T_L_-;\-* #,##0.00\ _T_L_-;_-* &quot;-&quot;??\ _T_L_-;_-@_-"/>
    <numFmt numFmtId="225" formatCode="General_)"/>
    <numFmt numFmtId="226" formatCode="_(* #,##0_);_(* \(#,##0\);_(* \-_);_(@_)"/>
    <numFmt numFmtId="227" formatCode="[$-409]mmmm\ d\,\ yyyy;@"/>
    <numFmt numFmtId="228" formatCode="0.000000"/>
    <numFmt numFmtId="229" formatCode="@&quot; ($)&quot;"/>
    <numFmt numFmtId="230" formatCode="@&quot; (%)&quot;"/>
    <numFmt numFmtId="231" formatCode="@&quot; (£)&quot;"/>
    <numFmt numFmtId="232" formatCode="@&quot; (¥)&quot;"/>
    <numFmt numFmtId="233" formatCode="@&quot; (€)&quot;"/>
    <numFmt numFmtId="234" formatCode="@&quot; (x)&quot;"/>
    <numFmt numFmtId="235" formatCode="0.0_)\%;\(0.0&quot;)%&quot;;0.0_)\%;@_)_%"/>
    <numFmt numFmtId="236" formatCode="#,##0.0_)_%;\(#,##0.0\)_%;0.0_)_%;@_)_%"/>
    <numFmt numFmtId="237" formatCode="#,##0.0_x;\(#,##0.0\)_x;0.0_x;@_x"/>
    <numFmt numFmtId="238" formatCode="#,##0.0_x_x;\(#,##0.0\)_x_x;0.0_x_x;@_x_x"/>
    <numFmt numFmtId="239" formatCode="#,##0.0_x_x_x;\(#,##0.0\)_x_x_x;0.0_x_x_x;@_x_x_x"/>
    <numFmt numFmtId="240" formatCode="#,##0.0_x_x_x_x;\(#,##0.0\)_x_x_x_x;0.0_x_x_x_x;@_x_x_x_x"/>
    <numFmt numFmtId="241" formatCode="#,##0.0_x_x_x_x_x_x;\(#,##0.0\)_x_x_x_x_x_x;0.0_x_x_x_x_x_x;@_x_x_x_x_x_x"/>
    <numFmt numFmtId="242" formatCode="#,##0.0_x_x_x_x_x_x_x;\(#,##0.0\)_x_x_x_x_x_x_x;0.0_x_x_x_x_x_x_x;@_x_x_x_x_x_x_x"/>
    <numFmt numFmtId="243" formatCode="#,##0.0_x_x_x_x_x_x_x_x;\(#,##0.0\)_x_x_x_x_x_x_x_x;0.0_x_x_x_x_x_x_x_x;@_x_x_x_x_x_x_x_x"/>
    <numFmt numFmtId="244" formatCode="#,##0.00_x;\(#,##0.00\)_x;0.00_x;@_x"/>
    <numFmt numFmtId="245" formatCode="#,##0.00_x_x;\(#,##0.00\)_x_x;0_x_x;@_x_x"/>
    <numFmt numFmtId="246" formatCode="#,##0.00_x_x_x;\(#,##0.00\)_x_x_x;0.00_x_x_x;@_x_x_x"/>
    <numFmt numFmtId="247" formatCode="#,##0.00_x_x_x_x;\(#,##0.00\)_x_x_x_x;0.00_x_x_x_x;@_x_x_x_x"/>
    <numFmt numFmtId="248" formatCode="#,##0.00_x_x_x_x_x_x_x;\(#,##0.00\)_x_x_x_x_x_x_x;0.00_x_x_x_x_x_x_x;@_x_x_x_x_x_x_x"/>
    <numFmt numFmtId="249" formatCode="#,##0.00_x_x_x_x_x_x_x_x;\(#,##0.00\)_x_x_x_x_x_x_x_x;0.00_x_x_x_x_x_x_x_x;@_x_x_x_x_x_x_x_x"/>
    <numFmt numFmtId="250" formatCode="#,##0.00_x_x_x_x_x_x_x_x_x;\(#,##0.00\)_x_x_x_x_x_x_x_x_x;0.00_x_x_x_x_x_x_x_x_x;@_x_x_x_x_x_x_x_x_x"/>
    <numFmt numFmtId="251" formatCode="#,##0_x;\(#,##0\)_x;0_x;@_x"/>
    <numFmt numFmtId="252" formatCode="#,##0_x_x;\(#,##0\)_x_x;0_x_x;@_x_x"/>
    <numFmt numFmtId="253" formatCode="#,##0_x_x_x;\(#,##0\)_x_x_x;0_x_x_x;@_x_x_x"/>
    <numFmt numFmtId="254" formatCode="#,##0_x_x_x_x;\(#,##0\)_x_x_x_x;0_x_x_x_x;@_x_x_x_x"/>
    <numFmt numFmtId="255" formatCode="#,##0_x_x_x_x_x_x;\(#,##0\)_x_x_x_x_x_x;0_x_x_x_x_x_x;@_x_x_x_x_x_x"/>
    <numFmt numFmtId="256" formatCode="#,##0_x_x_x_x_x_x_X;\(#,##0\)_x_x_x_x_x_x_x;0_x_x_x_x_x_x_x;@_x_x_x_x_x_x_x"/>
    <numFmt numFmtId="257" formatCode="#,##0.0_);\(#,##0.0\);#,##0.0_);@_)"/>
    <numFmt numFmtId="258" formatCode="\£_(#,##0.00_);&quot;£(&quot;#,##0.00\);\£_(0.00_);@_)"/>
    <numFmt numFmtId="259" formatCode="\£_(#,##0.00_);&quot;£(&quot;#,##0.00\)"/>
    <numFmt numFmtId="260" formatCode="#,##0.00_);\(#,##0.00\);0.00_);@_)"/>
    <numFmt numFmtId="261" formatCode="#,##0.00;\-#,##0.00"/>
    <numFmt numFmtId="262" formatCode="_-* #,##0.000_-;\-* #,##0.000_-;_-* \-_-;_-@_-"/>
    <numFmt numFmtId="263" formatCode="\€_(#,##0.00_);&quot;€(&quot;#,##0.00\);\€_(0.00_);@_)"/>
    <numFmt numFmtId="264" formatCode="#,##0_)\x;\(#,##0&quot;)x&quot;;0_)\x;@_)_x"/>
    <numFmt numFmtId="265" formatCode="#,##0.0_)\x;\(#,##0.0&quot;)x&quot;"/>
    <numFmt numFmtId="266" formatCode="#,##0.0_)_x;\(#,##0.0\)_x"/>
    <numFmt numFmtId="267" formatCode="#,##0_)_x;\(#,##0\)_x;0_)_x;@_)_x"/>
    <numFmt numFmtId="268" formatCode="0.0_)\%;\(0.0&quot;)%&quot;"/>
    <numFmt numFmtId="269" formatCode="#,##0.0_)_%;\(#,##0.0\)_%"/>
    <numFmt numFmtId="270" formatCode="#,##0&quot;  &quot;"/>
    <numFmt numFmtId="271" formatCode="0.0"/>
    <numFmt numFmtId="272" formatCode="#,##0.00_)\ \ ;\(#,##0.00\)\ \ "/>
    <numFmt numFmtId="273" formatCode="_(* #,##0.0_);_(* \(#,##0.0\);_(* &quot;-&quot;?_);_(@_)"/>
    <numFmt numFmtId="274" formatCode="0;[Red]0"/>
    <numFmt numFmtId="275" formatCode="_-* #,##0\ _đ_._-;\-* #,##0\ _đ_._-;_-* &quot;-&quot;\ _đ_.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MS Sans Serif"/>
      <family val="2"/>
    </font>
    <font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u/>
      <sz val="10"/>
      <color indexed="18"/>
      <name val="Arial"/>
      <family val="2"/>
    </font>
    <font>
      <sz val="10"/>
      <name val="굴림체"/>
      <family val="3"/>
      <charset val="129"/>
    </font>
    <font>
      <sz val="12"/>
      <name val="System"/>
      <family val="2"/>
      <charset val="129"/>
    </font>
    <font>
      <sz val="1"/>
      <color indexed="8"/>
      <name val="Courier New"/>
      <family val="3"/>
    </font>
    <font>
      <sz val="8"/>
      <name val="MS Sans Serif"/>
      <family val="2"/>
      <charset val="204"/>
    </font>
    <font>
      <sz val="12"/>
      <name val="?UAAA?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b/>
      <sz val="8"/>
      <name val="Helv"/>
    </font>
    <font>
      <sz val="8"/>
      <name val="Palatino"/>
      <family val="1"/>
    </font>
    <font>
      <b/>
      <sz val="12"/>
      <name val="Arial Cyr"/>
      <family val="2"/>
      <charset val="204"/>
    </font>
    <font>
      <sz val="11"/>
      <name val="굴림체"/>
      <family val="3"/>
      <charset val="129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0"/>
      <name val="Helv"/>
      <charset val="204"/>
    </font>
    <font>
      <sz val="10"/>
      <name val="PragmaticaCTT"/>
      <charset val="204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name val="Comic Sans MS"/>
      <family val="4"/>
    </font>
    <font>
      <b/>
      <sz val="8"/>
      <color indexed="12"/>
      <name val="Comic Sans MS"/>
      <family val="4"/>
    </font>
    <font>
      <b/>
      <sz val="9"/>
      <name val="UniversCond"/>
    </font>
    <font>
      <b/>
      <u val="singleAccounting"/>
      <sz val="9"/>
      <name val="Times New Roman"/>
      <family val="1"/>
    </font>
    <font>
      <sz val="9"/>
      <name val="Times New Roman"/>
      <family val="1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8"/>
      <color indexed="55"/>
      <name val="Comic Sans MS"/>
      <family val="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i/>
      <sz val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4"/>
      </left>
      <right/>
      <top/>
      <bottom/>
      <diagonal/>
    </border>
    <border>
      <left/>
      <right/>
      <top style="thick">
        <color indexed="5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double">
        <color indexed="64"/>
      </top>
      <bottom/>
      <diagonal/>
    </border>
  </borders>
  <cellStyleXfs count="1445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15" fillId="0" borderId="0"/>
    <xf numFmtId="171" fontId="3" fillId="0" borderId="0" applyFont="0" applyFill="0" applyBorder="0" applyAlignment="0" applyProtection="0"/>
    <xf numFmtId="0" fontId="16" fillId="0" borderId="0"/>
    <xf numFmtId="166" fontId="18" fillId="0" borderId="0" applyFont="0" applyFill="0" applyBorder="0" applyAlignment="0" applyProtection="0"/>
    <xf numFmtId="174" fontId="18" fillId="0" borderId="0"/>
    <xf numFmtId="176" fontId="19" fillId="0" borderId="0" applyFont="0" applyFill="0" applyBorder="0" applyAlignment="0" applyProtection="0"/>
    <xf numFmtId="174" fontId="6" fillId="0" borderId="0"/>
    <xf numFmtId="174" fontId="21" fillId="0" borderId="0"/>
    <xf numFmtId="174" fontId="22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6" fillId="0" borderId="0"/>
    <xf numFmtId="174" fontId="6" fillId="0" borderId="0"/>
    <xf numFmtId="174" fontId="23" fillId="0" borderId="0"/>
    <xf numFmtId="174" fontId="6" fillId="0" borderId="0"/>
    <xf numFmtId="174" fontId="23" fillId="0" borderId="0"/>
    <xf numFmtId="174" fontId="23" fillId="0" borderId="0"/>
    <xf numFmtId="174" fontId="24" fillId="0" borderId="0"/>
    <xf numFmtId="174" fontId="25" fillId="0" borderId="0"/>
    <xf numFmtId="174" fontId="23" fillId="0" borderId="0"/>
    <xf numFmtId="174" fontId="6" fillId="0" borderId="0"/>
    <xf numFmtId="174" fontId="25" fillId="0" borderId="0"/>
    <xf numFmtId="174" fontId="25" fillId="0" borderId="0"/>
    <xf numFmtId="174" fontId="23" fillId="0" borderId="0"/>
    <xf numFmtId="174" fontId="25" fillId="0" borderId="0"/>
    <xf numFmtId="174" fontId="25" fillId="0" borderId="0"/>
    <xf numFmtId="174" fontId="23" fillId="0" borderId="0"/>
    <xf numFmtId="44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174" fontId="27" fillId="0" borderId="0">
      <protection locked="0"/>
    </xf>
    <xf numFmtId="174" fontId="27" fillId="0" borderId="0">
      <protection locked="0"/>
    </xf>
    <xf numFmtId="174" fontId="28" fillId="0" borderId="0"/>
    <xf numFmtId="174" fontId="26" fillId="0" borderId="11">
      <protection locked="0"/>
    </xf>
    <xf numFmtId="174" fontId="29" fillId="0" borderId="0"/>
    <xf numFmtId="2" fontId="30" fillId="0" borderId="0" applyNumberFormat="0" applyFill="0" applyBorder="0" applyAlignment="0" applyProtection="0"/>
    <xf numFmtId="2" fontId="31" fillId="0" borderId="0" applyNumberFormat="0" applyFill="0" applyBorder="0" applyAlignment="0" applyProtection="0"/>
    <xf numFmtId="174" fontId="32" fillId="5" borderId="0"/>
    <xf numFmtId="174" fontId="33" fillId="6" borderId="0" applyNumberFormat="0" applyBorder="0" applyAlignment="0" applyProtection="0"/>
    <xf numFmtId="174" fontId="33" fillId="7" borderId="0" applyNumberFormat="0" applyBorder="0" applyAlignment="0" applyProtection="0"/>
    <xf numFmtId="174" fontId="33" fillId="8" borderId="0" applyNumberFormat="0" applyBorder="0" applyAlignment="0" applyProtection="0"/>
    <xf numFmtId="174" fontId="33" fillId="9" borderId="0" applyNumberFormat="0" applyBorder="0" applyAlignment="0" applyProtection="0"/>
    <xf numFmtId="174" fontId="33" fillId="10" borderId="0" applyNumberFormat="0" applyBorder="0" applyAlignment="0" applyProtection="0"/>
    <xf numFmtId="174" fontId="33" fillId="11" borderId="0" applyNumberFormat="0" applyBorder="0" applyAlignment="0" applyProtection="0"/>
    <xf numFmtId="174" fontId="33" fillId="12" borderId="0" applyNumberFormat="0" applyBorder="0" applyAlignment="0" applyProtection="0"/>
    <xf numFmtId="174" fontId="33" fillId="13" borderId="0" applyNumberFormat="0" applyBorder="0" applyAlignment="0" applyProtection="0"/>
    <xf numFmtId="174" fontId="33" fillId="14" borderId="0" applyNumberFormat="0" applyBorder="0" applyAlignment="0" applyProtection="0"/>
    <xf numFmtId="174" fontId="33" fillId="9" borderId="0" applyNumberFormat="0" applyBorder="0" applyAlignment="0" applyProtection="0"/>
    <xf numFmtId="174" fontId="33" fillId="12" borderId="0" applyNumberFormat="0" applyBorder="0" applyAlignment="0" applyProtection="0"/>
    <xf numFmtId="174" fontId="33" fillId="15" borderId="0" applyNumberFormat="0" applyBorder="0" applyAlignment="0" applyProtection="0"/>
    <xf numFmtId="174" fontId="34" fillId="16" borderId="0" applyNumberFormat="0" applyBorder="0" applyAlignment="0" applyProtection="0"/>
    <xf numFmtId="174" fontId="34" fillId="13" borderId="0" applyNumberFormat="0" applyBorder="0" applyAlignment="0" applyProtection="0"/>
    <xf numFmtId="174" fontId="34" fillId="14" borderId="0" applyNumberFormat="0" applyBorder="0" applyAlignment="0" applyProtection="0"/>
    <xf numFmtId="174" fontId="34" fillId="17" borderId="0" applyNumberFormat="0" applyBorder="0" applyAlignment="0" applyProtection="0"/>
    <xf numFmtId="174" fontId="34" fillId="18" borderId="0" applyNumberFormat="0" applyBorder="0" applyAlignment="0" applyProtection="0"/>
    <xf numFmtId="174" fontId="34" fillId="19" borderId="0" applyNumberFormat="0" applyBorder="0" applyAlignment="0" applyProtection="0"/>
    <xf numFmtId="174" fontId="34" fillId="20" borderId="0" applyNumberFormat="0" applyBorder="0" applyAlignment="0" applyProtection="0"/>
    <xf numFmtId="174" fontId="34" fillId="21" borderId="0" applyNumberFormat="0" applyBorder="0" applyAlignment="0" applyProtection="0"/>
    <xf numFmtId="174" fontId="34" fillId="22" borderId="0" applyNumberFormat="0" applyBorder="0" applyAlignment="0" applyProtection="0"/>
    <xf numFmtId="174" fontId="34" fillId="17" borderId="0" applyNumberFormat="0" applyBorder="0" applyAlignment="0" applyProtection="0"/>
    <xf numFmtId="174" fontId="34" fillId="18" borderId="0" applyNumberFormat="0" applyBorder="0" applyAlignment="0" applyProtection="0"/>
    <xf numFmtId="174" fontId="34" fillId="23" borderId="0" applyNumberFormat="0" applyBorder="0" applyAlignment="0" applyProtection="0"/>
    <xf numFmtId="174" fontId="35" fillId="7" borderId="0" applyNumberFormat="0" applyBorder="0" applyAlignment="0" applyProtection="0"/>
    <xf numFmtId="174" fontId="36" fillId="0" borderId="0" applyNumberFormat="0" applyFill="0" applyBorder="0" applyAlignment="0" applyProtection="0"/>
    <xf numFmtId="174" fontId="37" fillId="0" borderId="0" applyFill="0" applyBorder="0" applyAlignment="0"/>
    <xf numFmtId="177" fontId="23" fillId="0" borderId="0" applyFill="0" applyBorder="0" applyAlignment="0"/>
    <xf numFmtId="178" fontId="6" fillId="0" borderId="0" applyFill="0" applyBorder="0" applyAlignment="0"/>
    <xf numFmtId="178" fontId="6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23" fillId="0" borderId="0" applyFill="0" applyBorder="0" applyAlignment="0"/>
    <xf numFmtId="182" fontId="23" fillId="0" borderId="0" applyFill="0" applyBorder="0" applyAlignment="0"/>
    <xf numFmtId="177" fontId="23" fillId="0" borderId="0" applyFill="0" applyBorder="0" applyAlignment="0"/>
    <xf numFmtId="174" fontId="39" fillId="24" borderId="12" applyNumberFormat="0" applyAlignment="0" applyProtection="0"/>
    <xf numFmtId="174" fontId="40" fillId="0" borderId="0" applyFill="0" applyBorder="0" applyProtection="0">
      <alignment horizontal="center"/>
      <protection locked="0"/>
    </xf>
    <xf numFmtId="169" fontId="24" fillId="25" borderId="13">
      <alignment vertical="center"/>
    </xf>
    <xf numFmtId="174" fontId="41" fillId="26" borderId="14" applyNumberFormat="0" applyAlignment="0" applyProtection="0"/>
    <xf numFmtId="174" fontId="42" fillId="0" borderId="4">
      <alignment horizontal="center"/>
    </xf>
    <xf numFmtId="183" fontId="6" fillId="0" borderId="0" applyFont="0" applyFill="0" applyBorder="0" applyAlignment="0" applyProtection="0"/>
    <xf numFmtId="181" fontId="2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3" fontId="46" fillId="0" borderId="0" applyFont="0" applyFill="0" applyBorder="0" applyAlignment="0" applyProtection="0"/>
    <xf numFmtId="174" fontId="47" fillId="0" borderId="0" applyNumberFormat="0" applyFill="0" applyBorder="0" applyAlignment="0" applyProtection="0"/>
    <xf numFmtId="174" fontId="48" fillId="0" borderId="0" applyNumberFormat="0" applyAlignment="0">
      <alignment horizontal="left"/>
    </xf>
    <xf numFmtId="190" fontId="49" fillId="0" borderId="0" applyFill="0" applyBorder="0" applyProtection="0"/>
    <xf numFmtId="191" fontId="43" fillId="0" borderId="0" applyFont="0" applyFill="0" applyBorder="0" applyAlignment="0" applyProtection="0"/>
    <xf numFmtId="192" fontId="50" fillId="0" borderId="0" applyFill="0" applyBorder="0" applyProtection="0"/>
    <xf numFmtId="192" fontId="50" fillId="0" borderId="8" applyFill="0" applyProtection="0"/>
    <xf numFmtId="192" fontId="50" fillId="0" borderId="11" applyFill="0" applyProtection="0"/>
    <xf numFmtId="193" fontId="6" fillId="0" borderId="0" applyFont="0" applyFill="0" applyBorder="0" applyAlignment="0" applyProtection="0"/>
    <xf numFmtId="177" fontId="23" fillId="0" borderId="0" applyFont="0" applyFill="0" applyBorder="0" applyAlignment="0" applyProtection="0"/>
    <xf numFmtId="194" fontId="44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17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6" fillId="27" borderId="0" applyFont="0" applyFill="0" applyBorder="0" applyAlignment="0" applyProtection="0"/>
    <xf numFmtId="174" fontId="6" fillId="27" borderId="0" applyFont="0" applyFill="0" applyBorder="0" applyAlignment="0" applyProtection="0"/>
    <xf numFmtId="14" fontId="37" fillId="0" borderId="0" applyFill="0" applyBorder="0" applyAlignment="0"/>
    <xf numFmtId="174" fontId="6" fillId="27" borderId="0" applyFont="0" applyFill="0" applyBorder="0" applyAlignment="0" applyProtection="0"/>
    <xf numFmtId="174" fontId="6" fillId="27" borderId="0" applyFont="0" applyFill="0" applyBorder="0" applyAlignment="0" applyProtection="0"/>
    <xf numFmtId="200" fontId="6" fillId="0" borderId="0" applyFont="0" applyFill="0" applyBorder="0" applyAlignment="0" applyProtection="0"/>
    <xf numFmtId="201" fontId="50" fillId="0" borderId="0" applyFill="0" applyBorder="0" applyProtection="0"/>
    <xf numFmtId="201" fontId="50" fillId="0" borderId="8" applyFill="0" applyProtection="0"/>
    <xf numFmtId="201" fontId="50" fillId="0" borderId="11" applyFill="0" applyProtection="0"/>
    <xf numFmtId="38" fontId="32" fillId="0" borderId="15">
      <alignment vertical="center"/>
    </xf>
    <xf numFmtId="174" fontId="52" fillId="0" borderId="0" applyNumberFormat="0" applyFill="0" applyBorder="0" applyAlignment="0" applyProtection="0"/>
    <xf numFmtId="181" fontId="23" fillId="0" borderId="0" applyFill="0" applyBorder="0" applyAlignment="0"/>
    <xf numFmtId="177" fontId="23" fillId="0" borderId="0" applyFill="0" applyBorder="0" applyAlignment="0"/>
    <xf numFmtId="181" fontId="23" fillId="0" borderId="0" applyFill="0" applyBorder="0" applyAlignment="0"/>
    <xf numFmtId="182" fontId="23" fillId="0" borderId="0" applyFill="0" applyBorder="0" applyAlignment="0"/>
    <xf numFmtId="177" fontId="23" fillId="0" borderId="0" applyFill="0" applyBorder="0" applyAlignment="0"/>
    <xf numFmtId="174" fontId="53" fillId="0" borderId="0" applyNumberFormat="0" applyAlignment="0">
      <alignment horizontal="left"/>
    </xf>
    <xf numFmtId="174" fontId="54" fillId="0" borderId="0" applyFont="0" applyFill="0" applyBorder="0" applyAlignment="0" applyProtection="0"/>
    <xf numFmtId="174" fontId="55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02" fontId="54" fillId="0" borderId="0">
      <alignment horizontal="right"/>
    </xf>
    <xf numFmtId="10" fontId="56" fillId="28" borderId="6" applyNumberFormat="0" applyFill="0" applyBorder="0" applyAlignment="0" applyProtection="0">
      <protection locked="0"/>
    </xf>
    <xf numFmtId="174" fontId="15" fillId="0" borderId="0" applyNumberFormat="0" applyFont="0" applyBorder="0" applyAlignment="0"/>
    <xf numFmtId="174" fontId="57" fillId="8" borderId="0" applyNumberFormat="0" applyBorder="0" applyAlignment="0" applyProtection="0"/>
    <xf numFmtId="38" fontId="16" fillId="29" borderId="0" applyNumberFormat="0" applyBorder="0" applyAlignment="0" applyProtection="0"/>
    <xf numFmtId="174" fontId="20" fillId="0" borderId="7" applyNumberFormat="0" applyAlignment="0" applyProtection="0">
      <alignment horizontal="left" vertical="center"/>
    </xf>
    <xf numFmtId="174" fontId="20" fillId="0" borderId="1">
      <alignment horizontal="left" vertical="center"/>
    </xf>
    <xf numFmtId="14" fontId="14" fillId="3" borderId="10">
      <alignment horizontal="center" vertical="center" wrapText="1"/>
    </xf>
    <xf numFmtId="174" fontId="58" fillId="0" borderId="16" applyNumberFormat="0" applyFill="0" applyAlignment="0" applyProtection="0"/>
    <xf numFmtId="174" fontId="59" fillId="0" borderId="17" applyNumberFormat="0" applyFill="0" applyAlignment="0" applyProtection="0"/>
    <xf numFmtId="174" fontId="60" fillId="0" borderId="18" applyNumberFormat="0" applyFill="0" applyAlignment="0" applyProtection="0"/>
    <xf numFmtId="174" fontId="60" fillId="0" borderId="0" applyNumberFormat="0" applyFill="0" applyBorder="0" applyAlignment="0" applyProtection="0"/>
    <xf numFmtId="174" fontId="40" fillId="0" borderId="0" applyFill="0" applyAlignment="0" applyProtection="0">
      <protection locked="0"/>
    </xf>
    <xf numFmtId="174" fontId="40" fillId="0" borderId="9" applyFill="0" applyAlignment="0" applyProtection="0">
      <protection locked="0"/>
    </xf>
    <xf numFmtId="174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74" fontId="63" fillId="0" borderId="0"/>
    <xf numFmtId="203" fontId="6" fillId="4" borderId="6" applyNumberFormat="0" applyFont="0" applyAlignment="0">
      <protection locked="0"/>
    </xf>
    <xf numFmtId="10" fontId="16" fillId="2" borderId="6" applyNumberFormat="0" applyBorder="0" applyAlignment="0" applyProtection="0"/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203" fontId="6" fillId="4" borderId="6" applyNumberFormat="0" applyFont="0" applyAlignment="0">
      <protection locked="0"/>
    </xf>
    <xf numFmtId="174" fontId="64" fillId="0" borderId="6"/>
    <xf numFmtId="169" fontId="24" fillId="30" borderId="6" applyBorder="0">
      <alignment horizontal="center" vertical="center"/>
      <protection locked="0"/>
    </xf>
    <xf numFmtId="40" fontId="65" fillId="0" borderId="0">
      <protection locked="0"/>
    </xf>
    <xf numFmtId="1" fontId="66" fillId="0" borderId="0">
      <alignment horizontal="center"/>
      <protection locked="0"/>
    </xf>
    <xf numFmtId="204" fontId="8" fillId="0" borderId="0" applyFont="0" applyFill="0" applyBorder="0" applyAlignment="0" applyProtection="0"/>
    <xf numFmtId="205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174" fontId="43" fillId="0" borderId="0"/>
    <xf numFmtId="174" fontId="43" fillId="0" borderId="0"/>
    <xf numFmtId="174" fontId="54" fillId="0" borderId="0"/>
    <xf numFmtId="181" fontId="23" fillId="0" borderId="0" applyFill="0" applyBorder="0" applyAlignment="0"/>
    <xf numFmtId="177" fontId="23" fillId="0" borderId="0" applyFill="0" applyBorder="0" applyAlignment="0"/>
    <xf numFmtId="181" fontId="23" fillId="0" borderId="0" applyFill="0" applyBorder="0" applyAlignment="0"/>
    <xf numFmtId="182" fontId="23" fillId="0" borderId="0" applyFill="0" applyBorder="0" applyAlignment="0"/>
    <xf numFmtId="177" fontId="23" fillId="0" borderId="0" applyFill="0" applyBorder="0" applyAlignment="0"/>
    <xf numFmtId="174" fontId="72" fillId="0" borderId="19" applyNumberFormat="0" applyFill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4" fillId="0" borderId="0">
      <protection locked="0"/>
    </xf>
    <xf numFmtId="174" fontId="75" fillId="31" borderId="0" applyNumberFormat="0" applyBorder="0" applyAlignment="0" applyProtection="0"/>
    <xf numFmtId="174" fontId="32" fillId="0" borderId="20"/>
    <xf numFmtId="206" fontId="6" fillId="0" borderId="0"/>
    <xf numFmtId="206" fontId="6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0" fontId="45" fillId="0" borderId="0"/>
    <xf numFmtId="174" fontId="15" fillId="0" borderId="0"/>
    <xf numFmtId="174" fontId="45" fillId="0" borderId="0"/>
    <xf numFmtId="174" fontId="15" fillId="0" borderId="0"/>
    <xf numFmtId="174" fontId="15" fillId="0" borderId="0"/>
    <xf numFmtId="174" fontId="16" fillId="0" borderId="0"/>
    <xf numFmtId="174" fontId="16" fillId="0" borderId="0"/>
    <xf numFmtId="0" fontId="3" fillId="0" borderId="0"/>
    <xf numFmtId="174" fontId="16" fillId="0" borderId="0"/>
    <xf numFmtId="174" fontId="1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0" fontId="3" fillId="0" borderId="0"/>
    <xf numFmtId="174" fontId="16" fillId="0" borderId="0"/>
    <xf numFmtId="174" fontId="18" fillId="0" borderId="0"/>
    <xf numFmtId="0" fontId="18" fillId="0" borderId="0"/>
    <xf numFmtId="174" fontId="18" fillId="0" borderId="0"/>
    <xf numFmtId="174" fontId="76" fillId="0" borderId="0"/>
    <xf numFmtId="174" fontId="23" fillId="0" borderId="0"/>
    <xf numFmtId="174" fontId="33" fillId="32" borderId="21" applyNumberFormat="0" applyFont="0" applyAlignment="0" applyProtection="0"/>
    <xf numFmtId="207" fontId="6" fillId="27" borderId="0"/>
    <xf numFmtId="207" fontId="6" fillId="27" borderId="0"/>
    <xf numFmtId="169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4" fontId="77" fillId="24" borderId="22" applyNumberFormat="0" applyAlignment="0" applyProtection="0"/>
    <xf numFmtId="174" fontId="78" fillId="27" borderId="0"/>
    <xf numFmtId="208" fontId="40" fillId="0" borderId="0" applyFont="0" applyFill="0" applyBorder="0" applyAlignment="0" applyProtection="0"/>
    <xf numFmtId="209" fontId="43" fillId="0" borderId="0" applyFont="0" applyFill="0" applyBorder="0" applyAlignment="0" applyProtection="0"/>
    <xf numFmtId="210" fontId="4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8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43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43" fillId="0" borderId="0" applyFont="0" applyFill="0" applyBorder="0" applyAlignment="0" applyProtection="0"/>
    <xf numFmtId="10" fontId="79" fillId="0" borderId="0"/>
    <xf numFmtId="217" fontId="44" fillId="0" borderId="0" applyFont="0" applyFill="0" applyBorder="0" applyAlignment="0" applyProtection="0"/>
    <xf numFmtId="218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219" fontId="23" fillId="0" borderId="0"/>
    <xf numFmtId="220" fontId="23" fillId="0" borderId="0"/>
    <xf numFmtId="181" fontId="23" fillId="0" borderId="0" applyFill="0" applyBorder="0" applyAlignment="0"/>
    <xf numFmtId="177" fontId="23" fillId="0" borderId="0" applyFill="0" applyBorder="0" applyAlignment="0"/>
    <xf numFmtId="181" fontId="23" fillId="0" borderId="0" applyFill="0" applyBorder="0" applyAlignment="0"/>
    <xf numFmtId="182" fontId="23" fillId="0" borderId="0" applyFill="0" applyBorder="0" applyAlignment="0"/>
    <xf numFmtId="177" fontId="23" fillId="0" borderId="0" applyFill="0" applyBorder="0" applyAlignment="0"/>
    <xf numFmtId="174" fontId="80" fillId="0" borderId="0" applyNumberFormat="0">
      <alignment horizontal="left"/>
    </xf>
    <xf numFmtId="14" fontId="80" fillId="0" borderId="0" applyNumberFormat="0" applyFill="0" applyBorder="0" applyAlignment="0" applyProtection="0">
      <alignment horizontal="left"/>
    </xf>
    <xf numFmtId="3" fontId="24" fillId="0" borderId="0" applyFont="0" applyFill="0" applyBorder="0" applyAlignment="0"/>
    <xf numFmtId="174" fontId="80" fillId="0" borderId="0" applyNumberFormat="0" applyFill="0" applyBorder="0" applyAlignment="0" applyProtection="0">
      <alignment horizontal="center"/>
    </xf>
    <xf numFmtId="221" fontId="81" fillId="0" borderId="6">
      <alignment horizontal="left" vertical="center"/>
      <protection locked="0"/>
    </xf>
    <xf numFmtId="40" fontId="82" fillId="0" borderId="0" applyBorder="0">
      <alignment horizontal="right"/>
    </xf>
    <xf numFmtId="49" fontId="37" fillId="0" borderId="0" applyFill="0" applyBorder="0" applyAlignment="0"/>
    <xf numFmtId="222" fontId="38" fillId="0" borderId="0" applyFill="0" applyBorder="0" applyAlignment="0"/>
    <xf numFmtId="223" fontId="38" fillId="0" borderId="0" applyFill="0" applyBorder="0" applyAlignment="0"/>
    <xf numFmtId="174" fontId="83" fillId="0" borderId="0" applyFill="0" applyBorder="0" applyProtection="0">
      <alignment horizontal="left" vertical="top"/>
    </xf>
    <xf numFmtId="174" fontId="84" fillId="0" borderId="0" applyNumberFormat="0" applyFill="0" applyBorder="0" applyAlignment="0" applyProtection="0"/>
    <xf numFmtId="174" fontId="85" fillId="0" borderId="0"/>
    <xf numFmtId="174" fontId="86" fillId="0" borderId="0"/>
    <xf numFmtId="174" fontId="87" fillId="0" borderId="0"/>
    <xf numFmtId="174" fontId="88" fillId="0" borderId="23" applyNumberFormat="0" applyFill="0" applyAlignment="0" applyProtection="0"/>
    <xf numFmtId="224" fontId="19" fillId="0" borderId="0" applyFont="0" applyFill="0" applyBorder="0" applyAlignment="0" applyProtection="0"/>
    <xf numFmtId="174" fontId="89" fillId="0" borderId="0" applyNumberFormat="0" applyFill="0" applyBorder="0" applyAlignment="0" applyProtection="0"/>
    <xf numFmtId="225" fontId="24" fillId="0" borderId="24">
      <protection locked="0"/>
    </xf>
    <xf numFmtId="174" fontId="62" fillId="0" borderId="0" applyNumberFormat="0" applyFill="0" applyBorder="0" applyAlignment="0" applyProtection="0">
      <alignment vertical="top"/>
      <protection locked="0"/>
    </xf>
    <xf numFmtId="174" fontId="90" fillId="29" borderId="13"/>
    <xf numFmtId="14" fontId="24" fillId="0" borderId="0">
      <alignment horizontal="right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5" fontId="91" fillId="3" borderId="24"/>
    <xf numFmtId="174" fontId="6" fillId="0" borderId="6">
      <alignment horizontal="right"/>
    </xf>
    <xf numFmtId="174" fontId="6" fillId="0" borderId="6">
      <alignment horizontal="right"/>
    </xf>
    <xf numFmtId="174" fontId="6" fillId="0" borderId="0"/>
    <xf numFmtId="174" fontId="6" fillId="0" borderId="0"/>
    <xf numFmtId="0" fontId="2" fillId="0" borderId="0"/>
    <xf numFmtId="0" fontId="2" fillId="0" borderId="0"/>
    <xf numFmtId="174" fontId="18" fillId="0" borderId="0"/>
    <xf numFmtId="174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/>
    <xf numFmtId="0" fontId="92" fillId="0" borderId="0"/>
    <xf numFmtId="0" fontId="2" fillId="0" borderId="0"/>
    <xf numFmtId="0" fontId="2" fillId="0" borderId="0"/>
    <xf numFmtId="0" fontId="2" fillId="0" borderId="0"/>
    <xf numFmtId="174" fontId="24" fillId="0" borderId="0"/>
    <xf numFmtId="174" fontId="6" fillId="0" borderId="0"/>
    <xf numFmtId="0" fontId="6" fillId="0" borderId="0"/>
    <xf numFmtId="174" fontId="45" fillId="0" borderId="0"/>
    <xf numFmtId="0" fontId="24" fillId="0" borderId="0"/>
    <xf numFmtId="0" fontId="16" fillId="0" borderId="0"/>
    <xf numFmtId="174" fontId="6" fillId="0" borderId="0"/>
    <xf numFmtId="0" fontId="16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93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4" fontId="23" fillId="0" borderId="0"/>
    <xf numFmtId="174" fontId="32" fillId="0" borderId="0" applyNumberFormat="0" applyFont="0" applyFill="0" applyBorder="0" applyAlignment="0" applyProtection="0">
      <alignment vertical="top"/>
    </xf>
    <xf numFmtId="174" fontId="32" fillId="0" borderId="0" applyNumberFormat="0" applyFont="0" applyFill="0" applyBorder="0" applyAlignment="0" applyProtection="0">
      <alignment vertical="top"/>
    </xf>
    <xf numFmtId="174" fontId="45" fillId="0" borderId="0">
      <alignment vertical="justify"/>
    </xf>
    <xf numFmtId="49" fontId="24" fillId="0" borderId="0"/>
    <xf numFmtId="38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6" fillId="0" borderId="6"/>
    <xf numFmtId="4" fontId="6" fillId="0" borderId="6"/>
    <xf numFmtId="37" fontId="45" fillId="0" borderId="0" applyFont="0" applyBorder="0" applyAlignment="0" applyProtection="0"/>
    <xf numFmtId="44" fontId="26" fillId="0" borderId="0">
      <protection locked="0"/>
    </xf>
    <xf numFmtId="174" fontId="94" fillId="0" borderId="0"/>
    <xf numFmtId="0" fontId="16" fillId="0" borderId="0"/>
    <xf numFmtId="0" fontId="1" fillId="0" borderId="0"/>
    <xf numFmtId="0" fontId="76" fillId="0" borderId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98" fillId="0" borderId="0">
      <protection locked="0"/>
    </xf>
    <xf numFmtId="227" fontId="99" fillId="0" borderId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25" fillId="0" borderId="0"/>
    <xf numFmtId="228" fontId="15" fillId="0" borderId="0">
      <alignment horizontal="left" wrapText="1"/>
    </xf>
    <xf numFmtId="228" fontId="15" fillId="0" borderId="0">
      <alignment horizontal="left" wrapText="1"/>
    </xf>
    <xf numFmtId="228" fontId="15" fillId="0" borderId="0">
      <alignment horizontal="left" wrapText="1"/>
    </xf>
    <xf numFmtId="227" fontId="100" fillId="0" borderId="0"/>
    <xf numFmtId="0" fontId="102" fillId="24" borderId="12" applyNumberFormat="0" applyAlignment="0" applyProtection="0"/>
    <xf numFmtId="227" fontId="99" fillId="0" borderId="0"/>
    <xf numFmtId="229" fontId="101" fillId="0" borderId="0" applyFill="0" applyBorder="0" applyProtection="0">
      <alignment wrapText="1"/>
    </xf>
    <xf numFmtId="230" fontId="101" fillId="0" borderId="0" applyFill="0" applyBorder="0" applyProtection="0">
      <alignment horizontal="left" wrapText="1"/>
    </xf>
    <xf numFmtId="231" fontId="101" fillId="0" borderId="0" applyFill="0" applyBorder="0" applyProtection="0">
      <alignment wrapText="1"/>
    </xf>
    <xf numFmtId="232" fontId="101" fillId="0" borderId="0" applyFill="0" applyBorder="0" applyProtection="0">
      <alignment wrapText="1"/>
    </xf>
    <xf numFmtId="233" fontId="101" fillId="0" borderId="0" applyFill="0" applyBorder="0" applyProtection="0">
      <alignment wrapText="1"/>
    </xf>
    <xf numFmtId="234" fontId="101" fillId="0" borderId="0" applyFill="0" applyBorder="0" applyProtection="0">
      <alignment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235" fontId="101" fillId="0" borderId="0" applyFill="0" applyBorder="0" applyAlignment="0" applyProtection="0"/>
    <xf numFmtId="236" fontId="101" fillId="0" borderId="0" applyFill="0" applyBorder="0" applyAlignment="0" applyProtection="0"/>
    <xf numFmtId="237" fontId="101" fillId="0" borderId="0" applyFill="0" applyBorder="0" applyProtection="0">
      <alignment horizontal="right"/>
    </xf>
    <xf numFmtId="238" fontId="101" fillId="0" borderId="0" applyFill="0" applyBorder="0" applyProtection="0">
      <alignment horizontal="right"/>
    </xf>
    <xf numFmtId="239" fontId="101" fillId="0" borderId="0" applyFill="0" applyBorder="0" applyProtection="0">
      <alignment horizontal="right"/>
    </xf>
    <xf numFmtId="240" fontId="101" fillId="0" borderId="0" applyFill="0" applyBorder="0" applyProtection="0">
      <alignment horizontal="right"/>
    </xf>
    <xf numFmtId="241" fontId="101" fillId="0" borderId="0" applyFill="0" applyBorder="0" applyProtection="0">
      <alignment horizontal="right"/>
    </xf>
    <xf numFmtId="242" fontId="101" fillId="0" borderId="0" applyFill="0" applyBorder="0" applyProtection="0">
      <alignment horizontal="right"/>
    </xf>
    <xf numFmtId="243" fontId="101" fillId="0" borderId="0" applyFill="0" applyBorder="0" applyProtection="0">
      <alignment horizontal="right"/>
    </xf>
    <xf numFmtId="244" fontId="101" fillId="0" borderId="0" applyFill="0" applyBorder="0" applyProtection="0">
      <alignment horizontal="right"/>
    </xf>
    <xf numFmtId="245" fontId="101" fillId="0" borderId="0" applyFill="0" applyBorder="0" applyProtection="0">
      <alignment horizontal="right"/>
    </xf>
    <xf numFmtId="246" fontId="101" fillId="0" borderId="0" applyFill="0" applyBorder="0" applyProtection="0">
      <alignment horizontal="right"/>
    </xf>
    <xf numFmtId="247" fontId="101" fillId="0" borderId="0" applyFill="0" applyBorder="0" applyProtection="0">
      <alignment horizontal="right"/>
    </xf>
    <xf numFmtId="248" fontId="101" fillId="0" borderId="0" applyFill="0" applyBorder="0" applyProtection="0">
      <alignment horizontal="right"/>
    </xf>
    <xf numFmtId="249" fontId="101" fillId="0" borderId="0" applyFill="0" applyBorder="0" applyProtection="0">
      <alignment horizontal="right"/>
    </xf>
    <xf numFmtId="250" fontId="101" fillId="0" borderId="0" applyFill="0" applyBorder="0" applyProtection="0">
      <alignment horizontal="right"/>
    </xf>
    <xf numFmtId="251" fontId="101" fillId="0" borderId="0" applyFill="0" applyBorder="0" applyProtection="0">
      <alignment horizontal="right"/>
    </xf>
    <xf numFmtId="252" fontId="101" fillId="0" borderId="0" applyFill="0" applyBorder="0" applyProtection="0">
      <alignment horizontal="right"/>
    </xf>
    <xf numFmtId="253" fontId="101" fillId="0" borderId="0" applyFill="0" applyBorder="0" applyProtection="0">
      <alignment horizontal="right"/>
    </xf>
    <xf numFmtId="254" fontId="101" fillId="0" borderId="0" applyFill="0" applyBorder="0" applyProtection="0">
      <alignment horizontal="right"/>
    </xf>
    <xf numFmtId="255" fontId="101" fillId="0" borderId="0" applyFill="0" applyBorder="0" applyProtection="0">
      <alignment horizontal="right"/>
    </xf>
    <xf numFmtId="256" fontId="101" fillId="0" borderId="0" applyFill="0" applyBorder="0" applyProtection="0">
      <alignment horizontal="right"/>
    </xf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03" fillId="0" borderId="0"/>
    <xf numFmtId="0" fontId="103" fillId="0" borderId="0"/>
    <xf numFmtId="226" fontId="101" fillId="0" borderId="0" applyFill="0" applyBorder="0" applyAlignment="0" applyProtection="0"/>
    <xf numFmtId="257" fontId="101" fillId="0" borderId="0" applyFill="0" applyBorder="0" applyAlignment="0" applyProtection="0"/>
    <xf numFmtId="177" fontId="101" fillId="0" borderId="0" applyFill="0" applyBorder="0" applyAlignment="0" applyProtection="0"/>
    <xf numFmtId="0" fontId="103" fillId="0" borderId="0"/>
    <xf numFmtId="0" fontId="104" fillId="0" borderId="0"/>
    <xf numFmtId="258" fontId="101" fillId="0" borderId="0" applyFill="0" applyBorder="0" applyAlignment="0" applyProtection="0"/>
    <xf numFmtId="259" fontId="101" fillId="0" borderId="0" applyFill="0" applyBorder="0" applyAlignment="0" applyProtection="0"/>
    <xf numFmtId="260" fontId="101" fillId="0" borderId="0" applyFill="0" applyBorder="0" applyAlignment="0" applyProtection="0"/>
    <xf numFmtId="261" fontId="101" fillId="0" borderId="0" applyFill="0" applyBorder="0" applyAlignment="0" applyProtection="0"/>
    <xf numFmtId="0" fontId="103" fillId="0" borderId="0"/>
    <xf numFmtId="0" fontId="103" fillId="0" borderId="0"/>
    <xf numFmtId="0" fontId="105" fillId="0" borderId="0">
      <alignment vertical="center"/>
    </xf>
    <xf numFmtId="0" fontId="101" fillId="0" borderId="0" applyFill="0" applyBorder="0" applyAlignment="0" applyProtection="0"/>
    <xf numFmtId="226" fontId="101" fillId="0" borderId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0" fontId="103" fillId="0" borderId="0"/>
    <xf numFmtId="0" fontId="103" fillId="0" borderId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62" fontId="101" fillId="0" borderId="0" applyFill="0" applyBorder="0" applyAlignment="0" applyProtection="0"/>
    <xf numFmtId="262" fontId="101" fillId="0" borderId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263" fontId="101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226" fontId="101" fillId="0" borderId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6" fillId="0" borderId="0" applyNumberFormat="0" applyFill="0" applyBorder="0" applyAlignment="0" applyProtection="0"/>
    <xf numFmtId="0" fontId="101" fillId="45" borderId="0" applyNumberFormat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5" fillId="0" borderId="0"/>
    <xf numFmtId="0" fontId="15" fillId="0" borderId="0"/>
    <xf numFmtId="0" fontId="105" fillId="0" borderId="0">
      <alignment vertical="center"/>
    </xf>
    <xf numFmtId="0" fontId="6" fillId="0" borderId="0">
      <alignment horizontal="left" wrapText="1"/>
    </xf>
    <xf numFmtId="0" fontId="15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4" fillId="0" borderId="0"/>
    <xf numFmtId="0" fontId="6" fillId="0" borderId="0"/>
    <xf numFmtId="0" fontId="6" fillId="0" borderId="0"/>
    <xf numFmtId="264" fontId="101" fillId="0" borderId="0" applyFill="0" applyBorder="0" applyAlignment="0" applyProtection="0"/>
    <xf numFmtId="265" fontId="101" fillId="0" borderId="0" applyFill="0" applyBorder="0" applyAlignment="0" applyProtection="0"/>
    <xf numFmtId="267" fontId="101" fillId="0" borderId="0" applyFill="0" applyBorder="0" applyProtection="0">
      <alignment horizontal="right"/>
    </xf>
    <xf numFmtId="266" fontId="101" fillId="0" borderId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4" fillId="0" borderId="0"/>
    <xf numFmtId="0" fontId="10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268" fontId="101" fillId="0" borderId="0" applyFill="0" applyBorder="0" applyAlignment="0" applyProtection="0"/>
    <xf numFmtId="269" fontId="101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1" fillId="0" borderId="0" applyFill="0" applyBorder="0" applyAlignment="0" applyProtection="0"/>
    <xf numFmtId="0" fontId="101" fillId="0" borderId="0" applyFill="0" applyBorder="0" applyAlignment="0" applyProtection="0"/>
    <xf numFmtId="0" fontId="103" fillId="0" borderId="0"/>
    <xf numFmtId="0" fontId="104" fillId="0" borderId="0"/>
    <xf numFmtId="0" fontId="6" fillId="0" borderId="0"/>
    <xf numFmtId="0" fontId="105" fillId="0" borderId="0">
      <alignment vertical="center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7" fillId="0" borderId="0" applyNumberFormat="0" applyFill="0" applyBorder="0" applyProtection="0">
      <alignment vertical="top"/>
    </xf>
    <xf numFmtId="0" fontId="104" fillId="0" borderId="0"/>
    <xf numFmtId="0" fontId="108" fillId="0" borderId="0" applyNumberFormat="0" applyFill="0" applyBorder="0" applyProtection="0">
      <alignment horizontal="center"/>
    </xf>
    <xf numFmtId="226" fontId="101" fillId="0" borderId="0" applyFill="0" applyBorder="0" applyAlignment="0" applyProtection="0"/>
    <xf numFmtId="0" fontId="2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6" fillId="0" borderId="0"/>
    <xf numFmtId="0" fontId="104" fillId="0" borderId="0"/>
    <xf numFmtId="0" fontId="103" fillId="0" borderId="0"/>
    <xf numFmtId="0" fontId="104" fillId="0" borderId="0"/>
    <xf numFmtId="0" fontId="104" fillId="0" borderId="0"/>
    <xf numFmtId="0" fontId="94" fillId="0" borderId="0"/>
    <xf numFmtId="227" fontId="109" fillId="0" borderId="0"/>
    <xf numFmtId="227" fontId="98" fillId="0" borderId="0"/>
    <xf numFmtId="227" fontId="110" fillId="0" borderId="0"/>
    <xf numFmtId="0" fontId="111" fillId="0" borderId="0">
      <protection locked="0"/>
    </xf>
    <xf numFmtId="0" fontId="111" fillId="0" borderId="5">
      <protection locked="0"/>
    </xf>
    <xf numFmtId="0" fontId="111" fillId="0" borderId="0">
      <protection locked="0"/>
    </xf>
    <xf numFmtId="0" fontId="111" fillId="0" borderId="5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70" fontId="101" fillId="0" borderId="0" applyBorder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271" fontId="101" fillId="0" borderId="0" applyBorder="0">
      <alignment horizontal="right"/>
    </xf>
    <xf numFmtId="271" fontId="101" fillId="0" borderId="0" applyBorder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227" fontId="114" fillId="0" borderId="0" applyFont="0" applyFill="0" applyBorder="0" applyAlignment="0" applyProtection="0"/>
    <xf numFmtId="227" fontId="115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227" fontId="114" fillId="0" borderId="0" applyFont="0" applyFill="0" applyBorder="0" applyAlignment="0" applyProtection="0"/>
    <xf numFmtId="227" fontId="114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3" fillId="0" borderId="0"/>
    <xf numFmtId="0" fontId="116" fillId="0" borderId="0"/>
    <xf numFmtId="227" fontId="110" fillId="0" borderId="0"/>
    <xf numFmtId="0" fontId="116" fillId="0" borderId="0"/>
    <xf numFmtId="0" fontId="117" fillId="0" borderId="0" applyFont="0" applyFill="0" applyBorder="0" applyAlignment="0" applyProtection="0"/>
    <xf numFmtId="39" fontId="117" fillId="0" borderId="0" applyFont="0" applyFill="0" applyBorder="0" applyAlignment="0" applyProtection="0"/>
    <xf numFmtId="0" fontId="15" fillId="0" borderId="0"/>
    <xf numFmtId="0" fontId="118" fillId="0" borderId="0" applyFill="0" applyBorder="0" applyProtection="0">
      <alignment vertical="center"/>
    </xf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45" fillId="45" borderId="27" applyNumberFormat="0" applyFont="0" applyAlignment="0" applyProtection="0"/>
    <xf numFmtId="0" fontId="6" fillId="0" borderId="0"/>
    <xf numFmtId="0" fontId="45" fillId="45" borderId="27" applyNumberFormat="0" applyFont="0" applyAlignment="0" applyProtection="0"/>
    <xf numFmtId="0" fontId="119" fillId="0" borderId="28" applyNumberFormat="0" applyFill="0" applyAlignment="0" applyProtection="0"/>
    <xf numFmtId="0" fontId="6" fillId="0" borderId="0"/>
    <xf numFmtId="0" fontId="119" fillId="0" borderId="28" applyNumberFormat="0" applyFill="0" applyAlignment="0" applyProtection="0"/>
    <xf numFmtId="0" fontId="119" fillId="0" borderId="29" applyNumberFormat="0" applyFill="0" applyAlignment="0" applyProtection="0"/>
    <xf numFmtId="0" fontId="6" fillId="0" borderId="0"/>
    <xf numFmtId="0" fontId="119" fillId="0" borderId="29" applyNumberFormat="0" applyFill="0" applyAlignment="0" applyProtection="0"/>
    <xf numFmtId="0" fontId="119" fillId="0" borderId="28" applyNumberFormat="0" applyFill="0" applyAlignment="0" applyProtection="0"/>
    <xf numFmtId="0" fontId="119" fillId="0" borderId="29" applyNumberFormat="0" applyFill="0" applyAlignment="0" applyProtection="0"/>
    <xf numFmtId="0" fontId="6" fillId="0" borderId="0"/>
    <xf numFmtId="0" fontId="119" fillId="0" borderId="29" applyNumberFormat="0" applyFill="0" applyAlignment="0" applyProtection="0"/>
    <xf numFmtId="0" fontId="119" fillId="0" borderId="29" applyNumberFormat="0" applyFill="0" applyAlignment="0" applyProtection="0"/>
    <xf numFmtId="0" fontId="6" fillId="0" borderId="0"/>
    <xf numFmtId="0" fontId="119" fillId="0" borderId="29" applyNumberFormat="0" applyFill="0" applyAlignment="0" applyProtection="0"/>
    <xf numFmtId="0" fontId="119" fillId="0" borderId="28" applyNumberFormat="0" applyFill="0" applyAlignment="0" applyProtection="0"/>
    <xf numFmtId="0" fontId="6" fillId="0" borderId="0"/>
    <xf numFmtId="0" fontId="119" fillId="0" borderId="28" applyNumberFormat="0" applyFill="0" applyAlignment="0" applyProtection="0"/>
    <xf numFmtId="0" fontId="119" fillId="0" borderId="28" applyNumberFormat="0" applyFill="0" applyAlignment="0" applyProtection="0"/>
    <xf numFmtId="0" fontId="6" fillId="0" borderId="0"/>
    <xf numFmtId="0" fontId="119" fillId="0" borderId="28" applyNumberFormat="0" applyFill="0" applyAlignment="0" applyProtection="0"/>
    <xf numFmtId="0" fontId="119" fillId="0" borderId="29" applyNumberFormat="0" applyFill="0" applyAlignment="0" applyProtection="0"/>
    <xf numFmtId="0" fontId="6" fillId="0" borderId="0"/>
    <xf numFmtId="0" fontId="119" fillId="0" borderId="29" applyNumberFormat="0" applyFill="0" applyAlignment="0" applyProtection="0"/>
    <xf numFmtId="0" fontId="119" fillId="0" borderId="28" applyNumberFormat="0" applyFill="0" applyAlignment="0" applyProtection="0"/>
    <xf numFmtId="0" fontId="119" fillId="0" borderId="28" applyNumberFormat="0" applyFill="0" applyAlignment="0" applyProtection="0"/>
    <xf numFmtId="0" fontId="6" fillId="0" borderId="0"/>
    <xf numFmtId="0" fontId="119" fillId="0" borderId="28" applyNumberFormat="0" applyFill="0" applyAlignment="0" applyProtection="0"/>
    <xf numFmtId="0" fontId="119" fillId="0" borderId="2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9" fillId="0" borderId="2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72" fontId="118" fillId="0" borderId="0" applyFill="0" applyBorder="0" applyProtection="0">
      <alignment vertical="center"/>
    </xf>
    <xf numFmtId="2" fontId="14" fillId="0" borderId="0" applyFont="0" applyFill="0" applyBorder="0">
      <alignment horizontal="center" vertical="top" wrapText="1" shrinkToFit="1"/>
    </xf>
    <xf numFmtId="0" fontId="50" fillId="0" borderId="0"/>
    <xf numFmtId="0" fontId="117" fillId="0" borderId="0" applyFont="0" applyFill="0" applyBorder="0" applyAlignment="0" applyProtection="0"/>
    <xf numFmtId="0" fontId="50" fillId="0" borderId="0">
      <alignment vertical="top"/>
    </xf>
    <xf numFmtId="0" fontId="15" fillId="0" borderId="0" applyNumberFormat="0" applyFill="0" applyBorder="0" applyAlignment="0" applyProtection="0"/>
    <xf numFmtId="227" fontId="99" fillId="0" borderId="0"/>
    <xf numFmtId="227" fontId="1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4" fillId="0" borderId="32" applyNumberFormat="0" applyFill="0" applyAlignment="0" applyProtection="0"/>
    <xf numFmtId="0" fontId="124" fillId="0" borderId="0" applyNumberFormat="0" applyFill="0" applyBorder="0" applyAlignment="0" applyProtection="0"/>
    <xf numFmtId="0" fontId="125" fillId="46" borderId="0" applyNumberFormat="0" applyBorder="0" applyAlignment="0" applyProtection="0"/>
    <xf numFmtId="0" fontId="126" fillId="47" borderId="0" applyNumberFormat="0" applyBorder="0" applyAlignment="0" applyProtection="0"/>
    <xf numFmtId="0" fontId="127" fillId="48" borderId="0" applyNumberFormat="0" applyBorder="0" applyAlignment="0" applyProtection="0"/>
    <xf numFmtId="0" fontId="128" fillId="49" borderId="34" applyNumberFormat="0" applyAlignment="0" applyProtection="0"/>
    <xf numFmtId="0" fontId="129" fillId="49" borderId="33" applyNumberFormat="0" applyAlignment="0" applyProtection="0"/>
    <xf numFmtId="0" fontId="130" fillId="0" borderId="35" applyNumberFormat="0" applyFill="0" applyAlignment="0" applyProtection="0"/>
    <xf numFmtId="0" fontId="131" fillId="50" borderId="36" applyNumberFormat="0" applyAlignment="0" applyProtection="0"/>
    <xf numFmtId="0" fontId="132" fillId="0" borderId="0" applyNumberFormat="0" applyFill="0" applyBorder="0" applyAlignment="0" applyProtection="0"/>
    <xf numFmtId="0" fontId="1" fillId="51" borderId="37" applyNumberFormat="0" applyFont="0" applyAlignment="0" applyProtection="0"/>
    <xf numFmtId="0" fontId="133" fillId="0" borderId="0" applyNumberFormat="0" applyFill="0" applyBorder="0" applyAlignment="0" applyProtection="0"/>
    <xf numFmtId="0" fontId="97" fillId="0" borderId="38" applyNumberFormat="0" applyFill="0" applyAlignment="0" applyProtection="0"/>
    <xf numFmtId="0" fontId="134" fillId="52" borderId="0" applyNumberFormat="0" applyBorder="0" applyAlignment="0" applyProtection="0"/>
    <xf numFmtId="0" fontId="134" fillId="53" borderId="0" applyNumberFormat="0" applyBorder="0" applyAlignment="0" applyProtection="0"/>
    <xf numFmtId="0" fontId="134" fillId="54" borderId="0" applyNumberFormat="0" applyBorder="0" applyAlignment="0" applyProtection="0"/>
    <xf numFmtId="0" fontId="134" fillId="55" borderId="0" applyNumberFormat="0" applyBorder="0" applyAlignment="0" applyProtection="0"/>
    <xf numFmtId="0" fontId="134" fillId="56" borderId="0" applyNumberFormat="0" applyBorder="0" applyAlignment="0" applyProtection="0"/>
    <xf numFmtId="0" fontId="134" fillId="57" borderId="0" applyNumberFormat="0" applyBorder="0" applyAlignment="0" applyProtection="0"/>
    <xf numFmtId="0" fontId="134" fillId="58" borderId="0" applyNumberFormat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32" fillId="0" borderId="0"/>
    <xf numFmtId="0" fontId="45" fillId="0" borderId="0"/>
    <xf numFmtId="43" fontId="45" fillId="0" borderId="0" applyFont="0" applyFill="0" applyBorder="0" applyAlignment="0" applyProtection="0"/>
    <xf numFmtId="0" fontId="24" fillId="0" borderId="0"/>
    <xf numFmtId="0" fontId="3" fillId="0" borderId="0"/>
    <xf numFmtId="0" fontId="6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6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7" fillId="0" borderId="0">
      <protection locked="0"/>
    </xf>
    <xf numFmtId="0" fontId="27" fillId="0" borderId="0">
      <protection locked="0"/>
    </xf>
    <xf numFmtId="0" fontId="26" fillId="0" borderId="11">
      <protection locked="0"/>
    </xf>
    <xf numFmtId="0" fontId="32" fillId="5" borderId="0"/>
    <xf numFmtId="0" fontId="36" fillId="0" borderId="0" applyNumberFormat="0" applyFill="0" applyBorder="0" applyAlignment="0" applyProtection="0"/>
    <xf numFmtId="0" fontId="37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7" fillId="0" borderId="0" applyNumberFormat="0" applyFill="0" applyBorder="0" applyAlignment="0" applyProtection="0"/>
    <xf numFmtId="0" fontId="48" fillId="0" borderId="0" applyNumberFormat="0" applyAlignment="0">
      <alignment horizontal="left"/>
    </xf>
    <xf numFmtId="0" fontId="51" fillId="0" borderId="0" applyFont="0" applyFill="0" applyBorder="0" applyAlignment="0" applyProtection="0"/>
    <xf numFmtId="0" fontId="6" fillId="27" borderId="0" applyFont="0" applyFill="0" applyBorder="0" applyAlignment="0" applyProtection="0"/>
    <xf numFmtId="0" fontId="6" fillId="27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Alignment="0">
      <alignment horizontal="left"/>
    </xf>
    <xf numFmtId="0" fontId="54" fillId="0" borderId="0" applyFont="0" applyFill="0" applyBorder="0" applyAlignment="0" applyProtection="0"/>
    <xf numFmtId="0" fontId="15" fillId="0" borderId="0" applyNumberFormat="0" applyFont="0" applyBorder="0" applyAlignment="0"/>
    <xf numFmtId="0" fontId="20" fillId="0" borderId="7" applyNumberFormat="0" applyAlignment="0" applyProtection="0">
      <alignment horizontal="left" vertical="center"/>
    </xf>
    <xf numFmtId="0" fontId="20" fillId="0" borderId="1">
      <alignment horizontal="left" vertical="center"/>
    </xf>
    <xf numFmtId="0" fontId="40" fillId="0" borderId="0" applyFill="0" applyAlignment="0" applyProtection="0">
      <protection locked="0"/>
    </xf>
    <xf numFmtId="0" fontId="40" fillId="0" borderId="9" applyFill="0" applyAlignment="0" applyProtection="0">
      <protection locked="0"/>
    </xf>
    <xf numFmtId="0" fontId="64" fillId="0" borderId="6"/>
    <xf numFmtId="0" fontId="43" fillId="0" borderId="0"/>
    <xf numFmtId="0" fontId="43" fillId="0" borderId="0"/>
    <xf numFmtId="0" fontId="74" fillId="0" borderId="0">
      <protection locked="0"/>
    </xf>
    <xf numFmtId="0" fontId="32" fillId="0" borderId="26"/>
    <xf numFmtId="0" fontId="78" fillId="27" borderId="0"/>
    <xf numFmtId="0" fontId="80" fillId="0" borderId="0" applyNumberFormat="0" applyFill="0" applyBorder="0" applyAlignment="0" applyProtection="0">
      <alignment horizontal="center"/>
    </xf>
    <xf numFmtId="0" fontId="83" fillId="0" borderId="0" applyFill="0" applyBorder="0" applyProtection="0">
      <alignment horizontal="left" vertical="top"/>
    </xf>
    <xf numFmtId="0" fontId="85" fillId="0" borderId="0"/>
    <xf numFmtId="0" fontId="86" fillId="0" borderId="0"/>
    <xf numFmtId="0" fontId="87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90" fillId="29" borderId="13"/>
    <xf numFmtId="0" fontId="6" fillId="0" borderId="6">
      <alignment horizontal="right"/>
    </xf>
    <xf numFmtId="0" fontId="6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0" fontId="4" fillId="0" borderId="0"/>
    <xf numFmtId="0" fontId="6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8" fillId="0" borderId="0">
      <alignment vertical="top"/>
    </xf>
    <xf numFmtId="0" fontId="23" fillId="0" borderId="0"/>
    <xf numFmtId="0" fontId="23" fillId="0" borderId="0"/>
    <xf numFmtId="0" fontId="23" fillId="0" borderId="0"/>
    <xf numFmtId="0" fontId="8" fillId="0" borderId="0">
      <alignment vertical="top"/>
    </xf>
    <xf numFmtId="0" fontId="23" fillId="0" borderId="0"/>
    <xf numFmtId="0" fontId="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8" fillId="0" borderId="0">
      <alignment vertical="top"/>
    </xf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6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5" fillId="0" borderId="0"/>
    <xf numFmtId="0" fontId="13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8" fillId="0" borderId="0">
      <alignment vertical="top"/>
    </xf>
    <xf numFmtId="0" fontId="23" fillId="0" borderId="0"/>
    <xf numFmtId="0" fontId="6" fillId="0" borderId="0"/>
    <xf numFmtId="0" fontId="24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8" fillId="0" borderId="0">
      <alignment vertical="top"/>
    </xf>
    <xf numFmtId="0" fontId="23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135" fillId="0" borderId="0"/>
    <xf numFmtId="0" fontId="6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4" fontId="136" fillId="0" borderId="6">
      <alignment horizontal="right" vertical="top"/>
    </xf>
    <xf numFmtId="4" fontId="136" fillId="0" borderId="6">
      <alignment horizontal="right" vertical="top"/>
    </xf>
    <xf numFmtId="167" fontId="137" fillId="0" borderId="8" applyAlignment="0" applyProtection="0"/>
    <xf numFmtId="49" fontId="138" fillId="0" borderId="0" applyFill="0" applyBorder="0">
      <alignment horizontal="left"/>
    </xf>
    <xf numFmtId="225" fontId="139" fillId="0" borderId="0" applyFill="0" applyBorder="0">
      <alignment horizontal="left"/>
    </xf>
    <xf numFmtId="49" fontId="140" fillId="0" borderId="0" applyFill="0" applyBorder="0">
      <alignment horizontal="left"/>
    </xf>
    <xf numFmtId="2" fontId="141" fillId="0" borderId="0" applyFill="0" applyBorder="0">
      <alignment horizontal="left"/>
    </xf>
    <xf numFmtId="38" fontId="139" fillId="0" borderId="0">
      <alignment horizontal="left"/>
    </xf>
    <xf numFmtId="225" fontId="142" fillId="0" borderId="0"/>
    <xf numFmtId="4" fontId="16" fillId="64" borderId="0" applyFont="0" applyBorder="0" applyAlignment="0" applyProtection="0">
      <alignment vertical="top"/>
    </xf>
    <xf numFmtId="171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43" fillId="4" borderId="0" applyBorder="0"/>
    <xf numFmtId="169" fontId="143" fillId="4" borderId="3" applyBorder="0"/>
    <xf numFmtId="273" fontId="143" fillId="4" borderId="3" applyBorder="0"/>
    <xf numFmtId="9" fontId="143" fillId="4" borderId="25" applyBorder="0"/>
    <xf numFmtId="170" fontId="143" fillId="4" borderId="0" applyBorder="0"/>
    <xf numFmtId="171" fontId="143" fillId="4" borderId="39" applyBorder="0"/>
    <xf numFmtId="225" fontId="138" fillId="4" borderId="4" applyNumberFormat="0" applyBorder="0" applyProtection="0">
      <alignment horizontal="right"/>
    </xf>
    <xf numFmtId="0" fontId="92" fillId="27" borderId="0" applyNumberFormat="0" applyProtection="0">
      <alignment vertical="top"/>
    </xf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44" fillId="0" borderId="3" applyFont="0" applyBorder="0"/>
    <xf numFmtId="0" fontId="145" fillId="0" borderId="0">
      <alignment horizontal="center" wrapText="1"/>
    </xf>
    <xf numFmtId="0" fontId="146" fillId="0" borderId="0" applyFill="0" applyBorder="0">
      <alignment horizontal="left" vertical="top"/>
    </xf>
    <xf numFmtId="169" fontId="147" fillId="0" borderId="0" applyFill="0" applyBorder="0">
      <alignment horizontal="left"/>
    </xf>
    <xf numFmtId="49" fontId="148" fillId="0" borderId="0">
      <alignment horizontal="left"/>
    </xf>
    <xf numFmtId="171" fontId="141" fillId="0" borderId="0" applyFill="0" applyBorder="0"/>
    <xf numFmtId="169" fontId="141" fillId="0" borderId="25" applyFill="0" applyBorder="0"/>
    <xf numFmtId="168" fontId="141" fillId="0" borderId="0" applyFill="0" applyBorder="0"/>
    <xf numFmtId="274" fontId="16" fillId="27" borderId="0" applyFont="0" applyFill="0" applyBorder="0" applyAlignment="0" applyProtection="0">
      <alignment vertical="top"/>
    </xf>
    <xf numFmtId="225" fontId="149" fillId="0" borderId="40" applyFill="0" applyBorder="0">
      <alignment horizontal="left"/>
    </xf>
    <xf numFmtId="0" fontId="4" fillId="0" borderId="0"/>
    <xf numFmtId="0" fontId="4" fillId="0" borderId="0"/>
    <xf numFmtId="0" fontId="4" fillId="0" borderId="0"/>
    <xf numFmtId="0" fontId="45" fillId="0" borderId="0"/>
    <xf numFmtId="0" fontId="25" fillId="0" borderId="0"/>
    <xf numFmtId="4" fontId="16" fillId="27" borderId="0" applyFont="0" applyFill="0" applyBorder="0" applyAlignment="0" applyProtection="0">
      <alignment vertical="top"/>
    </xf>
    <xf numFmtId="275" fontId="45" fillId="0" borderId="0" applyFont="0" applyFill="0" applyBorder="0" applyAlignment="0" applyProtection="0"/>
    <xf numFmtId="273" fontId="141" fillId="0" borderId="0" applyFill="0" applyBorder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1" fillId="0" borderId="25" applyFill="0" applyBorder="0"/>
    <xf numFmtId="170" fontId="141" fillId="0" borderId="0" applyFill="0" applyBorder="0"/>
    <xf numFmtId="171" fontId="141" fillId="0" borderId="0" applyFill="0" applyBorder="0"/>
    <xf numFmtId="171" fontId="6" fillId="0" borderId="0" applyFont="0" applyFill="0" applyBorder="0" applyAlignment="0" applyProtection="0"/>
    <xf numFmtId="0" fontId="150" fillId="0" borderId="41" applyFont="0" applyBorder="0">
      <alignment horizontal="center"/>
    </xf>
    <xf numFmtId="0" fontId="151" fillId="0" borderId="0" applyNumberFormat="0" applyFont="0" applyFill="0" applyBorder="0" applyAlignment="0" applyProtection="0">
      <protection locked="0"/>
    </xf>
    <xf numFmtId="0" fontId="92" fillId="0" borderId="0">
      <alignment horizontal="left"/>
    </xf>
    <xf numFmtId="0" fontId="23" fillId="0" borderId="0"/>
    <xf numFmtId="0" fontId="135" fillId="0" borderId="0"/>
    <xf numFmtId="0" fontId="32" fillId="0" borderId="0" applyNumberFormat="0" applyFont="0" applyFill="0" applyBorder="0" applyAlignment="0" applyProtection="0">
      <alignment vertical="top"/>
    </xf>
    <xf numFmtId="225" fontId="142" fillId="0" borderId="0" applyNumberFormat="0" applyFill="0" applyBorder="0"/>
    <xf numFmtId="0" fontId="42" fillId="27" borderId="42" applyNumberFormat="0" applyFill="0" applyProtection="0">
      <alignment vertical="top"/>
    </xf>
    <xf numFmtId="0" fontId="92" fillId="0" borderId="8" applyNumberFormat="0" applyFill="0" applyProtection="0">
      <alignment vertical="top"/>
    </xf>
    <xf numFmtId="0" fontId="152" fillId="27" borderId="0" applyNumberFormat="0" applyFill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38" fillId="4" borderId="4" applyFill="0" applyBorder="0">
      <alignment horizontal="right"/>
    </xf>
    <xf numFmtId="0" fontId="45" fillId="0" borderId="0"/>
    <xf numFmtId="0" fontId="6" fillId="0" borderId="0"/>
    <xf numFmtId="171" fontId="6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172" fontId="4" fillId="0" borderId="0" xfId="1" applyNumberFormat="1" applyFont="1"/>
    <xf numFmtId="0" fontId="4" fillId="0" borderId="0" xfId="0" applyFont="1" applyAlignment="1"/>
    <xf numFmtId="0" fontId="11" fillId="0" borderId="0" xfId="0" applyFont="1"/>
    <xf numFmtId="0" fontId="4" fillId="0" borderId="0" xfId="0" applyFont="1" applyFill="1"/>
    <xf numFmtId="0" fontId="11" fillId="0" borderId="0" xfId="0" applyFont="1" applyFill="1"/>
    <xf numFmtId="169" fontId="4" fillId="0" borderId="0" xfId="0" applyNumberFormat="1" applyFont="1"/>
    <xf numFmtId="173" fontId="4" fillId="0" borderId="0" xfId="0" applyNumberFormat="1" applyFont="1"/>
    <xf numFmtId="0" fontId="11" fillId="0" borderId="0" xfId="0" applyFont="1" applyAlignment="1"/>
    <xf numFmtId="174" fontId="11" fillId="0" borderId="0" xfId="222" applyFont="1" applyFill="1" applyAlignment="1"/>
    <xf numFmtId="174" fontId="11" fillId="0" borderId="0" xfId="222" applyFont="1" applyFill="1" applyAlignment="1">
      <alignment vertical="center"/>
    </xf>
    <xf numFmtId="174" fontId="11" fillId="0" borderId="0" xfId="224" applyFont="1" applyAlignment="1">
      <alignment vertical="center"/>
    </xf>
    <xf numFmtId="174" fontId="6" fillId="0" borderId="0" xfId="224" applyFont="1" applyFill="1"/>
    <xf numFmtId="169" fontId="6" fillId="0" borderId="0" xfId="224" applyNumberFormat="1" applyFont="1" applyFill="1"/>
    <xf numFmtId="174" fontId="13" fillId="0" borderId="0" xfId="224" applyFont="1" applyAlignment="1">
      <alignment vertical="center"/>
    </xf>
    <xf numFmtId="174" fontId="12" fillId="0" borderId="0" xfId="224" applyFont="1" applyAlignment="1">
      <alignment horizontal="center"/>
    </xf>
    <xf numFmtId="174" fontId="5" fillId="0" borderId="0" xfId="224" applyFont="1" applyAlignment="1"/>
    <xf numFmtId="174" fontId="5" fillId="0" borderId="0" xfId="224" applyFont="1" applyFill="1" applyAlignment="1">
      <alignment horizontal="center" vertical="top" wrapText="1"/>
    </xf>
    <xf numFmtId="174" fontId="6" fillId="0" borderId="0" xfId="224" applyFont="1" applyFill="1" applyAlignment="1">
      <alignment horizontal="center" wrapText="1"/>
    </xf>
    <xf numFmtId="174" fontId="6" fillId="0" borderId="0" xfId="224" applyFont="1" applyAlignment="1">
      <alignment horizontal="left"/>
    </xf>
    <xf numFmtId="169" fontId="6" fillId="0" borderId="0" xfId="457" applyNumberFormat="1" applyFont="1" applyFill="1" applyAlignment="1">
      <alignment horizontal="center" wrapText="1"/>
    </xf>
    <xf numFmtId="169" fontId="6" fillId="0" borderId="0" xfId="224" applyNumberFormat="1" applyFont="1" applyFill="1" applyBorder="1" applyAlignment="1">
      <alignment wrapText="1"/>
    </xf>
    <xf numFmtId="174" fontId="6" fillId="0" borderId="0" xfId="224" applyFont="1" applyFill="1" applyBorder="1" applyAlignment="1">
      <alignment wrapText="1"/>
    </xf>
    <xf numFmtId="169" fontId="5" fillId="0" borderId="1" xfId="224" applyNumberFormat="1" applyFont="1" applyFill="1" applyBorder="1" applyAlignment="1">
      <alignment wrapText="1"/>
    </xf>
    <xf numFmtId="169" fontId="6" fillId="0" borderId="0" xfId="457" applyNumberFormat="1" applyFont="1" applyFill="1" applyBorder="1" applyAlignment="1">
      <alignment horizontal="center" wrapText="1"/>
    </xf>
    <xf numFmtId="174" fontId="6" fillId="0" borderId="0" xfId="224" applyFont="1" applyFill="1" applyAlignment="1">
      <alignment horizontal="left"/>
    </xf>
    <xf numFmtId="174" fontId="6" fillId="0" borderId="0" xfId="224" applyFont="1" applyFill="1" applyAlignment="1">
      <alignment wrapText="1"/>
    </xf>
    <xf numFmtId="169" fontId="6" fillId="0" borderId="0" xfId="224" applyNumberFormat="1" applyFont="1" applyFill="1" applyAlignment="1">
      <alignment horizontal="center" vertical="top" wrapText="1"/>
    </xf>
    <xf numFmtId="174" fontId="8" fillId="0" borderId="0" xfId="224" applyFont="1" applyAlignment="1">
      <alignment horizontal="left"/>
    </xf>
    <xf numFmtId="169" fontId="5" fillId="0" borderId="1" xfId="457" applyNumberFormat="1" applyFont="1" applyFill="1" applyBorder="1" applyAlignment="1">
      <alignment horizontal="center" wrapText="1"/>
    </xf>
    <xf numFmtId="174" fontId="8" fillId="0" borderId="0" xfId="224" applyFont="1" applyBorder="1" applyAlignment="1">
      <alignment horizontal="left"/>
    </xf>
    <xf numFmtId="174" fontId="6" fillId="0" borderId="0" xfId="224" applyFont="1" applyBorder="1" applyAlignment="1">
      <alignment horizontal="left"/>
    </xf>
    <xf numFmtId="169" fontId="5" fillId="0" borderId="0" xfId="224" applyNumberFormat="1" applyFont="1" applyFill="1" applyBorder="1" applyAlignment="1">
      <alignment wrapText="1"/>
    </xf>
    <xf numFmtId="174" fontId="6" fillId="0" borderId="0" xfId="224" applyFont="1" applyAlignment="1">
      <alignment wrapText="1"/>
    </xf>
    <xf numFmtId="174" fontId="10" fillId="0" borderId="0" xfId="224" applyFont="1"/>
    <xf numFmtId="169" fontId="12" fillId="0" borderId="0" xfId="224" applyNumberFormat="1" applyFont="1" applyAlignment="1">
      <alignment horizontal="right"/>
    </xf>
    <xf numFmtId="169" fontId="10" fillId="0" borderId="0" xfId="224" applyNumberFormat="1" applyFont="1"/>
    <xf numFmtId="174" fontId="4" fillId="0" borderId="0" xfId="224" applyFont="1" applyAlignment="1"/>
    <xf numFmtId="174" fontId="4" fillId="0" borderId="0" xfId="290" applyFont="1"/>
    <xf numFmtId="174" fontId="5" fillId="0" borderId="0" xfId="222" applyFont="1" applyAlignment="1"/>
    <xf numFmtId="174" fontId="6" fillId="0" borderId="0" xfId="222" applyFont="1" applyAlignment="1"/>
    <xf numFmtId="174" fontId="7" fillId="0" borderId="0" xfId="222" applyFont="1" applyAlignment="1"/>
    <xf numFmtId="174" fontId="6" fillId="0" borderId="0" xfId="222" applyFont="1" applyAlignment="1">
      <alignment horizontal="center"/>
    </xf>
    <xf numFmtId="173" fontId="11" fillId="0" borderId="0" xfId="222" applyNumberFormat="1" applyFont="1" applyAlignment="1">
      <alignment horizontal="center" vertical="top" wrapText="1"/>
    </xf>
    <xf numFmtId="173" fontId="11" fillId="0" borderId="0" xfId="222" applyNumberFormat="1" applyFont="1" applyAlignment="1">
      <alignment horizontal="center" vertical="center"/>
    </xf>
    <xf numFmtId="173" fontId="6" fillId="0" borderId="0" xfId="222" applyNumberFormat="1" applyFont="1" applyFill="1" applyAlignment="1">
      <alignment horizontal="center"/>
    </xf>
    <xf numFmtId="173" fontId="6" fillId="0" borderId="0" xfId="222" applyNumberFormat="1" applyFont="1" applyAlignment="1">
      <alignment horizontal="center"/>
    </xf>
    <xf numFmtId="174" fontId="5" fillId="0" borderId="0" xfId="222" applyFont="1" applyFill="1" applyAlignment="1">
      <alignment horizontal="center"/>
    </xf>
    <xf numFmtId="174" fontId="5" fillId="0" borderId="0" xfId="222" applyFont="1" applyAlignment="1">
      <alignment horizontal="center"/>
    </xf>
    <xf numFmtId="173" fontId="11" fillId="0" borderId="1" xfId="222" applyNumberFormat="1" applyFont="1" applyFill="1" applyBorder="1" applyAlignment="1"/>
    <xf numFmtId="173" fontId="11" fillId="0" borderId="0" xfId="222" applyNumberFormat="1" applyFont="1" applyBorder="1" applyAlignment="1"/>
    <xf numFmtId="174" fontId="6" fillId="0" borderId="0" xfId="222" applyFont="1" applyFill="1" applyAlignment="1">
      <alignment horizontal="center"/>
    </xf>
    <xf numFmtId="174" fontId="11" fillId="0" borderId="0" xfId="219" applyFont="1" applyAlignment="1"/>
    <xf numFmtId="174" fontId="4" fillId="0" borderId="0" xfId="219" applyFont="1" applyAlignment="1"/>
    <xf numFmtId="174" fontId="5" fillId="0" borderId="0" xfId="219" applyFont="1" applyAlignment="1"/>
    <xf numFmtId="174" fontId="6" fillId="0" borderId="0" xfId="219" applyFont="1" applyAlignment="1"/>
    <xf numFmtId="174" fontId="7" fillId="0" borderId="0" xfId="219" applyFont="1" applyAlignment="1"/>
    <xf numFmtId="174" fontId="10" fillId="0" borderId="0" xfId="219" applyFont="1" applyAlignment="1"/>
    <xf numFmtId="169" fontId="10" fillId="0" borderId="0" xfId="219" applyNumberFormat="1" applyFont="1" applyAlignment="1"/>
    <xf numFmtId="175" fontId="5" fillId="0" borderId="0" xfId="457" applyNumberFormat="1" applyFont="1" applyAlignment="1">
      <alignment horizontal="center" vertical="top"/>
    </xf>
    <xf numFmtId="175" fontId="6" fillId="0" borderId="0" xfId="457" applyNumberFormat="1" applyFont="1" applyAlignment="1">
      <alignment horizontal="center" vertical="top"/>
    </xf>
    <xf numFmtId="0" fontId="5" fillId="0" borderId="0" xfId="292" applyFont="1" applyAlignment="1">
      <alignment vertical="center"/>
    </xf>
    <xf numFmtId="175" fontId="6" fillId="0" borderId="0" xfId="457" applyNumberFormat="1" applyFont="1" applyBorder="1" applyAlignment="1">
      <alignment vertical="center"/>
    </xf>
    <xf numFmtId="175" fontId="9" fillId="0" borderId="0" xfId="457" applyNumberFormat="1" applyFont="1" applyAlignment="1">
      <alignment vertical="center"/>
    </xf>
    <xf numFmtId="175" fontId="9" fillId="0" borderId="0" xfId="457" applyNumberFormat="1" applyFont="1" applyBorder="1" applyAlignment="1">
      <alignment vertical="center"/>
    </xf>
    <xf numFmtId="0" fontId="6" fillId="0" borderId="0" xfId="292" applyFont="1" applyAlignment="1">
      <alignment vertical="center"/>
    </xf>
    <xf numFmtId="173" fontId="6" fillId="0" borderId="0" xfId="457" applyNumberFormat="1" applyFont="1" applyBorder="1" applyAlignment="1">
      <alignment vertical="center"/>
    </xf>
    <xf numFmtId="0" fontId="6" fillId="0" borderId="0" xfId="292" applyFont="1" applyAlignment="1">
      <alignment vertical="center" wrapText="1"/>
    </xf>
    <xf numFmtId="175" fontId="4" fillId="0" borderId="0" xfId="0" applyNumberFormat="1" applyFont="1" applyAlignment="1"/>
    <xf numFmtId="0" fontId="11" fillId="0" borderId="0" xfId="199" applyFont="1" applyAlignment="1">
      <alignment horizontal="left"/>
    </xf>
    <xf numFmtId="0" fontId="4" fillId="0" borderId="0" xfId="199" applyFont="1"/>
    <xf numFmtId="0" fontId="5" fillId="0" borderId="0" xfId="488" applyNumberFormat="1" applyFont="1" applyAlignment="1">
      <alignment horizontal="left" vertical="center"/>
    </xf>
    <xf numFmtId="0" fontId="5" fillId="0" borderId="0" xfId="4" applyFont="1" applyBorder="1" applyAlignment="1">
      <alignment vertical="top" wrapText="1"/>
    </xf>
    <xf numFmtId="0" fontId="6" fillId="0" borderId="6" xfId="194" applyNumberFormat="1" applyFont="1" applyFill="1" applyBorder="1" applyAlignment="1">
      <alignment vertical="center"/>
    </xf>
    <xf numFmtId="173" fontId="4" fillId="0" borderId="6" xfId="199" applyNumberFormat="1" applyFont="1" applyFill="1" applyBorder="1" applyAlignment="1">
      <alignment horizontal="center" vertical="center" wrapText="1"/>
    </xf>
    <xf numFmtId="0" fontId="5" fillId="0" borderId="6" xfId="194" applyNumberFormat="1" applyFont="1" applyFill="1" applyBorder="1" applyAlignment="1">
      <alignment horizontal="center" vertical="top"/>
    </xf>
    <xf numFmtId="0" fontId="4" fillId="0" borderId="6" xfId="194" applyFont="1" applyFill="1" applyBorder="1" applyAlignment="1">
      <alignment horizontal="center" vertical="center"/>
    </xf>
    <xf numFmtId="0" fontId="4" fillId="0" borderId="6" xfId="194" applyFont="1" applyBorder="1"/>
    <xf numFmtId="0" fontId="5" fillId="29" borderId="6" xfId="194" applyNumberFormat="1" applyFont="1" applyFill="1" applyBorder="1"/>
    <xf numFmtId="173" fontId="11" fillId="29" borderId="6" xfId="194" applyNumberFormat="1" applyFont="1" applyFill="1" applyBorder="1"/>
    <xf numFmtId="0" fontId="6" fillId="0" borderId="6" xfId="194" applyNumberFormat="1" applyFont="1" applyFill="1" applyBorder="1"/>
    <xf numFmtId="173" fontId="4" fillId="0" borderId="6" xfId="194" applyNumberFormat="1" applyFont="1" applyBorder="1"/>
    <xf numFmtId="173" fontId="4" fillId="0" borderId="0" xfId="194" applyNumberFormat="1" applyFont="1"/>
    <xf numFmtId="0" fontId="5" fillId="29" borderId="6" xfId="488" applyNumberFormat="1" applyFont="1" applyFill="1" applyBorder="1" applyAlignment="1">
      <alignment horizontal="left" vertical="center"/>
    </xf>
    <xf numFmtId="0" fontId="5" fillId="0" borderId="6" xfId="194" applyNumberFormat="1" applyFont="1" applyFill="1" applyBorder="1"/>
    <xf numFmtId="0" fontId="6" fillId="0" borderId="6" xfId="194" applyNumberFormat="1" applyFont="1" applyFill="1" applyBorder="1" applyAlignment="1">
      <alignment horizontal="center" vertical="top"/>
    </xf>
    <xf numFmtId="0" fontId="6" fillId="29" borderId="6" xfId="194" applyNumberFormat="1" applyFont="1" applyFill="1" applyBorder="1" applyAlignment="1">
      <alignment horizontal="center" vertical="top"/>
    </xf>
    <xf numFmtId="173" fontId="10" fillId="0" borderId="0" xfId="194" applyNumberFormat="1" applyFont="1"/>
    <xf numFmtId="0" fontId="11" fillId="0" borderId="0" xfId="199" applyFont="1" applyAlignment="1">
      <alignment vertical="center"/>
    </xf>
    <xf numFmtId="173" fontId="4" fillId="0" borderId="0" xfId="199" applyNumberFormat="1" applyFont="1"/>
    <xf numFmtId="169" fontId="6" fillId="0" borderId="1" xfId="224" applyNumberFormat="1" applyFont="1" applyFill="1" applyBorder="1" applyAlignment="1">
      <alignment wrapText="1"/>
    </xf>
    <xf numFmtId="174" fontId="6" fillId="0" borderId="1" xfId="224" applyFont="1" applyFill="1" applyBorder="1" applyAlignment="1">
      <alignment wrapText="1"/>
    </xf>
    <xf numFmtId="169" fontId="5" fillId="0" borderId="2" xfId="224" applyNumberFormat="1" applyFont="1" applyFill="1" applyBorder="1" applyAlignment="1">
      <alignment wrapText="1"/>
    </xf>
    <xf numFmtId="174" fontId="6" fillId="0" borderId="1" xfId="224" applyFont="1" applyBorder="1" applyAlignment="1">
      <alignment horizontal="left"/>
    </xf>
    <xf numFmtId="169" fontId="6" fillId="0" borderId="0" xfId="224" applyNumberFormat="1" applyFont="1" applyBorder="1" applyAlignment="1">
      <alignment horizontal="center" vertical="top" wrapText="1"/>
    </xf>
    <xf numFmtId="174" fontId="6" fillId="0" borderId="1" xfId="224" applyFont="1" applyBorder="1" applyAlignment="1">
      <alignment wrapText="1"/>
    </xf>
    <xf numFmtId="169" fontId="5" fillId="0" borderId="2" xfId="224" applyNumberFormat="1" applyFont="1" applyBorder="1" applyAlignment="1">
      <alignment horizontal="center" vertical="top" wrapText="1"/>
    </xf>
    <xf numFmtId="174" fontId="96" fillId="0" borderId="1" xfId="224" applyFont="1" applyBorder="1" applyAlignment="1">
      <alignment horizontal="left"/>
    </xf>
    <xf numFmtId="174" fontId="5" fillId="0" borderId="2" xfId="224" applyFont="1" applyBorder="1" applyAlignment="1"/>
    <xf numFmtId="174" fontId="5" fillId="0" borderId="0" xfId="224" applyFont="1" applyBorder="1" applyAlignment="1"/>
    <xf numFmtId="174" fontId="7" fillId="0" borderId="9" xfId="224" applyFont="1" applyFill="1" applyBorder="1" applyAlignment="1">
      <alignment wrapText="1"/>
    </xf>
    <xf numFmtId="173" fontId="11" fillId="0" borderId="9" xfId="222" applyNumberFormat="1" applyFont="1" applyBorder="1" applyAlignment="1">
      <alignment horizontal="center" wrapText="1"/>
    </xf>
    <xf numFmtId="173" fontId="11" fillId="0" borderId="9" xfId="222" applyNumberFormat="1" applyFont="1" applyBorder="1" applyAlignment="1">
      <alignment horizontal="center" vertical="center"/>
    </xf>
    <xf numFmtId="174" fontId="7" fillId="0" borderId="9" xfId="222" applyFont="1" applyBorder="1" applyAlignment="1">
      <alignment horizontal="left"/>
    </xf>
    <xf numFmtId="174" fontId="5" fillId="0" borderId="0" xfId="222" applyFont="1" applyBorder="1" applyAlignment="1"/>
    <xf numFmtId="173" fontId="11" fillId="0" borderId="0" xfId="222" applyNumberFormat="1" applyFont="1" applyFill="1" applyBorder="1" applyAlignment="1"/>
    <xf numFmtId="174" fontId="6" fillId="0" borderId="9" xfId="222" applyFont="1" applyBorder="1" applyAlignment="1"/>
    <xf numFmtId="173" fontId="6" fillId="0" borderId="9" xfId="222" applyNumberFormat="1" applyFont="1" applyFill="1" applyBorder="1" applyAlignment="1">
      <alignment horizontal="center"/>
    </xf>
    <xf numFmtId="173" fontId="6" fillId="0" borderId="9" xfId="222" applyNumberFormat="1" applyFont="1" applyBorder="1" applyAlignment="1">
      <alignment horizontal="center"/>
    </xf>
    <xf numFmtId="173" fontId="11" fillId="0" borderId="1" xfId="222" applyNumberFormat="1" applyFont="1" applyBorder="1" applyAlignment="1"/>
    <xf numFmtId="174" fontId="5" fillId="0" borderId="1" xfId="222" applyFont="1" applyBorder="1" applyAlignment="1"/>
    <xf numFmtId="175" fontId="5" fillId="0" borderId="9" xfId="457" applyNumberFormat="1" applyFont="1" applyBorder="1" applyAlignment="1">
      <alignment horizontal="center" wrapText="1"/>
    </xf>
    <xf numFmtId="175" fontId="5" fillId="0" borderId="9" xfId="457" applyNumberFormat="1" applyFont="1" applyBorder="1" applyAlignment="1">
      <alignment horizontal="center"/>
    </xf>
    <xf numFmtId="175" fontId="6" fillId="0" borderId="9" xfId="457" applyNumberFormat="1" applyFont="1" applyBorder="1" applyAlignment="1">
      <alignment horizontal="center"/>
    </xf>
    <xf numFmtId="174" fontId="7" fillId="0" borderId="9" xfId="219" applyFont="1" applyBorder="1" applyAlignment="1"/>
    <xf numFmtId="0" fontId="5" fillId="0" borderId="1" xfId="292" applyFont="1" applyBorder="1" applyAlignment="1">
      <alignment vertical="center"/>
    </xf>
    <xf numFmtId="175" fontId="6" fillId="0" borderId="1" xfId="457" applyNumberFormat="1" applyFont="1" applyBorder="1" applyAlignment="1">
      <alignment vertical="center"/>
    </xf>
    <xf numFmtId="175" fontId="9" fillId="0" borderId="1" xfId="457" applyNumberFormat="1" applyFont="1" applyBorder="1" applyAlignment="1">
      <alignment vertical="center"/>
    </xf>
    <xf numFmtId="175" fontId="5" fillId="0" borderId="1" xfId="457" applyNumberFormat="1" applyFont="1" applyBorder="1" applyAlignment="1">
      <alignment vertical="center"/>
    </xf>
    <xf numFmtId="175" fontId="95" fillId="0" borderId="1" xfId="457" applyNumberFormat="1" applyFont="1" applyBorder="1" applyAlignment="1">
      <alignment vertical="center"/>
    </xf>
    <xf numFmtId="174" fontId="11" fillId="0" borderId="1" xfId="219" applyFont="1" applyBorder="1" applyAlignment="1"/>
    <xf numFmtId="0" fontId="7" fillId="0" borderId="0" xfId="4" applyFont="1" applyBorder="1" applyAlignment="1">
      <alignment vertical="top" wrapText="1"/>
    </xf>
    <xf numFmtId="169" fontId="4" fillId="0" borderId="0" xfId="0" applyNumberFormat="1" applyFont="1" applyFill="1"/>
    <xf numFmtId="174" fontId="96" fillId="0" borderId="0" xfId="224" applyFont="1" applyBorder="1" applyAlignment="1">
      <alignment horizontal="left"/>
    </xf>
    <xf numFmtId="169" fontId="5" fillId="0" borderId="0" xfId="457" applyNumberFormat="1" applyFont="1" applyFill="1" applyBorder="1" applyAlignment="1">
      <alignment horizontal="center" wrapText="1"/>
    </xf>
    <xf numFmtId="15" fontId="5" fillId="0" borderId="9" xfId="224" quotePrefix="1" applyNumberFormat="1" applyFont="1" applyFill="1" applyBorder="1" applyAlignment="1">
      <alignment horizontal="center" wrapText="1"/>
    </xf>
    <xf numFmtId="169" fontId="6" fillId="0" borderId="0" xfId="224" applyNumberFormat="1" applyFont="1" applyFill="1" applyBorder="1" applyAlignment="1">
      <alignment horizontal="center" vertical="top" wrapText="1"/>
    </xf>
    <xf numFmtId="169" fontId="5" fillId="0" borderId="2" xfId="224" applyNumberFormat="1" applyFont="1" applyFill="1" applyBorder="1" applyAlignment="1">
      <alignment horizontal="center" vertical="top" wrapText="1"/>
    </xf>
    <xf numFmtId="169" fontId="12" fillId="0" borderId="0" xfId="224" applyNumberFormat="1" applyFont="1" applyFill="1" applyAlignment="1">
      <alignment horizontal="right"/>
    </xf>
    <xf numFmtId="169" fontId="10" fillId="0" borderId="0" xfId="224" applyNumberFormat="1" applyFont="1" applyFill="1"/>
    <xf numFmtId="0" fontId="6" fillId="0" borderId="1" xfId="292" applyFont="1" applyBorder="1" applyAlignment="1">
      <alignment vertical="center"/>
    </xf>
    <xf numFmtId="169" fontId="4" fillId="0" borderId="0" xfId="219" applyNumberFormat="1" applyFont="1" applyFill="1" applyAlignment="1"/>
    <xf numFmtId="175" fontId="5" fillId="0" borderId="1" xfId="457" applyNumberFormat="1" applyFont="1" applyBorder="1" applyAlignment="1">
      <alignment horizontal="center" vertical="top"/>
    </xf>
    <xf numFmtId="175" fontId="6" fillId="0" borderId="1" xfId="457" applyNumberFormat="1" applyFont="1" applyBorder="1" applyAlignment="1">
      <alignment horizontal="center" vertical="top"/>
    </xf>
  </cellXfs>
  <cellStyles count="1445">
    <cellStyle name="_x0005__x001c_" xfId="10"/>
    <cellStyle name=" " xfId="509"/>
    <cellStyle name=" ?&quot;U??2U??BU??RU??bU??rU??괮??뭊??줦_x000e_`?쾇$`?헧&lt;`??_x0008_@??_x001e_@??:@?_x0002_VP@?_x0012_V`@?&quot;Vt@?2V??BV??RV??bV??rVP`?괯n`?뭋`?줧??쾈??헩_x0012_곞_x0010_ " xfId="510"/>
    <cellStyle name=" _97연말" xfId="511"/>
    <cellStyle name=" _97연말1" xfId="512"/>
    <cellStyle name=" _Book1" xfId="513"/>
    <cellStyle name=" 1" xfId="514"/>
    <cellStyle name=" 1 2" xfId="515"/>
    <cellStyle name=" 1 2 2" xfId="516"/>
    <cellStyle name=" 1 3" xfId="517"/>
    <cellStyle name="_x0005__x001c_ 2" xfId="1199"/>
    <cellStyle name="_x000d__x000a_JournalTemplate=C:\COMFO\CTALK\JOURSTD.TPL_x000d__x000a_LbStateAddress=3 3 0 251 1 89 2 311_x000d__x000a_LbStateJou" xfId="11"/>
    <cellStyle name="_x000d__x000a_JournalTemplate=C:\COMFO\CTALK\JOURSTD.TPL_x000d__x000a_LbStateAddress=3 3 0 251 1 89 2 311_x000d__x000a_LbStateJou 2" xfId="1200"/>
    <cellStyle name="(_x0010_.D?(.D?:.D?\.D?v.D??D??D??D_x0002_)?D_x0012_)_x0006_&gt;D&quot;)?D2)?DB)?DR)?Db)?Dr)_x0006_/D?_x001a_/D?./D?@/D?b/X??rTr??괫 " xfId="518"/>
    <cellStyle name="???? " xfId="519"/>
    <cellStyle name="???????_Income Statement" xfId="12"/>
    <cellStyle name="??bU??rU??괮??뭊??줦_x000e_`?쾇$`?헧&lt;`??_x0008_@??_x001e_@??:@?_x0002_VP@?_x0012_V`@?&quot;Vt@?2V??BV??RV??bV??rVP`?괯n`?뭋`?줧??쾈??헩_x0012_곞_x0010_?(곞_x0010_?D곞_x0010_?T곞_x0010__x0002_Wl곞_x0010__x0012_W??&quot;W??2W??BW_x0014_a?RW4a?bWHa?rW\a? " xfId="520"/>
    <cellStyle name="]_x000d__x000a_Zoomed=1_x000d__x000a_Row=0_x000d__x000a_Column=0_x000d__x000a_Height=0_x000d__x000a_Width=0_x000d__x000a_FontName=FoxFont_x000d__x000a_FontStyle=0_x000d__x000a_FontSize=9_x000d__x000a_PrtFontName=FoxPrin 2" xfId="1266"/>
    <cellStyle name="_ heading$_DCF 3 с увел  объемами 14 12 07 " xfId="521"/>
    <cellStyle name="_ heading%_DCF 3 с увел  объемами 14 12 07 " xfId="522"/>
    <cellStyle name="_ heading£_DCF 3 с увел  объемами 14 12 07 " xfId="523"/>
    <cellStyle name="_ heading¥_DCF 3 с увел  объемами 14 12 07 " xfId="524"/>
    <cellStyle name="_ heading€_DCF 3 с увел  объемами 14 12 07 " xfId="525"/>
    <cellStyle name="_ headingx_DCF 3 с увел  объемами 14 12 07 " xfId="526"/>
    <cellStyle name="_$Rollup77_Cash UK CHP 06.2008 Preliminary as of 03.07.2008_Зиновьева 2013 " xfId="527"/>
    <cellStyle name="_$Rollup77_UK CHP Forecast 06 2008 Preliminary as of 03.07.2008_Зиновьева 2013 " xfId="528"/>
    <cellStyle name="_$Rollup77_Анализ отклонений_Зиновьева 2013 " xfId="529"/>
    <cellStyle name="_$Rollup77_Зиновьева 2013 " xfId="530"/>
    <cellStyle name="_$Rollup77_КЦ 09 B_Зиновьева 2013 " xfId="531"/>
    <cellStyle name="_$Rollup77_Упр 2008 F_Зиновьева 2013 " xfId="532"/>
    <cellStyle name="_$Rollup77_Упр 2009 B_Зиновьева 2013 " xfId="533"/>
    <cellStyle name="_%(SignOnly)_DCF 3 с увел  объемами 14 12 07 " xfId="534"/>
    <cellStyle name="_%(SignSpaceOnly)_DCF 3 с увел  объемами 14 12 07 " xfId="535"/>
    <cellStyle name="_`KAP NAC_05_F-2_Trial balance 31 12 05_16.09.06" xfId="13"/>
    <cellStyle name="_`KAP NAC_05_F-2_Trial balance 31 12 05_16.09.06 2" xfId="1201"/>
    <cellStyle name="_~3121724" xfId="1267"/>
    <cellStyle name="_0.0[1space]_DCF 3 с увел  объемами 14 12 07 " xfId="536"/>
    <cellStyle name="_0.0[2space]_DCF 3 с увел  объемами 14 12 07 " xfId="537"/>
    <cellStyle name="_0.0[3space]_DCF 3 с увел  объемами 14 12 07 " xfId="538"/>
    <cellStyle name="_0.0[4space]_DCF 3 с увел  объемами 14 12 07 " xfId="539"/>
    <cellStyle name="_0.0[6space]_DCF 3 с увел  объемами 14 12 07 " xfId="540"/>
    <cellStyle name="_0.0[7space]_DCF 3 с увел  объемами 14 12 07 " xfId="541"/>
    <cellStyle name="_0.0[8space]_DCF 3 с увел  объемами 14 12 07 " xfId="542"/>
    <cellStyle name="_0.00[1space]_DCF 3 с увел  объемами 14 12 07 " xfId="543"/>
    <cellStyle name="_0.00[2space]_DCF 3 с увел  объемами 14 12 07 " xfId="544"/>
    <cellStyle name="_0.00[3space]_DCF 3 с увел  объемами 14 12 07 " xfId="545"/>
    <cellStyle name="_0.00[4space]_DCF 3 с увел  объемами 14 12 07 " xfId="546"/>
    <cellStyle name="_0.00[7space]_DCF 3 с увел  объемами 14 12 07 " xfId="547"/>
    <cellStyle name="_0.00[8space]_DCF 3 с увел  объемами 14 12 07 " xfId="548"/>
    <cellStyle name="_0.00[9space]_DCF 3 с увел  объемами 14 12 07 " xfId="549"/>
    <cellStyle name="_0[1space]_DCF 3 с увел  объемами 14 12 07 " xfId="550"/>
    <cellStyle name="_0[2space]_DCF 3 с увел  объемами 14 12 07 " xfId="551"/>
    <cellStyle name="_0[3space]_DCF 3 с увел  объемами 14 12 07 " xfId="552"/>
    <cellStyle name="_0[4space]_DCF 3 с увел  объемами 14 12 07 " xfId="553"/>
    <cellStyle name="_0[6space]_DCF 3 с увел  объемами 14 12 07 " xfId="554"/>
    <cellStyle name="_0[7space]_DCF 3 с увел  объемами 14 12 07 " xfId="555"/>
    <cellStyle name="_03 O.Taxes_final" xfId="1268"/>
    <cellStyle name="_03 O-Tax final_zapas" xfId="1269"/>
    <cellStyle name="_04 N1. Other Payables" xfId="1270"/>
    <cellStyle name="_060515_ppe movement 2003-2005" xfId="1271"/>
    <cellStyle name="_060522_ppe movement 2003-2005" xfId="1272"/>
    <cellStyle name="_061012_DT note" xfId="1273"/>
    <cellStyle name="_0747_DCF_sugar_10_DCF 3 с увел  объемами 14 12 07 " xfId="556"/>
    <cellStyle name="_0747_DCF_sugar_11_DCF 3 с увел  объемами 14 12 07 " xfId="557"/>
    <cellStyle name="_0747_DCF_sugar_17_DCF 3 с увел  объемами 14 12 07 " xfId="558"/>
    <cellStyle name="_0747_DCF_sugar_5_with economic obsolesense_DCF 3 с увел  объемами 14 12 07 " xfId="559"/>
    <cellStyle name="_09 N1-Other payables 31.12.05" xfId="1274"/>
    <cellStyle name="_09 N1-u Other payables" xfId="1275"/>
    <cellStyle name="_09 N3. Due to employees" xfId="1276"/>
    <cellStyle name="_09 N3u. Due to employees" xfId="1277"/>
    <cellStyle name="_09 U2.u Cost of sales 05 YE" xfId="1278"/>
    <cellStyle name="_09. Ku. PP&amp;E 31.12.05" xfId="1279"/>
    <cellStyle name="_09.N3 Due to employees 31.12.05" xfId="1280"/>
    <cellStyle name="_09.N3e.Unused Vacation " xfId="506"/>
    <cellStyle name="_09.U1 Revenue 31.12.05" xfId="1281"/>
    <cellStyle name="_11 S1.300 Emba Significant contracts YE " xfId="507"/>
    <cellStyle name="_2006_TH KMG AG_draft" xfId="1282"/>
    <cellStyle name="_37" xfId="14"/>
    <cellStyle name="_37 2" xfId="1202"/>
    <cellStyle name="_4061-KZ" xfId="1283"/>
    <cellStyle name="_5-yr Pre-tax Inc011702_Cash UK CHP 06.2008 Preliminary as of 03.07.2008_Зиновьева 2013 " xfId="560"/>
    <cellStyle name="_5-yr Pre-tax Inc011702_UK CHP Forecast 06 2008 Preliminary as of 03.07.2008_Зиновьева 2013 " xfId="561"/>
    <cellStyle name="_5-yr Pre-tax Inc011702_Анализ отклонений_Зиновьева 2013 " xfId="562"/>
    <cellStyle name="_5-yr Pre-tax Inc011702_Зиновьева 2013 " xfId="563"/>
    <cellStyle name="_5-yr Pre-tax Inc011702_КЦ 09 B_Зиновьева 2013 " xfId="564"/>
    <cellStyle name="_5-yr Pre-tax Inc011702_Упр 2008 F_Зиновьева 2013 " xfId="565"/>
    <cellStyle name="_5-yr Pre-tax Inc011702_Упр 2009 B_Зиновьева 2013 " xfId="566"/>
    <cellStyle name="_A4.1 Transformation" xfId="1284"/>
    <cellStyle name="_A4.2 SAD Schedule revised" xfId="1285"/>
    <cellStyle name="_A4.TS_12m2007_Final" xfId="1286"/>
    <cellStyle name="_Accounts receivable" xfId="1287"/>
    <cellStyle name="_AJE 16 17" xfId="1288"/>
    <cellStyle name="_AR FS" xfId="1289"/>
    <cellStyle name="_B6.5 Payroll test of controlls_Uzen2" xfId="1290"/>
    <cellStyle name="_BEV_Eurocement(01.06.05)_14_DCF 3 с увел  объемами 14 12 07 " xfId="567"/>
    <cellStyle name="_Book1" xfId="15"/>
    <cellStyle name="_Book1 2" xfId="1203"/>
    <cellStyle name="_Book1_DCF 3 с увел  объемами 14 12 07 " xfId="568"/>
    <cellStyle name="_Book1-TO delete" xfId="1291"/>
    <cellStyle name="_Book2_DCF 3 с увел  объемами 14 12 07 " xfId="569"/>
    <cellStyle name="_Book3" xfId="16"/>
    <cellStyle name="_Book3 2" xfId="1204"/>
    <cellStyle name="_C. Cash 2004" xfId="1292"/>
    <cellStyle name="_cash flows" xfId="1293"/>
    <cellStyle name="_CFS (Движение денег 6мес05)" xfId="1294"/>
    <cellStyle name="_CFS_2005 workings_last" xfId="1295"/>
    <cellStyle name="_CIT" xfId="1296"/>
    <cellStyle name="_Comma_Copy of Uralkali Summary Business Plan 14 Apr 04 (sent)1250404 input for Union DCF_DCF 3 с увел  объемами 14 12 07 " xfId="570"/>
    <cellStyle name="_Comma_DCF 3 с увел  объемами 14 12 07 " xfId="571"/>
    <cellStyle name="_Copy of CFS 2005" xfId="1297"/>
    <cellStyle name="_Copy of Uralkali Summary Business Plan 14 Apr 04 (sent)1250404 input for Union DCF_DCF 3 с увел  объемами 14 12 07 " xfId="572"/>
    <cellStyle name="_Cost forms - presentation2_DCF 3 с увел  объемами 14 12 07 " xfId="573"/>
    <cellStyle name="_Currency_Copy of Uralkali Summary Business Plan 14 Apr 04 (sent)1250404 input for Union DCF_DCF 3 с увел  объемами 14 12 07 " xfId="574"/>
    <cellStyle name="_Currency_DCF 3 с увел  объемами 14 12 07 " xfId="575"/>
    <cellStyle name="_CurrencySpace_Copy of Uralkali Summary Business Plan 14 Apr 04 (sent)1250404 input for Union DCF_DCF 3 с увел  объемами 14 12 07 " xfId="576"/>
    <cellStyle name="_CurrencySpace_DCF 3 с увел  объемами 14 12 07 " xfId="577"/>
    <cellStyle name="_DCF Lucchini Piombino_Draft_v.02_16(New)_v.04_es_DCF 3 с увел  объемами 14 12 07 " xfId="578"/>
    <cellStyle name="_DCF Lucchini_France_12_DA_DCF 3 с увел  объемами 14 12 07 " xfId="579"/>
    <cellStyle name="_DCF Mih GOK_2005_Draft_9_DCF 3 с увел  объемами 14 12 07 " xfId="580"/>
    <cellStyle name="_DCF Valuation Template (APV approach) v3_DCF 3 с увел  объемами 14 12 07 " xfId="581"/>
    <cellStyle name="_DCF_Bikom_14_DCF 3 с увел  объемами 14 12 07 " xfId="582"/>
    <cellStyle name="_dcf_draft_44_Comcor_TV_DCF 3 с увел  объемами 14 12 07 " xfId="583"/>
    <cellStyle name="_dcf_draft_44_DCF 3 с увел  объемами 14 12 07 " xfId="584"/>
    <cellStyle name="_DCF_Kazankovskaya Mine_1_DCF 3 с увел  объемами 14 12 07 " xfId="585"/>
    <cellStyle name="_DCF_Kazankovskaya Mine_18_DCF 3 с увел  объемами 14 12 07 " xfId="586"/>
    <cellStyle name="_DCF_Kazankovskaya Mine_9_DCF 3 с увел  объемами 14 12 07 " xfId="587"/>
    <cellStyle name="_DCF_KRU_10_DCF 3 с увел  объемами 14 12 07 " xfId="588"/>
    <cellStyle name="_DCF_KRU_35_DCF 3 с увел  объемами 14 12 07 " xfId="589"/>
    <cellStyle name="_DCF_Masloproduct_15_DCF 3 с увел  объемами 14 12 07 " xfId="590"/>
    <cellStyle name="_DCF_Masloproduct_27_DCF 3 с увел  объемами 14 12 07 " xfId="591"/>
    <cellStyle name="_DCF_Masloproduct_29_DCF 3 с увел  объемами 14 12 07 " xfId="592"/>
    <cellStyle name="_DCF_Sibir Polymetally_25_DCF 3 с увел  объемами 14 12 07 " xfId="593"/>
    <cellStyle name="_DCF_Vertek_09_DCF 3 с увел  объемами 14 12 07 " xfId="594"/>
    <cellStyle name="_DCF_Vredest_18_DCF 3 с увел  объемами 14 12 07 " xfId="595"/>
    <cellStyle name="_DCF_Vredest_2_DCF 3 с увел  объемами 14 12 07 " xfId="596"/>
    <cellStyle name="_DCF_Vredest_2_Komet_DCF_25_DCF 3 с увел  объемами 14 12 07 " xfId="597"/>
    <cellStyle name="_DCF_Vredest_2_Komet_DCF_26_DCF 3 с увел  объемами 14 12 07 " xfId="598"/>
    <cellStyle name="_DD Site restoration 5MTD2006" xfId="1298"/>
    <cellStyle name="_Disclosures_EE_Min rights" xfId="17"/>
    <cellStyle name="_Disclosures_EE_Min rights 2" xfId="1205"/>
    <cellStyle name="_Dividends 032102_DCF 3 с увел  объемами 14 12 07 " xfId="599"/>
    <cellStyle name="_Dsclosures_IK" xfId="18"/>
    <cellStyle name="_Dsclosures_IK 2" xfId="1206"/>
    <cellStyle name="_Elimination" xfId="1299"/>
    <cellStyle name="_EPS Oct01Bud_Cash UK CHP 06.2008 Preliminary as of 03.07.2008_Зиновьева 2013 " xfId="600"/>
    <cellStyle name="_EPS Oct01Bud_UK CHP Forecast 06 2008 Preliminary as of 03.07.2008_Зиновьева 2013 " xfId="601"/>
    <cellStyle name="_EPS Oct01Bud_Анализ отклонений_Зиновьева 2013 " xfId="602"/>
    <cellStyle name="_EPS Oct01Bud_Зиновьева 2013 " xfId="603"/>
    <cellStyle name="_EPS Oct01Bud_КЦ 09 B_Зиновьева 2013 " xfId="604"/>
    <cellStyle name="_EPS Oct01Bud_Упр 2008 F_Зиновьева 2013 " xfId="605"/>
    <cellStyle name="_EPS Oct01Bud_Упр 2009 B_Зиновьева 2013 " xfId="606"/>
    <cellStyle name="_Euro_DCF 3 с увел  объемами 14 12 07 " xfId="607"/>
    <cellStyle name="_F  Investments 6 m 2006" xfId="1300"/>
    <cellStyle name="_FA Adjustment 1999-2003_1" xfId="1301"/>
    <cellStyle name="_FFF_Capex-new_DCF 3 с увел  объемами 14 12 07 " xfId="608"/>
    <cellStyle name="_FFF_DCF 3 с увел  объемами 14 12 07 " xfId="609"/>
    <cellStyle name="_FFF_Financial Plan - final_2_DCF 3 с увел  объемами 14 12 07 " xfId="610"/>
    <cellStyle name="_FFF_Form 01(MB)_DCF 3 с увел  объемами 14 12 07 " xfId="611"/>
    <cellStyle name="_FFF_Links_NK_DCF 3 с увел  объемами 14 12 07 " xfId="612"/>
    <cellStyle name="_FFF_N20_5_DCF 3 с увел  объемами 14 12 07 " xfId="613"/>
    <cellStyle name="_FFF_N20_6_DCF 3 с увел  объемами 14 12 07 " xfId="614"/>
    <cellStyle name="_FFF_New Form10_2_DCF 3 с увел  объемами 14 12 07 " xfId="615"/>
    <cellStyle name="_FFF_Nsi - last version for programming_DCF 3 с увел  объемами 14 12 07 " xfId="616"/>
    <cellStyle name="_FFF_Nsi - last version_DCF 3 с увел  объемами 14 12 07 " xfId="617"/>
    <cellStyle name="_FFF_Nsi - next_last version_DCF 3 с увел  объемами 14 12 07 " xfId="618"/>
    <cellStyle name="_FFF_Nsi - plan - final_DCF 3 с увел  объемами 14 12 07 " xfId="619"/>
    <cellStyle name="_FFF_Nsi -super_ last version_DCF 3 с увел  объемами 14 12 07 " xfId="620"/>
    <cellStyle name="_FFF_Nsi(2)_DCF 3 с увел  объемами 14 12 07 " xfId="621"/>
    <cellStyle name="_FFF_Nsi_1_DCF 3 с увел  объемами 14 12 07 " xfId="622"/>
    <cellStyle name="_FFF_Nsi_139_DCF 3 с увел  объемами 14 12 07 " xfId="623"/>
    <cellStyle name="_FFF_Nsi_140(Зах)_DCF 3 с увел  объемами 14 12 07 " xfId="624"/>
    <cellStyle name="_FFF_Nsi_140_DCF 3 с увел  объемами 14 12 07 " xfId="625"/>
    <cellStyle name="_FFF_Nsi_140_mod_DCF 3 с увел  объемами 14 12 07 " xfId="626"/>
    <cellStyle name="_FFF_Nsi_158_DCF 3 с увел  объемами 14 12 07 " xfId="627"/>
    <cellStyle name="_FFF_Nsi_DCF 3 с увел  объемами 14 12 07 " xfId="628"/>
    <cellStyle name="_FFF_Nsi_Express_DCF 3 с увел  объемами 14 12 07 " xfId="629"/>
    <cellStyle name="_FFF_Nsi_Jan1_DCF 3 с увел  объемами 14 12 07 " xfId="630"/>
    <cellStyle name="_FFF_Nsi_test_DCF 3 с увел  объемами 14 12 07 " xfId="631"/>
    <cellStyle name="_FFF_Nsi2_DCF 3 с увел  объемами 14 12 07 " xfId="632"/>
    <cellStyle name="_FFF_Nsi-Services_DCF 3 с увел  объемами 14 12 07 " xfId="633"/>
    <cellStyle name="_FFF_P&amp;L_DCF 3 с увел  объемами 14 12 07 " xfId="634"/>
    <cellStyle name="_FFF_S0400_DCF 3 с увел  объемами 14 12 07 " xfId="635"/>
    <cellStyle name="_FFF_S13001_DCF 3 с увел  объемами 14 12 07 " xfId="636"/>
    <cellStyle name="_FFF_Sheet1_DCF 3 с увел  объемами 14 12 07 " xfId="637"/>
    <cellStyle name="_FFF_sofi - plan_AP270202ii_DCF 3 с увел  объемами 14 12 07 " xfId="638"/>
    <cellStyle name="_FFF_sofi - plan_AP270202iii_DCF 3 с увел  объемами 14 12 07 " xfId="639"/>
    <cellStyle name="_FFF_sofi - plan_AP270202iv_DCF 3 с увел  объемами 14 12 07 " xfId="640"/>
    <cellStyle name="_FFF_Sofi vs Sobi_DCF 3 с увел  объемами 14 12 07 " xfId="641"/>
    <cellStyle name="_FFF_Sofi_PBD 27-11-01_DCF 3 с увел  объемами 14 12 07 " xfId="642"/>
    <cellStyle name="_FFF_SOFI_TEPs_AOK_130902_DCF 3 с увел  объемами 14 12 07 " xfId="643"/>
    <cellStyle name="_FFF_Sofi145a_DCF 3 с увел  объемами 14 12 07 " xfId="644"/>
    <cellStyle name="_FFF_Sofi153_DCF 3 с увел  объемами 14 12 07 " xfId="645"/>
    <cellStyle name="_FFF_Summary_DCF 3 с увел  объемами 14 12 07 " xfId="646"/>
    <cellStyle name="_FFF_SXXXX_Express_c Links_DCF 3 с увел  объемами 14 12 07 " xfId="647"/>
    <cellStyle name="_FFF_Tax_form_1кв_3_DCF 3 с увел  объемами 14 12 07 " xfId="648"/>
    <cellStyle name="_FFF_test_11_DCF 3 с увел  объемами 14 12 07 " xfId="649"/>
    <cellStyle name="_FFF_БКЭ_DCF 3 с увел  объемами 14 12 07 " xfId="650"/>
    <cellStyle name="_FFF_для вставки в пакет за 2001_DCF 3 с увел  объемами 14 12 07 " xfId="651"/>
    <cellStyle name="_FFF_дляГалиныВ_DCF 3 с увел  объемами 14 12 07 " xfId="652"/>
    <cellStyle name="_FFF_Книга7_DCF 3 с увел  объемами 14 12 07 " xfId="653"/>
    <cellStyle name="_FFF_Лист1_DCF 3 с увел  объемами 14 12 07 " xfId="654"/>
    <cellStyle name="_FFF_ОСН. ДЕЯТ._DCF 3 с увел  объемами 14 12 07 " xfId="655"/>
    <cellStyle name="_FFF_Подразделения_DCF 3 с увел  объемами 14 12 07 " xfId="656"/>
    <cellStyle name="_FFF_Список тиражирования_DCF 3 с увел  объемами 14 12 07 " xfId="657"/>
    <cellStyle name="_FFF_Форма 12 last_DCF 3 с увел  объемами 14 12 07 " xfId="658"/>
    <cellStyle name="_Final_Book_010301_Capex-new_DCF 3 с увел  объемами 14 12 07 " xfId="659"/>
    <cellStyle name="_Final_Book_010301_DCF 3 с увел  объемами 14 12 07 " xfId="660"/>
    <cellStyle name="_Final_Book_010301_Financial Plan - final_2_DCF 3 с увел  объемами 14 12 07 " xfId="661"/>
    <cellStyle name="_Final_Book_010301_Form 01(MB)_DCF 3 с увел  объемами 14 12 07 " xfId="662"/>
    <cellStyle name="_Final_Book_010301_Links_NK_DCF 3 с увел  объемами 14 12 07 " xfId="663"/>
    <cellStyle name="_Final_Book_010301_N20_5_DCF 3 с увел  объемами 14 12 07 " xfId="664"/>
    <cellStyle name="_Final_Book_010301_N20_6_DCF 3 с увел  объемами 14 12 07 " xfId="665"/>
    <cellStyle name="_Final_Book_010301_New Form10_2_DCF 3 с увел  объемами 14 12 07 " xfId="666"/>
    <cellStyle name="_Final_Book_010301_Nsi - last version for programming_DCF 3 с увел  объемами 14 12 07 " xfId="667"/>
    <cellStyle name="_Final_Book_010301_Nsi - last version_DCF 3 с увел  объемами 14 12 07 " xfId="668"/>
    <cellStyle name="_Final_Book_010301_Nsi - next_last version_DCF 3 с увел  объемами 14 12 07 " xfId="669"/>
    <cellStyle name="_Final_Book_010301_Nsi - plan - final_DCF 3 с увел  объемами 14 12 07 " xfId="670"/>
    <cellStyle name="_Final_Book_010301_Nsi -super_ last version_DCF 3 с увел  объемами 14 12 07 " xfId="671"/>
    <cellStyle name="_Final_Book_010301_Nsi(2)_DCF 3 с увел  объемами 14 12 07 " xfId="672"/>
    <cellStyle name="_Final_Book_010301_Nsi_1_DCF 3 с увел  объемами 14 12 07 " xfId="673"/>
    <cellStyle name="_Final_Book_010301_Nsi_139_DCF 3 с увел  объемами 14 12 07 " xfId="674"/>
    <cellStyle name="_Final_Book_010301_Nsi_140(Зах)_DCF 3 с увел  объемами 14 12 07 " xfId="675"/>
    <cellStyle name="_Final_Book_010301_Nsi_140_DCF 3 с увел  объемами 14 12 07 " xfId="676"/>
    <cellStyle name="_Final_Book_010301_Nsi_140_mod_DCF 3 с увел  объемами 14 12 07 " xfId="677"/>
    <cellStyle name="_Final_Book_010301_Nsi_158_DCF 3 с увел  объемами 14 12 07 " xfId="678"/>
    <cellStyle name="_Final_Book_010301_Nsi_DCF 3 с увел  объемами 14 12 07 " xfId="679"/>
    <cellStyle name="_Final_Book_010301_Nsi_Express_DCF 3 с увел  объемами 14 12 07 " xfId="680"/>
    <cellStyle name="_Final_Book_010301_Nsi_Jan1_DCF 3 с увел  объемами 14 12 07 " xfId="681"/>
    <cellStyle name="_Final_Book_010301_Nsi_test_DCF 3 с увел  объемами 14 12 07 " xfId="682"/>
    <cellStyle name="_Final_Book_010301_Nsi2_DCF 3 с увел  объемами 14 12 07 " xfId="683"/>
    <cellStyle name="_Final_Book_010301_Nsi-Services_DCF 3 с увел  объемами 14 12 07 " xfId="684"/>
    <cellStyle name="_Final_Book_010301_P&amp;L_DCF 3 с увел  объемами 14 12 07 " xfId="685"/>
    <cellStyle name="_Final_Book_010301_S0400_DCF 3 с увел  объемами 14 12 07 " xfId="686"/>
    <cellStyle name="_Final_Book_010301_S13001_DCF 3 с увел  объемами 14 12 07 " xfId="687"/>
    <cellStyle name="_Final_Book_010301_Sheet1_DCF 3 с увел  объемами 14 12 07 " xfId="688"/>
    <cellStyle name="_Final_Book_010301_sofi - plan_AP270202ii_DCF 3 с увел  объемами 14 12 07 " xfId="689"/>
    <cellStyle name="_Final_Book_010301_sofi - plan_AP270202iii_DCF 3 с увел  объемами 14 12 07 " xfId="690"/>
    <cellStyle name="_Final_Book_010301_sofi - plan_AP270202iv_DCF 3 с увел  объемами 14 12 07 " xfId="691"/>
    <cellStyle name="_Final_Book_010301_Sofi vs Sobi_DCF 3 с увел  объемами 14 12 07 " xfId="692"/>
    <cellStyle name="_Final_Book_010301_Sofi_PBD 27-11-01_DCF 3 с увел  объемами 14 12 07 " xfId="693"/>
    <cellStyle name="_Final_Book_010301_SOFI_TEPs_AOK_130902_DCF 3 с увел  объемами 14 12 07 " xfId="694"/>
    <cellStyle name="_Final_Book_010301_Sofi145a_DCF 3 с увел  объемами 14 12 07 " xfId="695"/>
    <cellStyle name="_Final_Book_010301_Sofi153_DCF 3 с увел  объемами 14 12 07 " xfId="696"/>
    <cellStyle name="_Final_Book_010301_Summary_DCF 3 с увел  объемами 14 12 07 " xfId="697"/>
    <cellStyle name="_Final_Book_010301_SXXXX_Express_c Links_DCF 3 с увел  объемами 14 12 07 " xfId="698"/>
    <cellStyle name="_Final_Book_010301_Tax_form_1кв_3_DCF 3 с увел  объемами 14 12 07 " xfId="699"/>
    <cellStyle name="_Final_Book_010301_test_11_DCF 3 с увел  объемами 14 12 07 " xfId="700"/>
    <cellStyle name="_Final_Book_010301_БКЭ_DCF 3 с увел  объемами 14 12 07 " xfId="701"/>
    <cellStyle name="_Final_Book_010301_для вставки в пакет за 2001_DCF 3 с увел  объемами 14 12 07 " xfId="702"/>
    <cellStyle name="_Final_Book_010301_дляГалиныВ_DCF 3 с увел  объемами 14 12 07 " xfId="703"/>
    <cellStyle name="_Final_Book_010301_Книга7_DCF 3 с увел  объемами 14 12 07 " xfId="704"/>
    <cellStyle name="_Final_Book_010301_Лист1_DCF 3 с увел  объемами 14 12 07 " xfId="705"/>
    <cellStyle name="_Final_Book_010301_ОСН. ДЕЯТ._DCF 3 с увел  объемами 14 12 07 " xfId="706"/>
    <cellStyle name="_Final_Book_010301_Подразделения_DCF 3 с увел  объемами 14 12 07 " xfId="707"/>
    <cellStyle name="_Final_Book_010301_Список тиражирования_DCF 3 с увел  объемами 14 12 07 " xfId="708"/>
    <cellStyle name="_Final_Book_010301_Форма 12 last_DCF 3 с увел  объемами 14 12 07 " xfId="709"/>
    <cellStyle name="_ForecastToday v4_Cash UK CHP 06.2008 Preliminary as of 03.07.2008_Зиновьева 2013 " xfId="710"/>
    <cellStyle name="_ForecastToday v4_UK CHP Forecast 06 2008 Preliminary as of 03.07.2008_Зиновьева 2013 " xfId="711"/>
    <cellStyle name="_ForecastToday v4_Анализ отклонений_Зиновьева 2013 " xfId="712"/>
    <cellStyle name="_ForecastToday v4_Зиновьева 2013 " xfId="713"/>
    <cellStyle name="_ForecastToday v4_КЦ 09 B_Зиновьева 2013 " xfId="714"/>
    <cellStyle name="_ForecastToday v4_Упр 2008 F_Зиновьева 2013 " xfId="715"/>
    <cellStyle name="_ForecastToday v4_Упр 2009 B_Зиновьева 2013 " xfId="716"/>
    <cellStyle name="_FS 2005 (Сверка с оборотносальдовой)" xfId="1302"/>
    <cellStyle name="_FS 30 June 2006" xfId="1303"/>
    <cellStyle name="_FS Check List_June 2006 07_Nov_06" xfId="1304"/>
    <cellStyle name="_Fu.2006 Inventory Uzen " xfId="717"/>
    <cellStyle name="_GM on Utexam loan" xfId="1305"/>
    <cellStyle name="_Granbury-F-Machine_Cash UK CHP 06.2008 Preliminary as of 03.07.2008_Зиновьева 2013 " xfId="718"/>
    <cellStyle name="_Granbury-F-Machine_UK CHP Forecast 06 2008 Preliminary as of 03.07.2008_Зиновьева 2013 " xfId="719"/>
    <cellStyle name="_Granbury-F-Machine_Анализ отклонений_Зиновьева 2013 " xfId="720"/>
    <cellStyle name="_Granbury-F-Machine_Зиновьева 2013 " xfId="721"/>
    <cellStyle name="_Granbury-F-Machine_КЦ 09 B_Зиновьева 2013 " xfId="722"/>
    <cellStyle name="_Granbury-F-Machine_Упр 2008 F_Зиновьева 2013 " xfId="723"/>
    <cellStyle name="_Granbury-F-Machine_Упр 2009 B_Зиновьева 2013 " xfId="724"/>
    <cellStyle name="_Granite_Cash UK CHP 06.2008 Preliminary as of 03.07.2008_Зиновьева 2013 " xfId="725"/>
    <cellStyle name="_Granite_UK CHP Forecast 06 2008 Preliminary as of 03.07.2008_Зиновьева 2013 " xfId="726"/>
    <cellStyle name="_Granite_Анализ отклонений_Зиновьева 2013 " xfId="727"/>
    <cellStyle name="_Granite_Зиновьева 2013 " xfId="728"/>
    <cellStyle name="_Granite_КЦ 09 B_Зиновьева 2013 " xfId="729"/>
    <cellStyle name="_Granite_Упр 2008 F_Зиновьева 2013 " xfId="730"/>
    <cellStyle name="_Granite_Упр 2009 B_Зиновьева 2013 " xfId="731"/>
    <cellStyle name="_Guidelines Amtel_USDonly_DCF 3 с увел  объемами 14 12 07 " xfId="732"/>
    <cellStyle name="_Guidelines meat 2003_DCF 3 с увел  объемами 14 12 07 " xfId="733"/>
    <cellStyle name="_Guidelines_Developed_Markets_IR_1_DCF 3 с увел  объемами 14 12 07 " xfId="734"/>
    <cellStyle name="_Guidelines1998_DCF 3 с увел  объемами 14 12 07 " xfId="735"/>
    <cellStyle name="_H Investment in associates 2005" xfId="1306"/>
    <cellStyle name="_Heading_prestemp_DCF 3 с увел  объемами 14 12 07 " xfId="736"/>
    <cellStyle name="_Highlight_DCF 3 с увел  объемами 14 12 07 " xfId="737"/>
    <cellStyle name="_Intracompany Settlements" xfId="1307"/>
    <cellStyle name="_Inv WAC(COGS)_USD" xfId="19"/>
    <cellStyle name="_Inv WAC(COGS)_USD 2" xfId="1207"/>
    <cellStyle name="_Ironwood_Cash UK CHP 06.2008 Preliminary as of 03.07.2008_Зиновьева 2013 " xfId="738"/>
    <cellStyle name="_Ironwood_LB36a_Cash UK CHP 06.2008 Preliminary as of 03.07.2008_Зиновьева 2013 " xfId="739"/>
    <cellStyle name="_Ironwood_LB36a_UK CHP Forecast 06 2008 Preliminary as of 03.07.2008_Зиновьева 2013 " xfId="740"/>
    <cellStyle name="_Ironwood_LB36a_Анализ отклонений_Зиновьева 2013 " xfId="741"/>
    <cellStyle name="_Ironwood_LB36a_Зиновьева 2013 " xfId="742"/>
    <cellStyle name="_Ironwood_LB36a_КЦ 09 B_Зиновьева 2013 " xfId="743"/>
    <cellStyle name="_Ironwood_LB36a_Упр 2008 F_Зиновьева 2013 " xfId="744"/>
    <cellStyle name="_Ironwood_LB36a_Упр 2009 B_Зиновьева 2013 " xfId="745"/>
    <cellStyle name="_Ironwood_UK CHP Forecast 06 2008 Preliminary as of 03.07.2008_Зиновьева 2013 " xfId="746"/>
    <cellStyle name="_Ironwood_Анализ отклонений_Зиновьева 2013 " xfId="747"/>
    <cellStyle name="_Ironwood_Зиновьева 2013 " xfId="748"/>
    <cellStyle name="_Ironwood_КЦ 09 B_Зиновьева 2013 " xfId="749"/>
    <cellStyle name="_Ironwood_Упр 2008 F_Зиновьева 2013 " xfId="750"/>
    <cellStyle name="_Ironwood_Упр 2009 B_Зиновьева 2013 " xfId="751"/>
    <cellStyle name="_K Property, plant and equipment 2005_07.03.06" xfId="1308"/>
    <cellStyle name="_K. PP&amp;E cost model_2002-2004" xfId="1309"/>
    <cellStyle name="_KAP NAK_06_reporting table_rus_28.09" xfId="20"/>
    <cellStyle name="_KAP NAK_06_reporting table_rus_28.09 2" xfId="1208"/>
    <cellStyle name="_Komet_DCF_25_DCF 3 с увел  объемами 14 12 07 " xfId="752"/>
    <cellStyle name="_Komet_DCF_26_DCF 3 с увел  объемами 14 12 07 " xfId="753"/>
    <cellStyle name="_Komi_Valuation_Draft_1_12-09-03_DCF 3 с увел  объемами 14 12 07 " xfId="754"/>
    <cellStyle name="_KPI ? ?????? " xfId="755"/>
    <cellStyle name="_KPI в бюджет " xfId="756"/>
    <cellStyle name="_KPI-5_DCF 3 с увел  объемами 14 12 07 " xfId="757"/>
    <cellStyle name="_KPI-5_Form 01(MB)_DCF 3 с увел  объемами 14 12 07 " xfId="758"/>
    <cellStyle name="_KPI-5_Links_NK_DCF 3 с увел  объемами 14 12 07 " xfId="759"/>
    <cellStyle name="_KPI-5_Nsi(2)_DCF 3 с увел  объемами 14 12 07 " xfId="760"/>
    <cellStyle name="_KPI-5_Nsi_158_DCF 3 с увел  объемами 14 12 07 " xfId="761"/>
    <cellStyle name="_KPI-5_Nsi_DCF 3 с увел  объемами 14 12 07 " xfId="762"/>
    <cellStyle name="_KPI-5_Nsi_Express_DCF 3 с увел  объемами 14 12 07 " xfId="763"/>
    <cellStyle name="_KPI-5_Nsi_test_DCF 3 с увел  объемами 14 12 07 " xfId="764"/>
    <cellStyle name="_KPI-5_Nsi-Services_DCF 3 с увел  объемами 14 12 07 " xfId="765"/>
    <cellStyle name="_KPI-5_S0400_DCF 3 с увел  объемами 14 12 07 " xfId="766"/>
    <cellStyle name="_KPI-5_S13001_DCF 3 с увел  объемами 14 12 07 " xfId="767"/>
    <cellStyle name="_KPI-5_SOFI_TEPs_AOK_130902_DCF 3 с увел  объемами 14 12 07 " xfId="768"/>
    <cellStyle name="_KPI-5_SOFI_TEPs_AOK_130902_Dogovora_DCF 3 с увел  объемами 14 12 07 " xfId="769"/>
    <cellStyle name="_KPI-5_SOFI_TEPs_AOK_130902_S14206_Akt_sverki_DCF 3 с увел  объемами 14 12 07 " xfId="770"/>
    <cellStyle name="_KPI-5_SOFI_TEPs_AOK_130902_S14206_Akt_sverki_Договора_Express_4m2003_new_DCF 3 с увел  объемами 14 12 07 " xfId="771"/>
    <cellStyle name="_KPI-5_SOFI_TEPs_AOK_130902_S15202_Akt_sverki_DCF 3 с увел  объемами 14 12 07 " xfId="772"/>
    <cellStyle name="_KPI-5_SOFI_TEPs_AOK_130902_S15202_Akt_sverki_Договора_Express_4m2003_new_DCF 3 с увел  объемами 14 12 07 " xfId="773"/>
    <cellStyle name="_KPI-5_SOFI_TEPs_AOK_130902_Договора_Express_4m2003_new_DCF 3 с увел  объемами 14 12 07 " xfId="774"/>
    <cellStyle name="_KPI-5_SOFI_TEPs_AOK_130902_Книга1_DCF 3 с увел  объемами 14 12 07 " xfId="775"/>
    <cellStyle name="_KPI-5_Sofi145a_DCF 3 с увел  объемами 14 12 07 " xfId="776"/>
    <cellStyle name="_KPI-5_Sofi153_DCF 3 с увел  объемами 14 12 07 " xfId="777"/>
    <cellStyle name="_KPI-5_SXXXX_Express_c Links_DCF 3 с увел  объемами 14 12 07 " xfId="778"/>
    <cellStyle name="_KPI-5_test_11_DCF 3 с увел  объемами 14 12 07 " xfId="779"/>
    <cellStyle name="_KPI-5_для вставки в пакет за 2001_DCF 3 с увел  объемами 14 12 07 " xfId="780"/>
    <cellStyle name="_KPI-5_дляГалиныВ_DCF 3 с увел  объемами 14 12 07 " xfId="781"/>
    <cellStyle name="_KPI-5_Лист1_DCF 3 с увел  объемами 14 12 07 " xfId="782"/>
    <cellStyle name="_KPI-5_Подразделения_DCF 3 с увел  объемами 14 12 07 " xfId="783"/>
    <cellStyle name="_KPI-5_Список тиражирования_DCF 3 с увел  объемами 14 12 07 " xfId="784"/>
    <cellStyle name="_KPI-5_Форма 12 last_DCF 3 с увел  объемами 14 12 07 " xfId="785"/>
    <cellStyle name="_L Intangible assets 2005" xfId="1310"/>
    <cellStyle name="_Materiality matrix" xfId="1311"/>
    <cellStyle name="_Model_Amtel_2005_Draft7_final_DCF 3 с увел  объемами 14 12 07 " xfId="786"/>
    <cellStyle name="_Model_Westa_July_12_2002_DCF 3 с увел  объемами 14 12 07 " xfId="787"/>
    <cellStyle name="_Model_Westa_July_12_2002_Komet_DCF_25_DCF 3 с увел  объемами 14 12 07 " xfId="788"/>
    <cellStyle name="_Model_Westa_July_12_2002_Komet_DCF_26_DCF 3 с увел  объемами 14 12 07 " xfId="789"/>
    <cellStyle name="_Multiple_Copy of Uralkali Summary Business Plan 14 Apr 04 (sent)1250404 input for Union DCF_DCF 3 с увел  объемами 14 12 07 " xfId="790"/>
    <cellStyle name="_Multiple_DCF 3 с увел  объемами 14 12 07 " xfId="791"/>
    <cellStyle name="_MultipleSpace_Copy of Uralkali Summary Business Plan 14 Apr 04 (sent)1250404 input for Union DCF_DCF 3 с увел  объемами 14 12 07 " xfId="792"/>
    <cellStyle name="_MultipleSpace_DCF 3 с увел  объемами 14 12 07 " xfId="793"/>
    <cellStyle name="_NA_IS_Cash UK CHP 06.2008 Preliminary as of 03.07.2008_Зиновьева 2013 " xfId="794"/>
    <cellStyle name="_NA_IS_UK CHP Forecast 06 2008 Preliminary as of 03.07.2008_Зиновьева 2013 " xfId="795"/>
    <cellStyle name="_NA_IS_Анализ отклонений_Зиновьева 2013 " xfId="796"/>
    <cellStyle name="_NA_IS_Зиновьева 2013 " xfId="797"/>
    <cellStyle name="_NA_IS_КЦ 09 B_Зиновьева 2013 " xfId="798"/>
    <cellStyle name="_NA_IS_Упр 2008 F_Зиновьева 2013 " xfId="799"/>
    <cellStyle name="_NA_IS_Упр 2009 B_Зиновьева 2013 " xfId="800"/>
    <cellStyle name="_NAC KAP_06_Inventory_IK (Kurmanova, Indira_Almaty_KPMG-STAFF_CIS's Copy)" xfId="21"/>
    <cellStyle name="_NAC KAP_06_Inventory_IK (Kurmanova, Indira_Almaty_KPMG-STAFF_CIS's Copy) 2" xfId="1209"/>
    <cellStyle name="_NAC_06_reporting tables" xfId="22"/>
    <cellStyle name="_NAC_06_reporting tables 2" xfId="1210"/>
    <cellStyle name="_New_Sofi_Capex-new_DCF 3 с увел  объемами 14 12 07 " xfId="801"/>
    <cellStyle name="_New_Sofi_DCF 3 с увел  объемами 14 12 07 " xfId="802"/>
    <cellStyle name="_New_Sofi_FFF_DCF 3 с увел  объемами 14 12 07 " xfId="803"/>
    <cellStyle name="_New_Sofi_Financial Plan - final_2_DCF 3 с увел  объемами 14 12 07 " xfId="804"/>
    <cellStyle name="_New_Sofi_Form 01(MB)_DCF 3 с увел  объемами 14 12 07 " xfId="805"/>
    <cellStyle name="_New_Sofi_Links_NK_DCF 3 с увел  объемами 14 12 07 " xfId="806"/>
    <cellStyle name="_New_Sofi_N20_5_DCF 3 с увел  объемами 14 12 07 " xfId="807"/>
    <cellStyle name="_New_Sofi_N20_6_DCF 3 с увел  объемами 14 12 07 " xfId="808"/>
    <cellStyle name="_New_Sofi_New Form10_2_DCF 3 с увел  объемами 14 12 07 " xfId="809"/>
    <cellStyle name="_New_Sofi_Nsi - last version for programming_DCF 3 с увел  объемами 14 12 07 " xfId="810"/>
    <cellStyle name="_New_Sofi_Nsi - last version_DCF 3 с увел  объемами 14 12 07 " xfId="811"/>
    <cellStyle name="_New_Sofi_Nsi - next_last version_DCF 3 с увел  объемами 14 12 07 " xfId="812"/>
    <cellStyle name="_New_Sofi_Nsi - plan - final_DCF 3 с увел  объемами 14 12 07 " xfId="813"/>
    <cellStyle name="_New_Sofi_Nsi -super_ last version_DCF 3 с увел  объемами 14 12 07 " xfId="814"/>
    <cellStyle name="_New_Sofi_Nsi(2)_DCF 3 с увел  объемами 14 12 07 " xfId="815"/>
    <cellStyle name="_New_Sofi_Nsi_1_DCF 3 с увел  объемами 14 12 07 " xfId="816"/>
    <cellStyle name="_New_Sofi_Nsi_139_DCF 3 с увел  объемами 14 12 07 " xfId="817"/>
    <cellStyle name="_New_Sofi_Nsi_140(Зах)_DCF 3 с увел  объемами 14 12 07 " xfId="818"/>
    <cellStyle name="_New_Sofi_Nsi_140_DCF 3 с увел  объемами 14 12 07 " xfId="819"/>
    <cellStyle name="_New_Sofi_Nsi_140_mod_DCF 3 с увел  объемами 14 12 07 " xfId="820"/>
    <cellStyle name="_New_Sofi_Nsi_158_DCF 3 с увел  объемами 14 12 07 " xfId="821"/>
    <cellStyle name="_New_Sofi_Nsi_DCF 3 с увел  объемами 14 12 07 " xfId="822"/>
    <cellStyle name="_New_Sofi_Nsi_Express_DCF 3 с увел  объемами 14 12 07 " xfId="823"/>
    <cellStyle name="_New_Sofi_Nsi_Jan1_DCF 3 с увел  объемами 14 12 07 " xfId="824"/>
    <cellStyle name="_New_Sofi_Nsi_test_DCF 3 с увел  объемами 14 12 07 " xfId="825"/>
    <cellStyle name="_New_Sofi_Nsi2_DCF 3 с увел  объемами 14 12 07 " xfId="826"/>
    <cellStyle name="_New_Sofi_Nsi-Services_DCF 3 с увел  объемами 14 12 07 " xfId="827"/>
    <cellStyle name="_New_Sofi_P&amp;L_DCF 3 с увел  объемами 14 12 07 " xfId="828"/>
    <cellStyle name="_New_Sofi_S0400_DCF 3 с увел  объемами 14 12 07 " xfId="829"/>
    <cellStyle name="_New_Sofi_S13001_DCF 3 с увел  объемами 14 12 07 " xfId="830"/>
    <cellStyle name="_New_Sofi_Sheet1_DCF 3 с увел  объемами 14 12 07 " xfId="831"/>
    <cellStyle name="_New_Sofi_sofi - plan_AP270202ii_DCF 3 с увел  объемами 14 12 07 " xfId="832"/>
    <cellStyle name="_New_Sofi_sofi - plan_AP270202iii_DCF 3 с увел  объемами 14 12 07 " xfId="833"/>
    <cellStyle name="_New_Sofi_sofi - plan_AP270202iv_DCF 3 с увел  объемами 14 12 07 " xfId="834"/>
    <cellStyle name="_New_Sofi_Sofi vs Sobi_DCF 3 с увел  объемами 14 12 07 " xfId="835"/>
    <cellStyle name="_New_Sofi_Sofi_PBD 27-11-01_DCF 3 с увел  объемами 14 12 07 " xfId="836"/>
    <cellStyle name="_New_Sofi_SOFI_TEPs_AOK_130902_DCF 3 с увел  объемами 14 12 07 " xfId="837"/>
    <cellStyle name="_New_Sofi_Sofi145a_DCF 3 с увел  объемами 14 12 07 " xfId="838"/>
    <cellStyle name="_New_Sofi_Sofi153_DCF 3 с увел  объемами 14 12 07 " xfId="839"/>
    <cellStyle name="_New_Sofi_Summary_DCF 3 с увел  объемами 14 12 07 " xfId="840"/>
    <cellStyle name="_New_Sofi_SXXXX_Express_c Links_DCF 3 с увел  объемами 14 12 07 " xfId="841"/>
    <cellStyle name="_New_Sofi_Tax_form_1кв_3_DCF 3 с увел  объемами 14 12 07 " xfId="842"/>
    <cellStyle name="_New_Sofi_test_11_DCF 3 с увел  объемами 14 12 07 " xfId="843"/>
    <cellStyle name="_New_Sofi_БКЭ_DCF 3 с увел  объемами 14 12 07 " xfId="844"/>
    <cellStyle name="_New_Sofi_для вставки в пакет за 2001_DCF 3 с увел  объемами 14 12 07 " xfId="845"/>
    <cellStyle name="_New_Sofi_дляГалиныВ_DCF 3 с увел  объемами 14 12 07 " xfId="846"/>
    <cellStyle name="_New_Sofi_Книга7_DCF 3 с увел  объемами 14 12 07 " xfId="847"/>
    <cellStyle name="_New_Sofi_Лист1_DCF 3 с увел  объемами 14 12 07 " xfId="848"/>
    <cellStyle name="_New_Sofi_ОСН. ДЕЯТ._DCF 3 с увел  объемами 14 12 07 " xfId="849"/>
    <cellStyle name="_New_Sofi_Подразделения_DCF 3 с увел  объемами 14 12 07 " xfId="850"/>
    <cellStyle name="_New_Sofi_Список тиражирования_DCF 3 с увел  объемами 14 12 07 " xfId="851"/>
    <cellStyle name="_New_Sofi_Форма 12 last_DCF 3 с увел  объемами 14 12 07 " xfId="852"/>
    <cellStyle name="_Nosta P&amp;L_DCF 3 с увел  объемами 14 12 07 " xfId="853"/>
    <cellStyle name="_Nsi_DCF 3 с увел  объемами 14 12 07 " xfId="854"/>
    <cellStyle name="_O&amp;G Tyazhpromarmatura_DCF 3 с увел  объемами 14 12 07 " xfId="855"/>
    <cellStyle name="_O. Taxes -02 Yassy" xfId="1312"/>
    <cellStyle name="_O.Taxes" xfId="1313"/>
    <cellStyle name="_O.Taxes 2004" xfId="1314"/>
    <cellStyle name="_O.Taxes 2005" xfId="1315"/>
    <cellStyle name="_O.Taxes ATS 04" xfId="1316"/>
    <cellStyle name="_O.Taxes KTO" xfId="1317"/>
    <cellStyle name="_O.Taxes-MT_2" xfId="1318"/>
    <cellStyle name="_OBOROT4411" xfId="1319"/>
    <cellStyle name="_O-Taxes_Final_03" xfId="1320"/>
    <cellStyle name="_O-Taxes_TH KMG_03" xfId="1321"/>
    <cellStyle name="_Other_data022802_Cash UK CHP 06.2008 Preliminary as of 03.07.2008_Зиновьева 2013 " xfId="856"/>
    <cellStyle name="_Other_data022802_UK CHP Forecast 06 2008 Preliminary as of 03.07.2008_Зиновьева 2013 " xfId="857"/>
    <cellStyle name="_Other_data022802_Анализ отклонений_Зиновьева 2013 " xfId="858"/>
    <cellStyle name="_Other_data022802_Зиновьева 2013 " xfId="859"/>
    <cellStyle name="_Other_data022802_КЦ 09 B_Зиновьева 2013 " xfId="860"/>
    <cellStyle name="_Other_data022802_Упр 2008 F_Зиновьева 2013 " xfId="861"/>
    <cellStyle name="_Other_data022802_Упр 2009 B_Зиновьева 2013 " xfId="862"/>
    <cellStyle name="_Others Adjustment 1999-2003" xfId="1322"/>
    <cellStyle name="_Output_Cash UK CHP 06.2008 Preliminary as of 03.07.2008_Зиновьева 2013 " xfId="863"/>
    <cellStyle name="_Output_UK CHP Forecast 06 2008 Preliminary as of 03.07.2008_Зиновьева 2013 " xfId="864"/>
    <cellStyle name="_Output_Анализ отклонений_Зиновьева 2013 " xfId="865"/>
    <cellStyle name="_Output_Зиновьева 2013 " xfId="866"/>
    <cellStyle name="_Output_КЦ 09 B_Зиновьева 2013 " xfId="867"/>
    <cellStyle name="_Output_Упр 2008 F_Зиновьева 2013 " xfId="868"/>
    <cellStyle name="_Output_Упр 2009 B_Зиновьева 2013 " xfId="869"/>
    <cellStyle name="_P.08_PM, SA, Scope and SCOT 2007" xfId="1323"/>
    <cellStyle name="_Payroll" xfId="1324"/>
    <cellStyle name="_Percent_DCF 3 с увел  объемами 14 12 07 " xfId="870"/>
    <cellStyle name="_PercentSpace_DCF 3 с увел  объемами 14 12 07 " xfId="871"/>
    <cellStyle name="_PERS03V1_DCF 3 с увел  объемами 14 12 07 " xfId="872"/>
    <cellStyle name="_PeterStar 5Y 1003023_DCF 3 с увел  объемами 14 12 07 " xfId="873"/>
    <cellStyle name="_PeterStar 5Y 102902_DCF 3 с увел  объемами 14 12 07 " xfId="874"/>
    <cellStyle name="_ppe recon 5mtd20061" xfId="1325"/>
    <cellStyle name="_PRICE_1C" xfId="23"/>
    <cellStyle name="_PRICE_1C 2" xfId="1211"/>
    <cellStyle name="_Prices Forecast 20060421_DCF 3 с увел  объемами 14 12 07 " xfId="875"/>
    <cellStyle name="_Production  Capex 20060313_DCF 3 с увел  объемами 14 12 07 " xfId="876"/>
    <cellStyle name="_PT_IAS_Eurocement_01_01_2005_MB_1_DCF 3 с увел  объемами 14 12 07 " xfId="877"/>
    <cellStyle name="_Q.Loans" xfId="1326"/>
    <cellStyle name="_Q100 Lead" xfId="1327"/>
    <cellStyle name="_Refinery_O.Taxes_my version" xfId="1328"/>
    <cellStyle name="_RequestSheet21_11_05_DCF 3 с увел  объемами 14 12 07 " xfId="878"/>
    <cellStyle name="_Revised Transformation schedule_2005_04 June" xfId="1329"/>
    <cellStyle name="_ROIC 2001_DCF 3 с увел  объемами 14 12 07 " xfId="879"/>
    <cellStyle name="_Russian auto market_DCF 3 с увел  объемами 14 12 07 " xfId="880"/>
    <cellStyle name="_S0279_DCF 3 с увел  объемами 14 12 07 " xfId="881"/>
    <cellStyle name="_SA_Consolidated_TB_14.02.07" xfId="1330"/>
    <cellStyle name="_SAD" xfId="1331"/>
    <cellStyle name="_Salary" xfId="24"/>
    <cellStyle name="_Salary 2" xfId="1212"/>
    <cellStyle name="_Salary payable Test" xfId="1332"/>
    <cellStyle name="_Scope allocaiton_TH NV" xfId="1333"/>
    <cellStyle name="_Segment reporting_disclosure" xfId="25"/>
    <cellStyle name="_Segment reporting_disclosure 2" xfId="1213"/>
    <cellStyle name="_Sheet1" xfId="1334"/>
    <cellStyle name="_Sheet1_1" xfId="1335"/>
    <cellStyle name="_Sheet2" xfId="1336"/>
    <cellStyle name="_SMC_DCF 3 с увел  объемами 14 12 07 " xfId="882"/>
    <cellStyle name="_sobi_rf_020715_blank_DCF 3 с увел  объемами 14 12 07 " xfId="883"/>
    <cellStyle name="_Sofi_file_DCF 3 с увел  объемами 14 12 07 " xfId="884"/>
    <cellStyle name="_SOFI_TEPs_AOK_130902_DCF 3 с увел  объемами 14 12 07 " xfId="885"/>
    <cellStyle name="_SOFI_TEPs_AOK_130902_Dogovora_DCF 3 с увел  объемами 14 12 07 " xfId="886"/>
    <cellStyle name="_SOFI_TEPs_AOK_130902_S14206_Akt_sverki_DCF 3 с увел  объемами 14 12 07 " xfId="887"/>
    <cellStyle name="_SOFI_TEPs_AOK_130902_S14206_Akt_sverki_Договора_Express_4m2003_new_DCF 3 с увел  объемами 14 12 07 " xfId="888"/>
    <cellStyle name="_SOFI_TEPs_AOK_130902_S15202_Akt_sverki_DCF 3 с увел  объемами 14 12 07 " xfId="889"/>
    <cellStyle name="_SOFI_TEPs_AOK_130902_S15202_Akt_sverki_Договора_Express_4m2003_new_DCF 3 с увел  объемами 14 12 07 " xfId="890"/>
    <cellStyle name="_SOFI_TEPs_AOK_130902_Договора_Express_4m2003_new_DCF 3 с увел  объемами 14 12 07 " xfId="891"/>
    <cellStyle name="_SOFI_TEPs_AOK_130902_Книга1_DCF 3 с увел  объемами 14 12 07 " xfId="892"/>
    <cellStyle name="_SubHeading_prestemp_DCF 3 с увел  объемами 14 12 07 " xfId="893"/>
    <cellStyle name="_support for adj" xfId="1337"/>
    <cellStyle name="_Svod_DCF 3 с увел  объемами 14 12 07 " xfId="894"/>
    <cellStyle name="_TableSuperHead_DCF 3 с увел  объемами 14 12 07 " xfId="895"/>
    <cellStyle name="_TAXES (branches)" xfId="1338"/>
    <cellStyle name="_TOTAL_O&amp;G_PBS_Splingate_DCF 3 с увел  объемами 14 12 07 " xfId="896"/>
    <cellStyle name="_Transfer Berik O. Taxes KRG" xfId="1339"/>
    <cellStyle name="_TS AJE 2004 with supporting cal'ns_FINAL" xfId="1340"/>
    <cellStyle name="_U Property, plant and equipment 5MTD2006" xfId="1341"/>
    <cellStyle name="_U1.1 Revenue TH KMG YE 2006 " xfId="897"/>
    <cellStyle name="_U2.1 Payroll" xfId="1342"/>
    <cellStyle name="_U2.BT payroll analytics" xfId="1343"/>
    <cellStyle name="_Vacation Provision" xfId="1344"/>
    <cellStyle name="_WHT" xfId="1345"/>
    <cellStyle name="_X1.1000 Reconciliation of taxes" xfId="1346"/>
    <cellStyle name="_X1.1000 Reconciliation of taxes (TS 34)" xfId="1347"/>
    <cellStyle name="_YE O. Taxes KMGD" xfId="1348"/>
    <cellStyle name="_YE_N_AR and AP_Reviewed" xfId="1349"/>
    <cellStyle name="_YE_U6 a_G&amp;A of Almaty 2007" xfId="1350"/>
    <cellStyle name="_А Основные средства 6 месяцев 2006 года (1)" xfId="1351"/>
    <cellStyle name="_А Основные средства 6 месяцев 2006 года (1)1" xfId="1352"/>
    <cellStyle name="_Амортизация_DCF 3 с увел  объемами 14 12 07 " xfId="898"/>
    <cellStyle name="_База-исп-янв-апрель-КХМ-Нафта-Лозна2_DCF 3 с увел  объемами 14 12 07 " xfId="899"/>
    <cellStyle name="_БДР и ББЛ за 2004 год_DCF 3 с увел  объемами 14 12 07 " xfId="900"/>
    <cellStyle name="_БДР_2006 БРЗ_DCF 3 с увел  объемами 14 12 07 " xfId="901"/>
    <cellStyle name="_Бизнес-план на 2005 год (база) V1.2_DCF 3 с увел  объемами 14 12 07 " xfId="902"/>
    <cellStyle name="_БКХ_DCF 3 с увел  объемами 14 12 07 " xfId="903"/>
    <cellStyle name="_Внутрегруповой деб. и кред за 2005г." xfId="1353"/>
    <cellStyle name="_Данные по ЦБК_DCF 3 с увел  объемами 14 12 07 " xfId="904"/>
    <cellStyle name="_Дочки BS-за 2004г. и 6-м.05г MT" xfId="1354"/>
    <cellStyle name="_Инвестиции СБП реал_DCF 3 с увел  объемами 14 12 07 " xfId="905"/>
    <cellStyle name="_Информация о ЦБК_DCF 3 с увел  объемами 14 12 07 " xfId="906"/>
    <cellStyle name="_КМГ-Алатау Фин. отчетность за 2005" xfId="1355"/>
    <cellStyle name="_Книга1" xfId="26"/>
    <cellStyle name="_Книга1 2" xfId="1214"/>
    <cellStyle name="_Книга2" xfId="1356"/>
    <cellStyle name="_Книга3_Capex-new_DCF 3 с увел  объемами 14 12 07 " xfId="907"/>
    <cellStyle name="_Книга3_DCF 3 с увел  объемами 14 12 07 " xfId="908"/>
    <cellStyle name="_Книга3_Financial Plan - final_2_DCF 3 с увел  объемами 14 12 07 " xfId="909"/>
    <cellStyle name="_Книга3_Form 01(MB)_DCF 3 с увел  объемами 14 12 07 " xfId="910"/>
    <cellStyle name="_Книга3_Links_NK_DCF 3 с увел  объемами 14 12 07 " xfId="911"/>
    <cellStyle name="_Книга3_N20_5_DCF 3 с увел  объемами 14 12 07 " xfId="912"/>
    <cellStyle name="_Книга3_N20_6_DCF 3 с увел  объемами 14 12 07 " xfId="913"/>
    <cellStyle name="_Книга3_New Form10_2_DCF 3 с увел  объемами 14 12 07 " xfId="914"/>
    <cellStyle name="_Книга3_Nsi - last version for programming_DCF 3 с увел  объемами 14 12 07 " xfId="915"/>
    <cellStyle name="_Книга3_Nsi - last version_DCF 3 с увел  объемами 14 12 07 " xfId="916"/>
    <cellStyle name="_Книга3_Nsi - next_last version_DCF 3 с увел  объемами 14 12 07 " xfId="917"/>
    <cellStyle name="_Книга3_Nsi - plan - final_DCF 3 с увел  объемами 14 12 07 " xfId="918"/>
    <cellStyle name="_Книга3_Nsi -super_ last version_DCF 3 с увел  объемами 14 12 07 " xfId="919"/>
    <cellStyle name="_Книга3_Nsi(2)_DCF 3 с увел  объемами 14 12 07 " xfId="920"/>
    <cellStyle name="_Книга3_Nsi_1_DCF 3 с увел  объемами 14 12 07 " xfId="921"/>
    <cellStyle name="_Книга3_Nsi_139_DCF 3 с увел  объемами 14 12 07 " xfId="922"/>
    <cellStyle name="_Книга3_Nsi_140(Зах)_DCF 3 с увел  объемами 14 12 07 " xfId="923"/>
    <cellStyle name="_Книга3_Nsi_140_DCF 3 с увел  объемами 14 12 07 " xfId="924"/>
    <cellStyle name="_Книга3_Nsi_140_mod_DCF 3 с увел  объемами 14 12 07 " xfId="925"/>
    <cellStyle name="_Книга3_Nsi_158_DCF 3 с увел  объемами 14 12 07 " xfId="926"/>
    <cellStyle name="_Книга3_Nsi_DCF 3 с увел  объемами 14 12 07 " xfId="927"/>
    <cellStyle name="_Книга3_Nsi_Express_DCF 3 с увел  объемами 14 12 07 " xfId="928"/>
    <cellStyle name="_Книга3_Nsi_Jan1_DCF 3 с увел  объемами 14 12 07 " xfId="929"/>
    <cellStyle name="_Книга3_Nsi_test_DCF 3 с увел  объемами 14 12 07 " xfId="930"/>
    <cellStyle name="_Книга3_Nsi2_DCF 3 с увел  объемами 14 12 07 " xfId="931"/>
    <cellStyle name="_Книга3_Nsi-Services_DCF 3 с увел  объемами 14 12 07 " xfId="932"/>
    <cellStyle name="_Книга3_P&amp;L_DCF 3 с увел  объемами 14 12 07 " xfId="933"/>
    <cellStyle name="_Книга3_S0400_DCF 3 с увел  объемами 14 12 07 " xfId="934"/>
    <cellStyle name="_Книга3_S13001_DCF 3 с увел  объемами 14 12 07 " xfId="935"/>
    <cellStyle name="_Книга3_Sheet1_DCF 3 с увел  объемами 14 12 07 " xfId="936"/>
    <cellStyle name="_Книга3_sofi - plan_AP270202ii_DCF 3 с увел  объемами 14 12 07 " xfId="937"/>
    <cellStyle name="_Книга3_sofi - plan_AP270202iii_DCF 3 с увел  объемами 14 12 07 " xfId="938"/>
    <cellStyle name="_Книга3_sofi - plan_AP270202iv_DCF 3 с увел  объемами 14 12 07 " xfId="939"/>
    <cellStyle name="_Книга3_Sofi vs Sobi_DCF 3 с увел  объемами 14 12 07 " xfId="940"/>
    <cellStyle name="_Книга3_Sofi_PBD 27-11-01_DCF 3 с увел  объемами 14 12 07 " xfId="941"/>
    <cellStyle name="_Книга3_SOFI_TEPs_AOK_130902_DCF 3 с увел  объемами 14 12 07 " xfId="942"/>
    <cellStyle name="_Книга3_Sofi145a_DCF 3 с увел  объемами 14 12 07 " xfId="943"/>
    <cellStyle name="_Книга3_Sofi153_DCF 3 с увел  объемами 14 12 07 " xfId="944"/>
    <cellStyle name="_Книга3_Summary_DCF 3 с увел  объемами 14 12 07 " xfId="945"/>
    <cellStyle name="_Книга3_SXXXX_Express_c Links_DCF 3 с увел  объемами 14 12 07 " xfId="946"/>
    <cellStyle name="_Книга3_Tax_form_1кв_3_DCF 3 с увел  объемами 14 12 07 " xfId="947"/>
    <cellStyle name="_Книга3_test_11_DCF 3 с увел  объемами 14 12 07 " xfId="948"/>
    <cellStyle name="_Книга3_БКЭ_DCF 3 с увел  объемами 14 12 07 " xfId="949"/>
    <cellStyle name="_Книга3_для вставки в пакет за 2001_DCF 3 с увел  объемами 14 12 07 " xfId="950"/>
    <cellStyle name="_Книга3_дляГалиныВ_DCF 3 с увел  объемами 14 12 07 " xfId="951"/>
    <cellStyle name="_Книга3_Книга7_DCF 3 с увел  объемами 14 12 07 " xfId="952"/>
    <cellStyle name="_Книга3_Лист1_DCF 3 с увел  объемами 14 12 07 " xfId="953"/>
    <cellStyle name="_Книга3_ОСН. ДЕЯТ._DCF 3 с увел  объемами 14 12 07 " xfId="954"/>
    <cellStyle name="_Книга3_Подразделения_DCF 3 с увел  объемами 14 12 07 " xfId="955"/>
    <cellStyle name="_Книга3_Список тиражирования_DCF 3 с увел  объемами 14 12 07 " xfId="956"/>
    <cellStyle name="_Книга3_Форма 12 last_DCF 3 с увел  объемами 14 12 07 " xfId="957"/>
    <cellStyle name="_Книга7_Capex-new_DCF 3 с увел  объемами 14 12 07 " xfId="958"/>
    <cellStyle name="_Книга7_DCF 3 с увел  объемами 14 12 07 " xfId="959"/>
    <cellStyle name="_Книга7_Financial Plan - final_2_DCF 3 с увел  объемами 14 12 07 " xfId="960"/>
    <cellStyle name="_Книга7_Form 01(MB)_DCF 3 с увел  объемами 14 12 07 " xfId="961"/>
    <cellStyle name="_Книга7_Links_NK_DCF 3 с увел  объемами 14 12 07 " xfId="962"/>
    <cellStyle name="_Книга7_N20_5_DCF 3 с увел  объемами 14 12 07 " xfId="963"/>
    <cellStyle name="_Книга7_N20_6_DCF 3 с увел  объемами 14 12 07 " xfId="964"/>
    <cellStyle name="_Книга7_New Form10_2_DCF 3 с увел  объемами 14 12 07 " xfId="965"/>
    <cellStyle name="_Книга7_Nsi - last version for programming_DCF 3 с увел  объемами 14 12 07 " xfId="966"/>
    <cellStyle name="_Книга7_Nsi - last version_DCF 3 с увел  объемами 14 12 07 " xfId="967"/>
    <cellStyle name="_Книга7_Nsi - next_last version_DCF 3 с увел  объемами 14 12 07 " xfId="968"/>
    <cellStyle name="_Книга7_Nsi - plan - final_DCF 3 с увел  объемами 14 12 07 " xfId="969"/>
    <cellStyle name="_Книга7_Nsi -super_ last version_DCF 3 с увел  объемами 14 12 07 " xfId="970"/>
    <cellStyle name="_Книга7_Nsi(2)_DCF 3 с увел  объемами 14 12 07 " xfId="971"/>
    <cellStyle name="_Книга7_Nsi_1_DCF 3 с увел  объемами 14 12 07 " xfId="972"/>
    <cellStyle name="_Книга7_Nsi_139_DCF 3 с увел  объемами 14 12 07 " xfId="973"/>
    <cellStyle name="_Книга7_Nsi_140(Зах)_DCF 3 с увел  объемами 14 12 07 " xfId="974"/>
    <cellStyle name="_Книга7_Nsi_140_DCF 3 с увел  объемами 14 12 07 " xfId="975"/>
    <cellStyle name="_Книга7_Nsi_140_mod_DCF 3 с увел  объемами 14 12 07 " xfId="976"/>
    <cellStyle name="_Книга7_Nsi_158_DCF 3 с увел  объемами 14 12 07 " xfId="977"/>
    <cellStyle name="_Книга7_Nsi_DCF 3 с увел  объемами 14 12 07 " xfId="978"/>
    <cellStyle name="_Книга7_Nsi_Express_DCF 3 с увел  объемами 14 12 07 " xfId="979"/>
    <cellStyle name="_Книга7_Nsi_Jan1_DCF 3 с увел  объемами 14 12 07 " xfId="980"/>
    <cellStyle name="_Книга7_Nsi_test_DCF 3 с увел  объемами 14 12 07 " xfId="981"/>
    <cellStyle name="_Книга7_Nsi2_DCF 3 с увел  объемами 14 12 07 " xfId="982"/>
    <cellStyle name="_Книга7_Nsi-Services_DCF 3 с увел  объемами 14 12 07 " xfId="983"/>
    <cellStyle name="_Книга7_P&amp;L_DCF 3 с увел  объемами 14 12 07 " xfId="984"/>
    <cellStyle name="_Книга7_S0400_DCF 3 с увел  объемами 14 12 07 " xfId="985"/>
    <cellStyle name="_Книга7_S13001_DCF 3 с увел  объемами 14 12 07 " xfId="986"/>
    <cellStyle name="_Книга7_Sheet1_DCF 3 с увел  объемами 14 12 07 " xfId="987"/>
    <cellStyle name="_Книга7_sofi - plan_AP270202ii_DCF 3 с увел  объемами 14 12 07 " xfId="988"/>
    <cellStyle name="_Книга7_sofi - plan_AP270202iii_DCF 3 с увел  объемами 14 12 07 " xfId="989"/>
    <cellStyle name="_Книга7_sofi - plan_AP270202iv_DCF 3 с увел  объемами 14 12 07 " xfId="990"/>
    <cellStyle name="_Книга7_Sofi vs Sobi_DCF 3 с увел  объемами 14 12 07 " xfId="991"/>
    <cellStyle name="_Книга7_Sofi_PBD 27-11-01_DCF 3 с увел  объемами 14 12 07 " xfId="992"/>
    <cellStyle name="_Книга7_SOFI_TEPs_AOK_130902_DCF 3 с увел  объемами 14 12 07 " xfId="993"/>
    <cellStyle name="_Книга7_Sofi145a_DCF 3 с увел  объемами 14 12 07 " xfId="994"/>
    <cellStyle name="_Книга7_Sofi153_DCF 3 с увел  объемами 14 12 07 " xfId="995"/>
    <cellStyle name="_Книга7_Summary_DCF 3 с увел  объемами 14 12 07 " xfId="996"/>
    <cellStyle name="_Книга7_SXXXX_Express_c Links_DCF 3 с увел  объемами 14 12 07 " xfId="997"/>
    <cellStyle name="_Книга7_Tax_form_1кв_3_DCF 3 с увел  объемами 14 12 07 " xfId="998"/>
    <cellStyle name="_Книга7_test_11_DCF 3 с увел  объемами 14 12 07 " xfId="999"/>
    <cellStyle name="_Книга7_БКЭ_DCF 3 с увел  объемами 14 12 07 " xfId="1000"/>
    <cellStyle name="_Книга7_для вставки в пакет за 2001_DCF 3 с увел  объемами 14 12 07 " xfId="1001"/>
    <cellStyle name="_Книга7_дляГалиныВ_DCF 3 с увел  объемами 14 12 07 " xfId="1002"/>
    <cellStyle name="_Книга7_Книга7_DCF 3 с увел  объемами 14 12 07 " xfId="1003"/>
    <cellStyle name="_Книга7_Лист1_DCF 3 с увел  объемами 14 12 07 " xfId="1004"/>
    <cellStyle name="_Книга7_ОСН. ДЕЯТ._DCF 3 с увел  объемами 14 12 07 " xfId="1005"/>
    <cellStyle name="_Книга7_Подразделения_DCF 3 с увел  объемами 14 12 07 " xfId="1006"/>
    <cellStyle name="_Книга7_Список тиражирования_DCF 3 с увел  объемами 14 12 07 " xfId="1007"/>
    <cellStyle name="_Книга7_Форма 12 last_DCF 3 с увел  объемами 14 12 07 " xfId="1008"/>
    <cellStyle name="_Консол  фин отчет  по МСФО за 2005г с измен" xfId="1357"/>
    <cellStyle name="_Консол  фин отчет  по МСФО за 4-месяц   2006г (2)" xfId="1358"/>
    <cellStyle name="_Консол  фин отчет  по МСФО за 5-м  2005г " xfId="1009"/>
    <cellStyle name="_Консолид Фин.Отч.РД КМГдля КМГ за 1 полугодие 2005г оконч." xfId="1359"/>
    <cellStyle name="_консолидированная Фин. отчетность ТД КМГ 2 кв 2007 год" xfId="1360"/>
    <cellStyle name="_Копия Консол  фин отчет  по МСФО за 2005г с измен_Aliya" xfId="1361"/>
    <cellStyle name="_Лист1_DCF 3 с увел  объемами 14 12 07 " xfId="1010"/>
    <cellStyle name="_мебель, оборудование инвентарь1207" xfId="27"/>
    <cellStyle name="_мебель, оборудование инвентарь1207 2" xfId="1215"/>
    <cellStyle name="_Озен Елес  Информация к аудиту за  2005 г" xfId="1362"/>
    <cellStyle name="_отдельная отчетность РД КМГ за 2005гс изм.." xfId="1363"/>
    <cellStyle name="_ОТЧЕТ для ДКФ    06 04 05  (6)" xfId="28"/>
    <cellStyle name="_ОТЧЕТ для ДКФ    06 04 05  (6) 2" xfId="1216"/>
    <cellStyle name="_Перевод в функц. вал. доллар 2 этап за 2006 год" xfId="29"/>
    <cellStyle name="_Перевод в функц. вал. доллар 2 этап за 2006 год 2" xfId="1217"/>
    <cellStyle name="_Перерасчет долевого дохода по доч ТОО" xfId="1364"/>
    <cellStyle name="_План развития ПТС на 2005-2010 (связи станционной части)" xfId="30"/>
    <cellStyle name="_План развития ПТС на 2005-2010 (связи станционной части) 2" xfId="1218"/>
    <cellStyle name="_ПРВ_нал_ СБП 2006-2015_DCF 3 с увел  объемами 14 12 07 " xfId="1011"/>
    <cellStyle name="_Прил 8Кратк. долг.деб.зд" xfId="1365"/>
    <cellStyle name="_Приложение 7Долг.деб.зад-ть" xfId="1366"/>
    <cellStyle name="_Приложения к формам отчетов за июнь 2006г" xfId="1367"/>
    <cellStyle name="_Приложения к формам отчетов за май 2006г (свод)" xfId="1368"/>
    <cellStyle name="_ПРОГНОЗ для Эмдина_DCF 3 с увел  объемами 14 12 07 " xfId="1012"/>
    <cellStyle name="_Прогноз на 2005-2008 г._DCF 3 с увел  объемами 14 12 07 " xfId="1013"/>
    <cellStyle name="_Прогноз на 2005-2008 г._Komet_DCF_25_DCF 3 с увел  объемами 14 12 07 " xfId="1014"/>
    <cellStyle name="_Прогноз на 2005-2008 г._Komet_DCF_26_DCF 3 с увел  объемами 14 12 07 " xfId="1015"/>
    <cellStyle name="_произв.цели - приложение к СНР_айгерим_09.11" xfId="31"/>
    <cellStyle name="_произв.цели - приложение к СНР_айгерим_09.11 2" xfId="1219"/>
    <cellStyle name="_производство 2004_DCF 3 с увел  объемами 14 12 07 " xfId="1016"/>
    <cellStyle name="_производство 2005_DCF 3 с увел  объемами 14 12 07 " xfId="1017"/>
    <cellStyle name="_Рабочая таблица 1 полугодие 2007 года" xfId="1369"/>
    <cellStyle name="_Рабочая таблица 9 месяцев 2007 года" xfId="1370"/>
    <cellStyle name="_Сведения о расходах на 2004г_DCF 3 с увел  объемами 14 12 07 " xfId="1018"/>
    <cellStyle name="_сверка для аудитора" xfId="1371"/>
    <cellStyle name="_Таблица по НДС Асхат" xfId="1372"/>
    <cellStyle name="_Таблицы - продажи 2003 г. - прогноз до 2008 г. 24.021_DCF 3 с увел  объемами 14 12 07 " xfId="1019"/>
    <cellStyle name="_Таблицы - продажи 2003 г. - прогноз до 2008 г. 24.021_Komet_DCF_25_DCF 3 с увел  объемами 14 12 07 " xfId="1020"/>
    <cellStyle name="_Таблицы - продажи 2003 г. - прогноз до 2008 г. 24.021_Komet_DCF_26_DCF 3 с увел  объемами 14 12 07 " xfId="1021"/>
    <cellStyle name="_ТОО Эмбаэнергомунай -2005г" xfId="1373"/>
    <cellStyle name="_Утв СД Бюджет расшиф 29 12 05" xfId="32"/>
    <cellStyle name="_Утв СД Бюджет расшиф 29 12 05 2" xfId="1220"/>
    <cellStyle name="_ФАЙЛ ПЕРЕКАЧКИ ДАННЫХ ПО ОСТАТКАМ ГП_DCF 3 с увел  объемами 14 12 07 " xfId="1022"/>
    <cellStyle name="_финотчетность ТОО ПКОП за 9 месяцев 2007" xfId="1374"/>
    <cellStyle name="_Формы за 6-м.2006г. (1,2,3)" xfId="1375"/>
    <cellStyle name="_Формы МСФО доработ.14 12 05 ЗА 12 МЕСЯЦЕВ" xfId="1376"/>
    <cellStyle name="_Формы МСФОс для ДЧП(расш) " xfId="508"/>
    <cellStyle name="_Формы МСФОсамый последний" xfId="1377"/>
    <cellStyle name="_Формы ПЛАН месяц Зд_DCF 3 с увел  объемами 14 12 07 " xfId="1023"/>
    <cellStyle name="_формы финотчетности" xfId="1378"/>
    <cellStyle name="_Цены ВУ_DCF 3 с увел  объемами 14 12 07 " xfId="1024"/>
    <cellStyle name="_ЦРНО-отчёт за 4 месяца  прогноз_DCF 3 с увел  объемами 14 12 07 " xfId="1025"/>
    <cellStyle name="_Элиминирование в форме №2" xfId="1379"/>
    <cellStyle name="”ќђќ‘ћ‚›‰" xfId="33"/>
    <cellStyle name="”љ‘ђћ‚ђќќ›‰" xfId="34"/>
    <cellStyle name="„…ќ…†ќ›‰" xfId="35"/>
    <cellStyle name="¤@?e_TEST-1 " xfId="1026"/>
    <cellStyle name="=.곔_x0010__x0002_&gt;&gt;곔_x0010__x0012_&gt;_x001a_利_x0010_&quot;&gt;0利_x0010_2&gt;H利_x0010_B&gt;b利_x0010_R&gt;t利_x0010_b&gt;N곔_x0010_r&gt;b곔_x0010_?|곔_x0010_?똻??쥈????a_x0001_???A???????????????????????????????????????????????????????????????????????????? " xfId="1027"/>
    <cellStyle name="&gt;b利_x0010_R&gt;t利_x0010_b&gt;N곔_x0010_r&gt;b곔_x0010_?|곔_x0010_?똻??쥈????a_x0001_???A??? " xfId="1028"/>
    <cellStyle name="&gt;똻??쥈????a_x0001_???A?????????????????????????????????????????????????????????? " xfId="1029"/>
    <cellStyle name="‡ђѓћ‹ћ‚ћљ1" xfId="36"/>
    <cellStyle name="‡ђѓћ‹ћ‚ћљ1 2" xfId="1221"/>
    <cellStyle name="‡ђѓћ‹ћ‚ћљ2" xfId="37"/>
    <cellStyle name="‡ђѓћ‹ћ‚ћљ2 2" xfId="1222"/>
    <cellStyle name="•WЏЂ_ЉO‰?—a‹?" xfId="38"/>
    <cellStyle name="’ћѓћ‚›‰" xfId="39"/>
    <cellStyle name="’ћѓћ‚›‰ 2" xfId="1223"/>
    <cellStyle name="_DCF 3 с увел  объемами 14 12 07 " xfId="1030"/>
    <cellStyle name="_DCF 3 с увел  объемами 14 12 07 " xfId="1031"/>
    <cellStyle name="_Ф-1И2_DCF 3 с увел  объемами 14 12 07 " xfId="1032"/>
    <cellStyle name="_Ф-1И2_DCF 3 с увел  объемами 14 12 07 " xfId="1033"/>
    <cellStyle name="_DCF 3 с увел  объемами 14 12 07 " xfId="1034"/>
    <cellStyle name="_DCF 3 с увел  объемами 14 12 07 " xfId="1035"/>
    <cellStyle name="_Ф-1И2_DCF 3 с увел  объемами 14 12 07 " xfId="1036"/>
    <cellStyle name="_Ф-1И2_DCF 3 с увел  объемами 14 12 07 " xfId="1037"/>
    <cellStyle name="W_OÝaà" xfId="40"/>
    <cellStyle name="0_DCF 3 с увел  объемами 14 12 07 " xfId="1038"/>
    <cellStyle name="0_Decimal_financez_Зиновьева 2013 " xfId="1039"/>
    <cellStyle name="0_Decimal_kz_dom_versus_Зиновьева 2013 " xfId="1040"/>
    <cellStyle name="0_Decimal_Total79082002_Зиновьева 2013 " xfId="1041"/>
    <cellStyle name="0_Decimal_Зиновьева 2013 " xfId="1042"/>
    <cellStyle name="0_Komet_DCF_25_DCF 3 с увел  объемами 14 12 07 " xfId="1043"/>
    <cellStyle name="0_Komet_DCF_26_DCF 3 с увел  объемами 14 12 07 " xfId="1044"/>
    <cellStyle name="1.0 TITLE" xfId="41"/>
    <cellStyle name="1.1 TITLE" xfId="42"/>
    <cellStyle name="1_Decimal_financez_Зиновьева 2013 " xfId="1045"/>
    <cellStyle name="1_Decimal_Зиновьева 2013 " xfId="1046"/>
    <cellStyle name="1Normal" xfId="43"/>
    <cellStyle name="1Normal 2" xfId="1224"/>
    <cellStyle name="2_Decimal_financez_Зиновьева 2013 " xfId="1047"/>
    <cellStyle name="2_Decimal_Зиновьева 2013 " xfId="1048"/>
    <cellStyle name="20% - Accent1" xfId="44"/>
    <cellStyle name="20% - Accent1 2" xfId="494"/>
    <cellStyle name="20% - Accent2" xfId="45"/>
    <cellStyle name="20% - Accent2 2" xfId="496"/>
    <cellStyle name="20% - Accent3" xfId="46"/>
    <cellStyle name="20% - Accent3 2" xfId="498"/>
    <cellStyle name="20% - Accent4" xfId="47"/>
    <cellStyle name="20% - Accent4 2" xfId="500"/>
    <cellStyle name="20% - Accent5" xfId="48"/>
    <cellStyle name="20% - Accent5 2" xfId="502"/>
    <cellStyle name="20% - Accent6" xfId="49"/>
    <cellStyle name="20% - Accent6 2" xfId="504"/>
    <cellStyle name="40% - Accent1" xfId="50"/>
    <cellStyle name="40% - Accent1 2" xfId="495"/>
    <cellStyle name="40% - Accent2" xfId="51"/>
    <cellStyle name="40% - Accent2 2" xfId="497"/>
    <cellStyle name="40% - Accent3" xfId="52"/>
    <cellStyle name="40% - Accent3 2" xfId="499"/>
    <cellStyle name="40% - Accent4" xfId="53"/>
    <cellStyle name="40% - Accent4 2" xfId="501"/>
    <cellStyle name="40% - Accent5" xfId="54"/>
    <cellStyle name="40% - Accent5 2" xfId="503"/>
    <cellStyle name="40% - Accent6" xfId="55"/>
    <cellStyle name="40% - Accent6 2" xfId="505"/>
    <cellStyle name="50%" xfId="1380"/>
    <cellStyle name="60% - Accent1" xfId="56"/>
    <cellStyle name="60% - Accent1 2" xfId="1183"/>
    <cellStyle name="60% - Accent2" xfId="57"/>
    <cellStyle name="60% - Accent2 2" xfId="1185"/>
    <cellStyle name="60% - Accent3" xfId="58"/>
    <cellStyle name="60% - Accent3 2" xfId="1187"/>
    <cellStyle name="60% - Accent4" xfId="59"/>
    <cellStyle name="60% - Accent4 2" xfId="1189"/>
    <cellStyle name="60% - Accent5" xfId="60"/>
    <cellStyle name="60% - Accent5 2" xfId="1191"/>
    <cellStyle name="60% - Accent6" xfId="61"/>
    <cellStyle name="60% - Accent6 2" xfId="1193"/>
    <cellStyle name="75%" xfId="1381"/>
    <cellStyle name="8_Cash UK CHP 06.2008 Preliminary as of 03.07.2008_Зиновьева 2013 " xfId="1049"/>
    <cellStyle name="8_CPX_min_KZ " xfId="1050"/>
    <cellStyle name="8_UK CHP Forecast 06 2008 Preliminary as of 03.07.2008_Зиновьева 2013 " xfId="1051"/>
    <cellStyle name="8_Анализ отклонений_Зиновьева 2013 " xfId="1052"/>
    <cellStyle name="8_Зиновьева 2013 " xfId="1053"/>
    <cellStyle name="8_КЦ 09 B_Зиновьева 2013 " xfId="1054"/>
    <cellStyle name="8_Упр 2008 F_Зиновьева 2013 " xfId="1055"/>
    <cellStyle name="8_Упр 2009 B_Зиновьева 2013 " xfId="1056"/>
    <cellStyle name="A??¶ [0]_INQUIRY ?µ??A?A? " xfId="1057"/>
    <cellStyle name="A??¶_INQUIRY ?µ??A?A? " xfId="1058"/>
    <cellStyle name="A¨­￠￢￠O [0]_INQUIRY ￠?￥i¨u¡AAⓒ￢Aⓒª " xfId="1059"/>
    <cellStyle name="A¨­￠￢￠O_INQUIRY ￠?￥i¨u¡AAⓒ￢Aⓒª " xfId="1060"/>
    <cellStyle name="Accent1" xfId="62"/>
    <cellStyle name="Accent1 2" xfId="1182"/>
    <cellStyle name="Accent2" xfId="63"/>
    <cellStyle name="Accent2 2" xfId="1184"/>
    <cellStyle name="Accent3" xfId="64"/>
    <cellStyle name="Accent3 2" xfId="1186"/>
    <cellStyle name="Accent4" xfId="65"/>
    <cellStyle name="Accent4 2" xfId="1188"/>
    <cellStyle name="Accent5" xfId="66"/>
    <cellStyle name="Accent5 2" xfId="1190"/>
    <cellStyle name="Accent6" xfId="67"/>
    <cellStyle name="Accent6 2" xfId="1192"/>
    <cellStyle name="AeE­ [0]_AMT " xfId="1061"/>
    <cellStyle name="AeE­_AMT " xfId="1062"/>
    <cellStyle name="AeE¡ⓒ [0]_INQUIRY ￠?￥i¨u¡AAⓒ￢Aⓒª " xfId="1063"/>
    <cellStyle name="AeE¡ⓒ_INQUIRY ￠?￥i¨u¡AAⓒ￢Aⓒª " xfId="1064"/>
    <cellStyle name="AÞ¸¶ [0]_INQUIRY ¿µ¾÷AßAø " xfId="1065"/>
    <cellStyle name="AÞ¸¶_AN°y(1.25) " xfId="1066"/>
    <cellStyle name="Bad" xfId="68"/>
    <cellStyle name="Bad 2" xfId="1172"/>
    <cellStyle name="Body" xfId="69"/>
    <cellStyle name="Body 2" xfId="1225"/>
    <cellStyle name="Border" xfId="1382"/>
    <cellStyle name="BS1" xfId="1383"/>
    <cellStyle name="BS2" xfId="1384"/>
    <cellStyle name="BS3" xfId="1385"/>
    <cellStyle name="BS4" xfId="1386"/>
    <cellStyle name="C?A?_?µ??CoE? " xfId="1067"/>
    <cellStyle name="C?AØ_¿µ¾÷CoE² " xfId="1068"/>
    <cellStyle name="C¡IA¨ª_¡ic¨u¡A¨￢I¨￢¡Æ AN¡Æe " xfId="1069"/>
    <cellStyle name="C￥AØ_ALT4-euip " xfId="1070"/>
    <cellStyle name="Calc Currency (0)" xfId="70"/>
    <cellStyle name="Calc Currency (0) 2" xfId="1226"/>
    <cellStyle name="Calc Currency (2)" xfId="71"/>
    <cellStyle name="Calc Percent (0)" xfId="72"/>
    <cellStyle name="Calc Percent (0) 2" xfId="73"/>
    <cellStyle name="Calc Percent (1)" xfId="74"/>
    <cellStyle name="Calc Percent (2)" xfId="75"/>
    <cellStyle name="Calc Units (0)" xfId="76"/>
    <cellStyle name="Calc Units (1)" xfId="77"/>
    <cellStyle name="Calc Units (2)" xfId="78"/>
    <cellStyle name="Calculation" xfId="79"/>
    <cellStyle name="Calculation 2" xfId="1175"/>
    <cellStyle name="Caption" xfId="1387"/>
    <cellStyle name="CdnOxy" xfId="1388"/>
    <cellStyle name="Centered Heading" xfId="80"/>
    <cellStyle name="Centered Heading 2" xfId="1227"/>
    <cellStyle name="Check" xfId="81"/>
    <cellStyle name="Check Cell" xfId="82"/>
    <cellStyle name="Check Cell 2" xfId="1177"/>
    <cellStyle name="Color number" xfId="1389"/>
    <cellStyle name="Column_Title" xfId="83"/>
    <cellStyle name="Comma %" xfId="84"/>
    <cellStyle name="Comma [0] 2" xfId="492"/>
    <cellStyle name="Comma [0] 3" xfId="1157"/>
    <cellStyle name="Comma [0] 4" xfId="1165"/>
    <cellStyle name="Comma [00]" xfId="85"/>
    <cellStyle name="Comma 0.0" xfId="86"/>
    <cellStyle name="Comma 0.0%" xfId="87"/>
    <cellStyle name="Comma 0.00" xfId="88"/>
    <cellStyle name="Comma 0.00%" xfId="89"/>
    <cellStyle name="Comma 0.000" xfId="90"/>
    <cellStyle name="Comma 0.000%" xfId="91"/>
    <cellStyle name="Comma 10" xfId="1390"/>
    <cellStyle name="Comma 10 2" xfId="1391"/>
    <cellStyle name="Comma 2" xfId="9"/>
    <cellStyle name="Comma 2 2" xfId="92"/>
    <cellStyle name="Comma 2 3" xfId="93"/>
    <cellStyle name="Comma 2 3 2" xfId="1392"/>
    <cellStyle name="Comma 2 4" xfId="94"/>
    <cellStyle name="Comma 2 5" xfId="95"/>
    <cellStyle name="Comma 3" xfId="5"/>
    <cellStyle name="Comma 3 2" xfId="1393"/>
    <cellStyle name="Comma 4" xfId="96"/>
    <cellStyle name="Comma 4 2" xfId="1394"/>
    <cellStyle name="Comma 5" xfId="491"/>
    <cellStyle name="Comma 6" xfId="1158"/>
    <cellStyle name="Comma 7" xfId="1164"/>
    <cellStyle name="Comma 8" xfId="1196"/>
    <cellStyle name="Comma0" xfId="97"/>
    <cellStyle name="Comma1" xfId="1071"/>
    <cellStyle name="Comma2" xfId="1072"/>
    <cellStyle name="Company Name" xfId="98"/>
    <cellStyle name="Company Name 2" xfId="1228"/>
    <cellStyle name="Copied" xfId="99"/>
    <cellStyle name="Copied 2" xfId="1229"/>
    <cellStyle name="CPdollnum" xfId="1395"/>
    <cellStyle name="CPgennum" xfId="1396"/>
    <cellStyle name="cpoilnum" xfId="1397"/>
    <cellStyle name="CPPerCent" xfId="1398"/>
    <cellStyle name="CPpershare" xfId="1399"/>
    <cellStyle name="CPpersharenodoll" xfId="1400"/>
    <cellStyle name="CR Comma" xfId="100"/>
    <cellStyle name="CR Currency" xfId="101"/>
    <cellStyle name="Credit" xfId="102"/>
    <cellStyle name="Credit subtotal" xfId="103"/>
    <cellStyle name="Credit Total" xfId="104"/>
    <cellStyle name="Currency %" xfId="105"/>
    <cellStyle name="Currency [0] 2" xfId="1159"/>
    <cellStyle name="Currency [0] 3" xfId="1162"/>
    <cellStyle name="Currency [00]" xfId="106"/>
    <cellStyle name="Currency 0.0" xfId="107"/>
    <cellStyle name="Currency 0.0%" xfId="108"/>
    <cellStyle name="Currency 0.00" xfId="109"/>
    <cellStyle name="Currency 0.00%" xfId="110"/>
    <cellStyle name="Currency 0.000" xfId="111"/>
    <cellStyle name="Currency 0.000%" xfId="112"/>
    <cellStyle name="Currency 2" xfId="1160"/>
    <cellStyle name="Currency 3" xfId="1161"/>
    <cellStyle name="Currency0" xfId="113"/>
    <cellStyle name="Currency0 2" xfId="1230"/>
    <cellStyle name="Currency1" xfId="1073"/>
    <cellStyle name="Currency2" xfId="1074"/>
    <cellStyle name="currentperiod" xfId="1401"/>
    <cellStyle name="d_Доп. КПН за  2004 1г._Нерезиденты 4 кв. 08 г._Копия (2) КПН ф. 100.00. 2009 г " xfId="1075"/>
    <cellStyle name="d_Доп. КПН за  2004 1г._Резерв по отпускам на 31.12.06 г. и 07 г. готово_Блок - начисление НДС " xfId="1076"/>
    <cellStyle name="d_Доп. КПН за  2004 1г._Резерв по отпускам на 31.12.06 г. и 07 г. готово_Раб.мат. ККБК ВС, 2 пг 2008 г. (Павел)_Копия (2) КПН ф. 100.00. 2009 г " xfId="1077"/>
    <cellStyle name="d_КПН за  2004 г1._Нерезиденты 4 кв. 08 г._Копия (2) КПН ф. 100.00. 2009 г " xfId="1078"/>
    <cellStyle name="d_КПН за  2004 г1._Резерв по отпускам на 31.12.06 г. и 07 г. готово_Блок - начисление НДС " xfId="1079"/>
    <cellStyle name="d_КПН за  2004 г1._Резерв по отпускам на 31.12.06 г. и 07 г. готово_Раб.мат. ККБК ВС, 2 пг 2008 г. (Павел)_Копия (2) КПН ф. 100.00. 2009 г " xfId="1080"/>
    <cellStyle name="d_КПН за  2005 гдепозит_Нерезиденты 4 кв. 08 г._Копия (2) КПН ф. 100.00. 2009 г " xfId="1081"/>
    <cellStyle name="d_КПН за  2005 гдепозит_Резерв по отпускам на 31.12.06 г. и 07 г. готово_Блок - начисление НДС " xfId="1082"/>
    <cellStyle name="d_КПН за  2005 гдепозит_Резерв по отпускам на 31.12.06 г. и 07 г. готово_Раб.мат. ККБК ВС, 2 пг 2008 г. (Павел)_Копия (2) КПН ф. 100.00. 2009 г " xfId="1083"/>
    <cellStyle name="d_КПН, ф. 100 ИПЛ 2004 г._Нерезиденты 4 кв. 08 г._Копия (2) КПН ф. 100.00. 2009 г " xfId="1084"/>
    <cellStyle name="d_КПН, ф. 100 ИПЛ 2004 г._Резерв по отпускам на 31.12.06 г. и 07 г. готово_Блок - начисление НДС " xfId="1085"/>
    <cellStyle name="d_КПН, ф. 100 ИПЛ 2004 г._Резерв по отпускам на 31.12.06 г. и 07 г. готово_Раб.мат. ККБК ВС, 2 пг 2008 г. (Павел)_Копия (2) КПН ф. 100.00. 2009 г " xfId="1086"/>
    <cellStyle name="Date" xfId="114"/>
    <cellStyle name="Date 2" xfId="115"/>
    <cellStyle name="Date 3" xfId="1231"/>
    <cellStyle name="Date Short" xfId="116"/>
    <cellStyle name="Date without year" xfId="117"/>
    <cellStyle name="Date without year 2" xfId="118"/>
    <cellStyle name="Date without year 3" xfId="1232"/>
    <cellStyle name="Date_Год 2009г. 4 кварт  Консол. пр.3,14,15,20" xfId="119"/>
    <cellStyle name="Debit" xfId="120"/>
    <cellStyle name="Debit subtotal" xfId="121"/>
    <cellStyle name="Debit Total" xfId="122"/>
    <cellStyle name="DELTA" xfId="123"/>
    <cellStyle name="Details" xfId="1402"/>
    <cellStyle name="Dezimal [0]_Bal sheet - Liab. IHSW" xfId="1403"/>
    <cellStyle name="Dezimal_Bal sheet - Liab. IHSW" xfId="1404"/>
    <cellStyle name="dollars" xfId="1405"/>
    <cellStyle name="E&amp;Y House" xfId="124"/>
    <cellStyle name="E&amp;Y House 2" xfId="1233"/>
    <cellStyle name="Enter Currency (0)" xfId="125"/>
    <cellStyle name="Enter Currency (2)" xfId="126"/>
    <cellStyle name="Enter Units (0)" xfId="127"/>
    <cellStyle name="Enter Units (1)" xfId="128"/>
    <cellStyle name="Enter Units (2)" xfId="129"/>
    <cellStyle name="Entered" xfId="130"/>
    <cellStyle name="Entered 2" xfId="1234"/>
    <cellStyle name="Euro" xfId="131"/>
    <cellStyle name="Euro 2" xfId="1235"/>
    <cellStyle name="Explanatory Text" xfId="132"/>
    <cellStyle name="Explanatory Text 2" xfId="1180"/>
    <cellStyle name="EYColumnHeading" xfId="1406"/>
    <cellStyle name="EYtext" xfId="1407"/>
    <cellStyle name="Fixed" xfId="133"/>
    <cellStyle name="footnote" xfId="1408"/>
    <cellStyle name="Format Number Column" xfId="134"/>
    <cellStyle name="From" xfId="135"/>
    <cellStyle name="FSTitle" xfId="1409"/>
    <cellStyle name="g_Invoice GI_Декларация по КПН ШГЭС за 2005 г._Нерезиденты 4 кв. 08 г._Копия (2) КПН ф. 100.00. 2009 г " xfId="1087"/>
    <cellStyle name="g_Invoice GI_Декларация по КПН ШГЭС за 2005 г._Резерв по отпускам на 31.12.06 г. и 07 г. готово_Блок - начисление НДС " xfId="1088"/>
    <cellStyle name="g_Invoice GI_Декларация по КПН ШГЭС за 2005 г._Резерв по отпускам на 31.12.06 г. и 07 г. готово_Раб.мат. ККБК ВС, 2 пг 2008 г. (Павел)_Копия (2) КПН ф. 100.00. 2009 г " xfId="1089"/>
    <cellStyle name="g_Invoice GI_Доп. КПН за  2004 1г._Нерезиденты 4 кв. 08 г._Копия (2) КПН ф. 100.00. 2009 г " xfId="1090"/>
    <cellStyle name="g_Invoice GI_Доп. КПН за  2004 1г._Резерв по отпускам на 31.12.06 г. и 07 г. готово_Блок - начисление НДС " xfId="1091"/>
    <cellStyle name="g_Invoice GI_Доп. КПН за  2004 1г._Резерв по отпускам на 31.12.06 г. и 07 г. готово_Раб.мат. ККБК ВС, 2 пг 2008 г. (Павел)_Копия (2) КПН ф. 100.00. 2009 г " xfId="1092"/>
    <cellStyle name="g_Invoice GI_Зиновьева 2013 " xfId="1093"/>
    <cellStyle name="g_Invoice GI_КПН за  2004 г1._Нерезиденты 4 кв. 08 г._Копия (2) КПН ф. 100.00. 2009 г " xfId="1094"/>
    <cellStyle name="g_Invoice GI_КПН за  2004 г1._Резерв по отпускам на 31.12.06 г. и 07 г. готово_Блок - начисление НДС " xfId="1095"/>
    <cellStyle name="g_Invoice GI_КПН за  2004 г1._Резерв по отпускам на 31.12.06 г. и 07 г. готово_Раб.мат. ККБК ВС, 2 пг 2008 г. (Павел)_Копия (2) КПН ф. 100.00. 2009 г " xfId="1096"/>
    <cellStyle name="g_Invoice GI_КПН за  2005 гдепозит_Нерезиденты 4 кв. 08 г._Копия (2) КПН ф. 100.00. 2009 г " xfId="1097"/>
    <cellStyle name="g_Invoice GI_КПН за  2005 гдепозит_Резерв по отпускам на 31.12.06 г. и 07 г. готово_Блок - начисление НДС " xfId="1098"/>
    <cellStyle name="g_Invoice GI_КПН за  2005 гдепозит_Резерв по отпускам на 31.12.06 г. и 07 г. готово_Раб.мат. ККБК ВС, 2 пг 2008 г. (Павел)_Копия (2) КПН ф. 100.00. 2009 г " xfId="1099"/>
    <cellStyle name="g_Invoice GI_КПН, ф. 100 30.03.051_Нерезиденты 4 кв. 08 г._Копия (2) КПН ф. 100.00. 2009 г " xfId="1100"/>
    <cellStyle name="g_Invoice GI_КПН, ф. 100 30.03.051_Резерв по отпускам на 31.12.06 г. и 07 г. готово_Блок - начисление НДС " xfId="1101"/>
    <cellStyle name="g_Invoice GI_КПН, ф. 100 30.03.051_Резерв по отпускам на 31.12.06 г. и 07 г. готово_Раб.мат. ККБК ВС, 2 пг 2008 г. (Павел)_Копия (2) КПН ф. 100.00. 2009 г " xfId="1102"/>
    <cellStyle name="g_Invoice GI_КПН, ф. 100 ИПЛ 2004 г 2 вар_Нерезиденты 4 кв. 08 г._Копия (2) КПН ф. 100.00. 2009 г " xfId="1103"/>
    <cellStyle name="g_Invoice GI_КПН, ф. 100 ИПЛ 2004 г 2 вар_Резерв по отпускам на 31.12.06 г. и 07 г. готово_Блок - начисление НДС " xfId="1104"/>
    <cellStyle name="g_Invoice GI_КПН, ф. 100 ИПЛ 2004 г 2 вар_Резерв по отпускам на 31.12.06 г. и 07 г. готово_Раб.мат. ККБК ВС, 2 пг 2008 г. (Павел)_Копия (2) КПН ф. 100.00. 2009 г " xfId="1105"/>
    <cellStyle name="g_Invoice GI_КПН, ф. 100 ИПЛ 2004 г._Нерезиденты 4 кв. 08 г._Копия (2) КПН ф. 100.00. 2009 г " xfId="1106"/>
    <cellStyle name="g_Invoice GI_КПН, ф. 100 ИПЛ 2004 г._Резерв по отпускам на 31.12.06 г. и 07 г. готово_Блок - начисление НДС " xfId="1107"/>
    <cellStyle name="g_Invoice GI_КПН, ф. 100 ИПЛ 2004 г._Резерв по отпускам на 31.12.06 г. и 07 г. готово_Раб.мат. ККБК ВС, 2 пг 2008 г. (Павел)_Копия (2) КПН ф. 100.00. 2009 г " xfId="1108"/>
    <cellStyle name="g_Invoice GI_Нерезиденты 4 кв. 08 г._Копия (2) КПН ф. 100.00. 2009 г " xfId="1109"/>
    <cellStyle name="g_Invoice GI_Прил. к акту ШГЭС за 2005 г._Нерезиденты 4 кв. 08 г._Копия (2) КПН ф. 100.00. 2009 г " xfId="1110"/>
    <cellStyle name="g_Invoice GI_Прил. к акту ШГЭС за 2005 г._Резерв по отпускам на 31.12.06 г. и 07 г. готово_Блок - начисление НДС " xfId="1111"/>
    <cellStyle name="g_Invoice GI_Прил. к акту ШГЭС за 2005 г._Резерв по отпускам на 31.12.06 г. и 07 г. готово_Раб.мат. ККБК ВС, 2 пг 2008 г. (Павел)_Копия (2) КПН ф. 100.00. 2009 г " xfId="1112"/>
    <cellStyle name="g_Invoice GI_Приложения к акту ИПЛ 1_Нерезиденты 4 кв. 08 г._Копия (2) КПН ф. 100.00. 2009 г " xfId="1113"/>
    <cellStyle name="g_Invoice GI_Приложения к акту ИПЛ 1_Резерв по отпускам на 31.12.06 г. и 07 г. готово_Блок - начисление НДС " xfId="1114"/>
    <cellStyle name="g_Invoice GI_Приложения к акту ИПЛ 1_Резерв по отпускам на 31.12.06 г. и 07 г. готово_Раб.мат. ККБК ВС, 2 пг 2008 г. (Павел)_Копия (2) КПН ф. 100.00. 2009 г " xfId="1115"/>
    <cellStyle name="g_Invoice GI_Резерв по отпускам на 31.12.06 г. и 07 г. готово_Блок - начисление НДС " xfId="1116"/>
    <cellStyle name="g_Invoice GI_Резерв по отпускам на 31.12.06 г. и 07 г. готово_Раб.мат. ККБК ВС, 2 пг 2008 г. (Павел)_Копия (2) КПН ф. 100.00. 2009 г " xfId="1117"/>
    <cellStyle name="g_Декларация по КПН ШГЭС за 2005 г._Нерезиденты 4 кв. 08 г._Копия (2) КПН ф. 100.00. 2009 г " xfId="1118"/>
    <cellStyle name="g_Декларация по КПН ШГЭС за 2005 г._Резерв по отпускам на 31.12.06 г. и 07 г. готово_Блок - начисление НДС " xfId="1119"/>
    <cellStyle name="g_Декларация по КПН ШГЭС за 2005 г._Резерв по отпускам на 31.12.06 г. и 07 г. готово_Раб.мат. ККБК ВС, 2 пг 2008 г. (Павел)_Копия (2) КПН ф. 100.00. 2009 г " xfId="1120"/>
    <cellStyle name="g_Доп. КПН за  2004 1г._Нерезиденты 4 кв. 08 г._Копия (2) КПН ф. 100.00. 2009 г " xfId="1121"/>
    <cellStyle name="g_Доп. КПН за  2004 1г._Резерв по отпускам на 31.12.06 г. и 07 г. готово_Блок - начисление НДС " xfId="1122"/>
    <cellStyle name="g_Доп. КПН за  2004 1г._Резерв по отпускам на 31.12.06 г. и 07 г. готово_Раб.мат. ККБК ВС, 2 пг 2008 г. (Павел)_Копия (2) КПН ф. 100.00. 2009 г " xfId="1123"/>
    <cellStyle name="g_Зиновьева 2013 " xfId="1124"/>
    <cellStyle name="g_КПН за  2004 г1._Нерезиденты 4 кв. 08 г._Копия (2) КПН ф. 100.00. 2009 г " xfId="1125"/>
    <cellStyle name="g_КПН за  2004 г1._Резерв по отпускам на 31.12.06 г. и 07 г. готово_Блок - начисление НДС " xfId="1126"/>
    <cellStyle name="g_КПН за  2004 г1._Резерв по отпускам на 31.12.06 г. и 07 г. готово_Раб.мат. ККБК ВС, 2 пг 2008 г. (Павел)_Копия (2) КПН ф. 100.00. 2009 г " xfId="1127"/>
    <cellStyle name="g_КПН за  2005 гдепозит_Нерезиденты 4 кв. 08 г._Копия (2) КПН ф. 100.00. 2009 г " xfId="1128"/>
    <cellStyle name="g_КПН за  2005 гдепозит_Резерв по отпускам на 31.12.06 г. и 07 г. готово_Блок - начисление НДС " xfId="1129"/>
    <cellStyle name="g_КПН за  2005 гдепозит_Резерв по отпускам на 31.12.06 г. и 07 г. готово_Раб.мат. ККБК ВС, 2 пг 2008 г. (Павел)_Копия (2) КПН ф. 100.00. 2009 г " xfId="1130"/>
    <cellStyle name="g_КПН, ф. 100 30.03.051_Нерезиденты 4 кв. 08 г._Копия (2) КПН ф. 100.00. 2009 г " xfId="1131"/>
    <cellStyle name="g_КПН, ф. 100 30.03.051_Резерв по отпускам на 31.12.06 г. и 07 г. готово_Блок - начисление НДС " xfId="1132"/>
    <cellStyle name="g_КПН, ф. 100 30.03.051_Резерв по отпускам на 31.12.06 г. и 07 г. готово_Раб.мат. ККБК ВС, 2 пг 2008 г. (Павел)_Копия (2) КПН ф. 100.00. 2009 г " xfId="1133"/>
    <cellStyle name="g_КПН, ф. 100 ИПЛ 2004 г 2 вар_Нерезиденты 4 кв. 08 г._Копия (2) КПН ф. 100.00. 2009 г " xfId="1134"/>
    <cellStyle name="g_КПН, ф. 100 ИПЛ 2004 г 2 вар_Резерв по отпускам на 31.12.06 г. и 07 г. готово_Блок - начисление НДС " xfId="1135"/>
    <cellStyle name="g_КПН, ф. 100 ИПЛ 2004 г 2 вар_Резерв по отпускам на 31.12.06 г. и 07 г. готово_Раб.мат. ККБК ВС, 2 пг 2008 г. (Павел)_Копия (2) КПН ф. 100.00. 2009 г " xfId="1136"/>
    <cellStyle name="g_КПН, ф. 100 ИПЛ 2004 г._Нерезиденты 4 кв. 08 г._Копия (2) КПН ф. 100.00. 2009 г " xfId="1137"/>
    <cellStyle name="g_КПН, ф. 100 ИПЛ 2004 г._Резерв по отпускам на 31.12.06 г. и 07 г. готово_Блок - начисление НДС " xfId="1138"/>
    <cellStyle name="g_КПН, ф. 100 ИПЛ 2004 г._Резерв по отпускам на 31.12.06 г. и 07 г. готово_Раб.мат. ККБК ВС, 2 пг 2008 г. (Павел)_Копия (2) КПН ф. 100.00. 2009 г " xfId="1139"/>
    <cellStyle name="g_Нерезиденты 4 кв. 08 г._Копия (2) КПН ф. 100.00. 2009 г " xfId="1140"/>
    <cellStyle name="g_Прил. к акту ШГЭС за 2005 г._Нерезиденты 4 кв. 08 г._Копия (2) КПН ф. 100.00. 2009 г " xfId="1141"/>
    <cellStyle name="g_Прил. к акту ШГЭС за 2005 г._Резерв по отпускам на 31.12.06 г. и 07 г. готово_Блок - начисление НДС " xfId="1142"/>
    <cellStyle name="g_Прил. к акту ШГЭС за 2005 г._Резерв по отпускам на 31.12.06 г. и 07 г. готово_Раб.мат. ККБК ВС, 2 пг 2008 г. (Павел)_Копия (2) КПН ф. 100.00. 2009 г " xfId="1143"/>
    <cellStyle name="g_Приложения к акту ИПЛ 1_Нерезиденты 4 кв. 08 г._Копия (2) КПН ф. 100.00. 2009 г " xfId="1144"/>
    <cellStyle name="g_Приложения к акту ИПЛ 1_Резерв по отпускам на 31.12.06 г. и 07 г. готово_Блок - начисление НДС " xfId="1145"/>
    <cellStyle name="g_Приложения к акту ИПЛ 1_Резерв по отпускам на 31.12.06 г. и 07 г. готово_Раб.мат. ККБК ВС, 2 пг 2008 г. (Павел)_Копия (2) КПН ф. 100.00. 2009 г " xfId="1146"/>
    <cellStyle name="g_Резерв по отпускам на 31.12.06 г. и 07 г. готово_Блок - начисление НДС " xfId="1147"/>
    <cellStyle name="g_Резерв по отпускам на 31.12.06 г. и 07 г. готово_Раб.мат. ККБК ВС, 2 пг 2008 г. (Павел)_Копия (2) КПН ф. 100.00. 2009 г " xfId="1148"/>
    <cellStyle name="Gen2dec" xfId="1410"/>
    <cellStyle name="general" xfId="136"/>
    <cellStyle name="general 2" xfId="1236"/>
    <cellStyle name="gennumbers" xfId="1411"/>
    <cellStyle name="gennumdollar" xfId="1412"/>
    <cellStyle name="Good" xfId="137"/>
    <cellStyle name="Good 2" xfId="1171"/>
    <cellStyle name="Grey" xfId="138"/>
    <cellStyle name="Header1" xfId="139"/>
    <cellStyle name="Header1 2" xfId="1237"/>
    <cellStyle name="Header2" xfId="140"/>
    <cellStyle name="Header2 2" xfId="1238"/>
    <cellStyle name="Heading" xfId="141"/>
    <cellStyle name="Heading 1" xfId="142"/>
    <cellStyle name="Heading 1 2" xfId="1167"/>
    <cellStyle name="Heading 2" xfId="143"/>
    <cellStyle name="Heading 2 2" xfId="1168"/>
    <cellStyle name="Heading 3" xfId="144"/>
    <cellStyle name="Heading 3 2" xfId="1169"/>
    <cellStyle name="Heading 4" xfId="145"/>
    <cellStyle name="Heading 4 2" xfId="1170"/>
    <cellStyle name="Heading No Underline" xfId="146"/>
    <cellStyle name="Heading No Underline 2" xfId="1239"/>
    <cellStyle name="Heading With Underline" xfId="147"/>
    <cellStyle name="Heading With Underline 2" xfId="1240"/>
    <cellStyle name="Heading_5690 Ceiling test for client KZ (1)" xfId="148"/>
    <cellStyle name="Hyperlink 2" xfId="149"/>
    <cellStyle name="Îáû÷íûé_Ëèñò1" xfId="150"/>
    <cellStyle name="Input" xfId="151"/>
    <cellStyle name="Input [yellow]" xfId="152"/>
    <cellStyle name="Input 10" xfId="153"/>
    <cellStyle name="Input 2" xfId="154"/>
    <cellStyle name="Input 3" xfId="155"/>
    <cellStyle name="Input 4" xfId="156"/>
    <cellStyle name="Input 5" xfId="157"/>
    <cellStyle name="Input 6" xfId="158"/>
    <cellStyle name="Input 7" xfId="159"/>
    <cellStyle name="Input 8" xfId="160"/>
    <cellStyle name="Input 9" xfId="161"/>
    <cellStyle name="Input Box" xfId="162"/>
    <cellStyle name="Input Box 2" xfId="1241"/>
    <cellStyle name="Input_Cell" xfId="163"/>
    <cellStyle name="Inputnumbaccid" xfId="164"/>
    <cellStyle name="Inpyear" xfId="165"/>
    <cellStyle name="Integer" xfId="1413"/>
    <cellStyle name="International" xfId="166"/>
    <cellStyle name="International1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2" xfId="1242"/>
    <cellStyle name="KPMG Normal Text" xfId="173"/>
    <cellStyle name="KPMG Normal Text 2" xfId="1243"/>
    <cellStyle name="KPMG Normal_Cash_flow_consol_05.04" xfId="174"/>
    <cellStyle name="Link Currency (0)" xfId="175"/>
    <cellStyle name="Link Currency (2)" xfId="176"/>
    <cellStyle name="Link Units (0)" xfId="177"/>
    <cellStyle name="Link Units (1)" xfId="178"/>
    <cellStyle name="Link Units (2)" xfId="179"/>
    <cellStyle name="Linked Cell" xfId="180"/>
    <cellStyle name="Linked Cell 2" xfId="1176"/>
    <cellStyle name="measure" xfId="1414"/>
    <cellStyle name="Millares [0]_pldt" xfId="181"/>
    <cellStyle name="Millares_pldt" xfId="182"/>
    <cellStyle name="Milliers [0]_EDYAN" xfId="183"/>
    <cellStyle name="Milliers_EDYAN" xfId="184"/>
    <cellStyle name="Moneda [0]_pldt" xfId="185"/>
    <cellStyle name="Moneda_pldt" xfId="186"/>
    <cellStyle name="Monétaire [0]_EDYAN" xfId="187"/>
    <cellStyle name="Monétaire_EDYAN" xfId="188"/>
    <cellStyle name="Nameenter" xfId="189"/>
    <cellStyle name="Nameenter 2" xfId="1244"/>
    <cellStyle name="Neutral" xfId="190"/>
    <cellStyle name="Neutral 2" xfId="1173"/>
    <cellStyle name="Norma11l" xfId="191"/>
    <cellStyle name="Norma11l 2" xfId="1245"/>
    <cellStyle name="Normal - Style1" xfId="192"/>
    <cellStyle name="Normal - Style1 2" xfId="193"/>
    <cellStyle name="Normal 10" xfId="194"/>
    <cellStyle name="Normal 10 2" xfId="195"/>
    <cellStyle name="Normal 10 3" xfId="196"/>
    <cellStyle name="Normal 10 4" xfId="197"/>
    <cellStyle name="Normal 10 5" xfId="198"/>
    <cellStyle name="Normal 11" xfId="199"/>
    <cellStyle name="Normal 12" xfId="1415"/>
    <cellStyle name="Normal 13" xfId="489"/>
    <cellStyle name="Normal 15" xfId="1416"/>
    <cellStyle name="Normal 17" xfId="1417"/>
    <cellStyle name="Normal 2" xfId="200"/>
    <cellStyle name="Normal 2 2" xfId="201"/>
    <cellStyle name="Normal 2 2 2" xfId="4"/>
    <cellStyle name="Normal 2 2 3" xfId="202"/>
    <cellStyle name="Normal 2 2 4" xfId="203"/>
    <cellStyle name="Normal 2 2 5" xfId="204"/>
    <cellStyle name="Normal 2 3" xfId="2"/>
    <cellStyle name="Normal 2 4" xfId="205"/>
    <cellStyle name="Normal 2 5" xfId="206"/>
    <cellStyle name="Normal 2 6" xfId="207"/>
    <cellStyle name="Normal 2 7" xfId="208"/>
    <cellStyle name="Normal 2 8" xfId="209"/>
    <cellStyle name="Normal 21" xfId="1418"/>
    <cellStyle name="Normal 3" xfId="210"/>
    <cellStyle name="Normal 3 2" xfId="6"/>
    <cellStyle name="Normal 3 3" xfId="211"/>
    <cellStyle name="Normal 3 4" xfId="212"/>
    <cellStyle name="Normal 3 5" xfId="213"/>
    <cellStyle name="Normal 3 6" xfId="214"/>
    <cellStyle name="Normal 4" xfId="215"/>
    <cellStyle name="Normal 4 2" xfId="216"/>
    <cellStyle name="Normal 4 2 2" xfId="217"/>
    <cellStyle name="Normal 4 3" xfId="218"/>
    <cellStyle name="Normal 5" xfId="219"/>
    <cellStyle name="Normal 5 2" xfId="220"/>
    <cellStyle name="Normal 6" xfId="221"/>
    <cellStyle name="Normal 7" xfId="222"/>
    <cellStyle name="Normal 7 2" xfId="223"/>
    <cellStyle name="Normal 8" xfId="224"/>
    <cellStyle name="Normal 9" xfId="3"/>
    <cellStyle name="Normal_CFS" xfId="488"/>
    <cellStyle name="Normal1" xfId="225"/>
    <cellStyle name="Normal1 2" xfId="490"/>
    <cellStyle name="Normal2" xfId="1149"/>
    <cellStyle name="normal5" xfId="1150"/>
    <cellStyle name="normбlnм_laroux" xfId="226"/>
    <cellStyle name="normбlnн_laroux" xfId="1419"/>
    <cellStyle name="Note" xfId="227"/>
    <cellStyle name="Note 2" xfId="1179"/>
    <cellStyle name="Number" xfId="1420"/>
    <cellStyle name="numbers" xfId="228"/>
    <cellStyle name="numbers 2" xfId="229"/>
    <cellStyle name="Ôčíŕíńîâűé [0]_ďđĺäďđ-110_ďđĺäďđ-110 (2)" xfId="1421"/>
    <cellStyle name="Ôèíàíñîâûé [0]_Ëèñò1" xfId="230"/>
    <cellStyle name="Ôèíàíñîâûé_Ëèñò1" xfId="231"/>
    <cellStyle name="oilnumbers" xfId="1422"/>
    <cellStyle name="Output" xfId="232"/>
    <cellStyle name="Output 2" xfId="1174"/>
    <cellStyle name="paint" xfId="233"/>
    <cellStyle name="paint 2" xfId="1246"/>
    <cellStyle name="Percent %" xfId="234"/>
    <cellStyle name="Percent % Long Underline" xfId="235"/>
    <cellStyle name="Percent %_Worksheet in  US Financial Statements Ref. Workbook - Single Co" xfId="236"/>
    <cellStyle name="Percent (0)" xfId="237"/>
    <cellStyle name="Percent (0) 2" xfId="238"/>
    <cellStyle name="Percent [0]" xfId="239"/>
    <cellStyle name="Percent [00]" xfId="240"/>
    <cellStyle name="Percent [2]" xfId="241"/>
    <cellStyle name="Percent [2] 2" xfId="242"/>
    <cellStyle name="Percent 0.0%" xfId="243"/>
    <cellStyle name="Percent 0.0% Long Underline" xfId="244"/>
    <cellStyle name="Percent 0.00%" xfId="245"/>
    <cellStyle name="Percent 0.00% Long Underline" xfId="246"/>
    <cellStyle name="Percent 0.00%_5690 Ceiling test for client KZ (1)" xfId="247"/>
    <cellStyle name="Percent 0.000%" xfId="248"/>
    <cellStyle name="Percent 0.000% Long Underline" xfId="249"/>
    <cellStyle name="Percent 2" xfId="250"/>
    <cellStyle name="Percent 2 2" xfId="1423"/>
    <cellStyle name="Percent 3" xfId="493"/>
    <cellStyle name="Percent 4" xfId="1163"/>
    <cellStyle name="Percent 9" xfId="1424"/>
    <cellStyle name="Percent1" xfId="1151"/>
    <cellStyle name="Percent2" xfId="1152"/>
    <cellStyle name="percentgen" xfId="1425"/>
    <cellStyle name="PerShare" xfId="1426"/>
    <cellStyle name="PerSharenodollar" xfId="1427"/>
    <cellStyle name="Pilkku_Valuation" xfId="1428"/>
    <cellStyle name="piw#" xfId="251"/>
    <cellStyle name="piw%" xfId="252"/>
    <cellStyle name="PrePop Currency (0)" xfId="253"/>
    <cellStyle name="PrePop Currency (2)" xfId="254"/>
    <cellStyle name="PrePop Units (0)" xfId="255"/>
    <cellStyle name="PrePop Units (1)" xfId="256"/>
    <cellStyle name="PrePop Units (2)" xfId="257"/>
    <cellStyle name="Price_Body" xfId="258"/>
    <cellStyle name="r_Accretion " xfId="1153"/>
    <cellStyle name="Report" xfId="1429"/>
    <cellStyle name="RevList" xfId="259"/>
    <cellStyle name="RMG - PB01.93" xfId="1430"/>
    <cellStyle name="RowLevel_" xfId="1154"/>
    <cellStyle name="Rubles" xfId="260"/>
    <cellStyle name="small" xfId="261"/>
    <cellStyle name="small 2" xfId="1247"/>
    <cellStyle name="stand_bord" xfId="262"/>
    <cellStyle name="Standard_accounting fuei oil AG_BH 05" xfId="1431"/>
    <cellStyle name="Style 1" xfId="1432"/>
    <cellStyle name="Style 2" xfId="1433"/>
    <cellStyle name="Style 3" xfId="1434"/>
    <cellStyle name="Subtotal" xfId="263"/>
    <cellStyle name="Text Indent A" xfId="264"/>
    <cellStyle name="Text Indent B" xfId="265"/>
    <cellStyle name="Text Indent C" xfId="266"/>
    <cellStyle name="Tickmark" xfId="267"/>
    <cellStyle name="Tickmark 2" xfId="1248"/>
    <cellStyle name="timeperiod" xfId="1435"/>
    <cellStyle name="Title" xfId="268"/>
    <cellStyle name="Title 1.0" xfId="269"/>
    <cellStyle name="Title 1.0 2" xfId="1249"/>
    <cellStyle name="Title 1.1" xfId="270"/>
    <cellStyle name="Title 1.1 2" xfId="1250"/>
    <cellStyle name="Title 1.1.1" xfId="271"/>
    <cellStyle name="Title 1.1.1 2" xfId="1251"/>
    <cellStyle name="Title 2" xfId="1166"/>
    <cellStyle name="Total" xfId="272"/>
    <cellStyle name="Total 2" xfId="1181"/>
    <cellStyle name="Total1" xfId="1436"/>
    <cellStyle name="Total2" xfId="1437"/>
    <cellStyle name="TotalPage" xfId="1438"/>
    <cellStyle name="TV ??r ?_x0002_U??_x0012_U??&quot;U??2U??BU??RU??bU??rU??괮??뭊??줦_x000e_`?쾇$`?헧&lt;`??_x0008_@??_x001e_@??:@?_x0002_VP@?_x0012_V`@?&quot;Vt@?2V??BV??RV??bV??rVP`?괯n`?뭋`?줧??쾈??헩_x0012_곞_x0010_?(곞_x0010_?D곞_x0010_?T곞_x0010__x0002_Wl곞_x0010__x0012_W??&quot;W??2W? " xfId="1155"/>
    <cellStyle name="V??BV??RV??bV??rVP`?괯n`?뭋`?줧??쾈 " xfId="1156"/>
    <cellStyle name="Virgül_BİLANÇO" xfId="273"/>
    <cellStyle name="Währung [0]_Bal sheet - Liab. IHSW" xfId="1439"/>
    <cellStyle name="Währung_Bal sheet - Liab. IHSW" xfId="1440"/>
    <cellStyle name="Warning Text" xfId="274"/>
    <cellStyle name="Warning Text 2" xfId="1178"/>
    <cellStyle name="Year" xfId="1441"/>
    <cellStyle name="Беззащитный" xfId="275"/>
    <cellStyle name="Гиперссылка 2" xfId="276"/>
    <cellStyle name="Гиперссылка 2 2" xfId="1252"/>
    <cellStyle name="Группа" xfId="277"/>
    <cellStyle name="Группа 2" xfId="1253"/>
    <cellStyle name="Дата" xfId="278"/>
    <cellStyle name="Денежный 2" xfId="279"/>
    <cellStyle name="Денежный 3" xfId="280"/>
    <cellStyle name="Денежный 4" xfId="281"/>
    <cellStyle name="Денежный 5" xfId="282"/>
    <cellStyle name="Защитный" xfId="283"/>
    <cellStyle name="Звезды" xfId="284"/>
    <cellStyle name="Звезды 2" xfId="285"/>
    <cellStyle name="Звезды 3" xfId="1254"/>
    <cellStyle name="КАНДАГАЧ тел3-33-96" xfId="286"/>
    <cellStyle name="КАНДАГАЧ тел3-33-96 2" xfId="287"/>
    <cellStyle name="КАНДАГАЧ тел3-33-96 3" xfId="1255"/>
    <cellStyle name="Обычный" xfId="0" builtinId="0"/>
    <cellStyle name="Обычный 10" xfId="288"/>
    <cellStyle name="Обычный 10 2" xfId="289"/>
    <cellStyle name="Обычный 11" xfId="290"/>
    <cellStyle name="Обычный 12" xfId="291"/>
    <cellStyle name="Обычный 13" xfId="292"/>
    <cellStyle name="Обычный 13 2" xfId="293"/>
    <cellStyle name="Обычный 14" xfId="294"/>
    <cellStyle name="Обычный 14 2" xfId="295"/>
    <cellStyle name="Обычный 15" xfId="296"/>
    <cellStyle name="Обычный 15 2" xfId="297"/>
    <cellStyle name="Обычный 16" xfId="298"/>
    <cellStyle name="Обычный 17" xfId="299"/>
    <cellStyle name="Обычный 18" xfId="300"/>
    <cellStyle name="Обычный 19" xfId="301"/>
    <cellStyle name="Обычный 2" xfId="8"/>
    <cellStyle name="Обычный 2 2" xfId="302"/>
    <cellStyle name="Обычный 2 2 2" xfId="303"/>
    <cellStyle name="Обычный 2 2 2 2" xfId="304"/>
    <cellStyle name="Обычный 2 2 3" xfId="305"/>
    <cellStyle name="Обычный 2 2 3 2" xfId="1256"/>
    <cellStyle name="Обычный 2 2 4" xfId="1197"/>
    <cellStyle name="Обычный 2 3" xfId="306"/>
    <cellStyle name="Обычный 2 4" xfId="307"/>
    <cellStyle name="Обычный 2 5" xfId="308"/>
    <cellStyle name="Обычный 2 5 2" xfId="1442"/>
    <cellStyle name="Обычный 2 6" xfId="309"/>
    <cellStyle name="Обычный 2 7" xfId="310"/>
    <cellStyle name="Обычный 2 8" xfId="1195"/>
    <cellStyle name="Обычный 20" xfId="311"/>
    <cellStyle name="Обычный 21" xfId="312"/>
    <cellStyle name="Обычный 22" xfId="313"/>
    <cellStyle name="Обычный 23" xfId="1198"/>
    <cellStyle name="Обычный 3" xfId="314"/>
    <cellStyle name="Обычный 3 2" xfId="315"/>
    <cellStyle name="Обычный 3 2 2" xfId="316"/>
    <cellStyle name="Обычный 3 3" xfId="317"/>
    <cellStyle name="Обычный 3 4" xfId="318"/>
    <cellStyle name="Обычный 3 4 2" xfId="319"/>
    <cellStyle name="Обычный 3 5" xfId="320"/>
    <cellStyle name="Обычный 3 5 2" xfId="321"/>
    <cellStyle name="Обычный 3 6" xfId="322"/>
    <cellStyle name="Обычный 3 7" xfId="323"/>
    <cellStyle name="Обычный 3 8" xfId="1257"/>
    <cellStyle name="Обычный 4" xfId="324"/>
    <cellStyle name="Обычный 4 10" xfId="325"/>
    <cellStyle name="Обычный 4 10 2" xfId="326"/>
    <cellStyle name="Обычный 4 11" xfId="327"/>
    <cellStyle name="Обычный 4 11 2" xfId="328"/>
    <cellStyle name="Обычный 4 12" xfId="329"/>
    <cellStyle name="Обычный 4 13" xfId="330"/>
    <cellStyle name="Обычный 4 14" xfId="331"/>
    <cellStyle name="Обычный 4 15" xfId="332"/>
    <cellStyle name="Обычный 4 16" xfId="333"/>
    <cellStyle name="Обычный 4 17" xfId="1258"/>
    <cellStyle name="Обычный 4 2" xfId="334"/>
    <cellStyle name="Обычный 4 2 2" xfId="335"/>
    <cellStyle name="Обычный 4 2 2 2" xfId="336"/>
    <cellStyle name="Обычный 4 2 3" xfId="337"/>
    <cellStyle name="Обычный 4 2 3 2" xfId="338"/>
    <cellStyle name="Обычный 4 2 4" xfId="339"/>
    <cellStyle name="Обычный 4 2 4 2" xfId="340"/>
    <cellStyle name="Обычный 4 2 5" xfId="341"/>
    <cellStyle name="Обычный 4 2 6" xfId="342"/>
    <cellStyle name="Обычный 4 3" xfId="343"/>
    <cellStyle name="Обычный 4 3 2" xfId="344"/>
    <cellStyle name="Обычный 4 3 3" xfId="1443"/>
    <cellStyle name="Обычный 4 4" xfId="345"/>
    <cellStyle name="Обычный 4 4 2" xfId="346"/>
    <cellStyle name="Обычный 4 5" xfId="347"/>
    <cellStyle name="Обычный 4 5 2" xfId="348"/>
    <cellStyle name="Обычный 4 6" xfId="349"/>
    <cellStyle name="Обычный 4 6 2" xfId="350"/>
    <cellStyle name="Обычный 4 7" xfId="351"/>
    <cellStyle name="Обычный 4 7 2" xfId="352"/>
    <cellStyle name="Обычный 4 8" xfId="353"/>
    <cellStyle name="Обычный 4 8 2" xfId="354"/>
    <cellStyle name="Обычный 4 9" xfId="355"/>
    <cellStyle name="Обычный 4 9 2" xfId="356"/>
    <cellStyle name="Обычный 5" xfId="357"/>
    <cellStyle name="Обычный 5 10" xfId="358"/>
    <cellStyle name="Обычный 5 10 2" xfId="359"/>
    <cellStyle name="Обычный 5 11" xfId="360"/>
    <cellStyle name="Обычный 5 11 2" xfId="361"/>
    <cellStyle name="Обычный 5 12" xfId="362"/>
    <cellStyle name="Обычный 5 13" xfId="363"/>
    <cellStyle name="Обычный 5 14" xfId="364"/>
    <cellStyle name="Обычный 5 15" xfId="365"/>
    <cellStyle name="Обычный 5 16" xfId="1259"/>
    <cellStyle name="Обычный 5 2" xfId="366"/>
    <cellStyle name="Обычный 5 2 2" xfId="367"/>
    <cellStyle name="Обычный 5 2 2 2" xfId="368"/>
    <cellStyle name="Обычный 5 2 3" xfId="369"/>
    <cellStyle name="Обычный 5 2 3 2" xfId="370"/>
    <cellStyle name="Обычный 5 2 4" xfId="371"/>
    <cellStyle name="Обычный 5 2 4 2" xfId="372"/>
    <cellStyle name="Обычный 5 2 5" xfId="373"/>
    <cellStyle name="Обычный 5 2 6" xfId="374"/>
    <cellStyle name="Обычный 5 3" xfId="375"/>
    <cellStyle name="Обычный 5 3 2" xfId="376"/>
    <cellStyle name="Обычный 5 4" xfId="377"/>
    <cellStyle name="Обычный 5 4 2" xfId="378"/>
    <cellStyle name="Обычный 5 5" xfId="379"/>
    <cellStyle name="Обычный 5 5 2" xfId="380"/>
    <cellStyle name="Обычный 5 6" xfId="381"/>
    <cellStyle name="Обычный 5 6 2" xfId="382"/>
    <cellStyle name="Обычный 5 7" xfId="383"/>
    <cellStyle name="Обычный 5 7 2" xfId="384"/>
    <cellStyle name="Обычный 5 8" xfId="385"/>
    <cellStyle name="Обычный 5 8 2" xfId="386"/>
    <cellStyle name="Обычный 5 9" xfId="387"/>
    <cellStyle name="Обычный 5 9 2" xfId="388"/>
    <cellStyle name="Обычный 6" xfId="389"/>
    <cellStyle name="Обычный 6 2" xfId="390"/>
    <cellStyle name="Обычный 6 2 2" xfId="391"/>
    <cellStyle name="Обычный 6 3" xfId="392"/>
    <cellStyle name="Обычный 6 4" xfId="393"/>
    <cellStyle name="Обычный 6 4 2" xfId="394"/>
    <cellStyle name="Обычный 6 5" xfId="395"/>
    <cellStyle name="Обычный 6 5 2" xfId="396"/>
    <cellStyle name="Обычный 6 6" xfId="397"/>
    <cellStyle name="Обычный 7" xfId="398"/>
    <cellStyle name="Обычный 7 10" xfId="399"/>
    <cellStyle name="Обычный 7 10 2" xfId="400"/>
    <cellStyle name="Обычный 7 11" xfId="401"/>
    <cellStyle name="Обычный 7 11 2" xfId="402"/>
    <cellStyle name="Обычный 7 12" xfId="403"/>
    <cellStyle name="Обычный 7 13" xfId="404"/>
    <cellStyle name="Обычный 7 14" xfId="405"/>
    <cellStyle name="Обычный 7 15" xfId="406"/>
    <cellStyle name="Обычный 7 16" xfId="1260"/>
    <cellStyle name="Обычный 7 2" xfId="407"/>
    <cellStyle name="Обычный 7 2 2" xfId="408"/>
    <cellStyle name="Обычный 7 2 2 2" xfId="409"/>
    <cellStyle name="Обычный 7 2 3" xfId="410"/>
    <cellStyle name="Обычный 7 2 3 2" xfId="411"/>
    <cellStyle name="Обычный 7 2 4" xfId="412"/>
    <cellStyle name="Обычный 7 2 4 2" xfId="413"/>
    <cellStyle name="Обычный 7 2 5" xfId="414"/>
    <cellStyle name="Обычный 7 2 6" xfId="415"/>
    <cellStyle name="Обычный 7 3" xfId="416"/>
    <cellStyle name="Обычный 7 3 2" xfId="417"/>
    <cellStyle name="Обычный 7 4" xfId="418"/>
    <cellStyle name="Обычный 7 4 2" xfId="419"/>
    <cellStyle name="Обычный 7 5" xfId="420"/>
    <cellStyle name="Обычный 7 5 2" xfId="421"/>
    <cellStyle name="Обычный 7 6" xfId="422"/>
    <cellStyle name="Обычный 7 6 2" xfId="423"/>
    <cellStyle name="Обычный 7 7" xfId="424"/>
    <cellStyle name="Обычный 7 7 2" xfId="425"/>
    <cellStyle name="Обычный 7 8" xfId="426"/>
    <cellStyle name="Обычный 7 8 2" xfId="427"/>
    <cellStyle name="Обычный 7 9" xfId="428"/>
    <cellStyle name="Обычный 7 9 2" xfId="429"/>
    <cellStyle name="Обычный 8" xfId="430"/>
    <cellStyle name="Обычный 8 2" xfId="431"/>
    <cellStyle name="Обычный 8 2 2" xfId="432"/>
    <cellStyle name="Обычный 8 3" xfId="433"/>
    <cellStyle name="Обычный 8 4" xfId="434"/>
    <cellStyle name="Обычный 8 4 2" xfId="435"/>
    <cellStyle name="Обычный 8 5" xfId="436"/>
    <cellStyle name="Обычный 8 5 2" xfId="437"/>
    <cellStyle name="Обычный 8 6" xfId="438"/>
    <cellStyle name="Обычный 8 7" xfId="1194"/>
    <cellStyle name="Обычный 9" xfId="439"/>
    <cellStyle name="Обычный 9 2" xfId="1265"/>
    <cellStyle name="Процентный 2" xfId="440"/>
    <cellStyle name="Процентный 2 2" xfId="441"/>
    <cellStyle name="Процентный 3" xfId="442"/>
    <cellStyle name="Процентный 4" xfId="443"/>
    <cellStyle name="Процентный 5" xfId="444"/>
    <cellStyle name="Процентный 6" xfId="445"/>
    <cellStyle name="Стиль 1" xfId="446"/>
    <cellStyle name="Стиль 1 2" xfId="1261"/>
    <cellStyle name="Стиль 2" xfId="447"/>
    <cellStyle name="Стиль 2 2" xfId="1262"/>
    <cellStyle name="Стиль 3" xfId="448"/>
    <cellStyle name="Стиль 3 2" xfId="1263"/>
    <cellStyle name="Стиль_названий" xfId="449"/>
    <cellStyle name="Текстовый" xfId="450"/>
    <cellStyle name="Тысячи [0]" xfId="451"/>
    <cellStyle name="Тысячи_010SN05" xfId="452"/>
    <cellStyle name="Финансовый" xfId="1" builtinId="3"/>
    <cellStyle name="Финансовый 10" xfId="453"/>
    <cellStyle name="Финансовый 11" xfId="454"/>
    <cellStyle name="Финансовый 12" xfId="455"/>
    <cellStyle name="Финансовый 13" xfId="456"/>
    <cellStyle name="Финансовый 14" xfId="457"/>
    <cellStyle name="Финансовый 15" xfId="458"/>
    <cellStyle name="Финансовый 16" xfId="459"/>
    <cellStyle name="Финансовый 17" xfId="460"/>
    <cellStyle name="Финансовый 18" xfId="461"/>
    <cellStyle name="Финансовый 19" xfId="462"/>
    <cellStyle name="Финансовый 2" xfId="7"/>
    <cellStyle name="Финансовый 2 2" xfId="1264"/>
    <cellStyle name="Финансовый 20" xfId="463"/>
    <cellStyle name="Финансовый 21" xfId="464"/>
    <cellStyle name="Финансовый 22" xfId="465"/>
    <cellStyle name="Финансовый 23" xfId="466"/>
    <cellStyle name="Финансовый 24" xfId="467"/>
    <cellStyle name="Финансовый 25" xfId="468"/>
    <cellStyle name="Финансовый 26" xfId="469"/>
    <cellStyle name="Финансовый 27" xfId="470"/>
    <cellStyle name="Финансовый 28" xfId="471"/>
    <cellStyle name="Финансовый 29" xfId="472"/>
    <cellStyle name="Финансовый 3" xfId="473"/>
    <cellStyle name="Финансовый 3 2" xfId="474"/>
    <cellStyle name="Финансовый 30" xfId="475"/>
    <cellStyle name="Финансовый 4" xfId="476"/>
    <cellStyle name="Финансовый 4 2" xfId="477"/>
    <cellStyle name="Финансовый 4 2 10" xfId="1444"/>
    <cellStyle name="Финансовый 5" xfId="478"/>
    <cellStyle name="Финансовый 6" xfId="479"/>
    <cellStyle name="Финансовый 7" xfId="480"/>
    <cellStyle name="Финансовый 8" xfId="481"/>
    <cellStyle name="Финансовый 9" xfId="482"/>
    <cellStyle name="Цена" xfId="483"/>
    <cellStyle name="Цена 2" xfId="484"/>
    <cellStyle name="Числовой" xfId="485"/>
    <cellStyle name="Џђћ–…ќ’ќ›‰" xfId="486"/>
    <cellStyle name="常规_Bal0702" xfId="487"/>
  </cellStyles>
  <dxfs count="0"/>
  <tableStyles count="0" defaultTableStyle="TableStyleMedium2" defaultPivotStyle="PivotStyleMedium9"/>
  <colors>
    <mruColors>
      <color rgb="FF0000FF"/>
      <color rgb="FFFFFF99"/>
      <color rgb="FFCCFF99"/>
      <color rgb="FFFFCC66"/>
      <color rgb="FFFFCC99"/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ikibayeva/Desktop/2241%20KKS%20IFRS%202012%20FS%20in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="80" zoomScaleNormal="80" workbookViewId="0">
      <selection activeCell="D5" sqref="D5"/>
    </sheetView>
  </sheetViews>
  <sheetFormatPr defaultColWidth="0" defaultRowHeight="12.75" zeroHeight="1"/>
  <cols>
    <col min="1" max="1" width="65.42578125" style="1" customWidth="1"/>
    <col min="2" max="2" width="20" style="5" customWidth="1"/>
    <col min="3" max="3" width="4.85546875" style="1" customWidth="1"/>
    <col min="4" max="4" width="21.140625" style="1" customWidth="1"/>
    <col min="5" max="5" width="17.140625" style="1" customWidth="1"/>
    <col min="6" max="6" width="16.28515625" style="1" customWidth="1"/>
    <col min="7" max="7" width="16.5703125" style="1" bestFit="1" customWidth="1"/>
    <col min="8" max="8" width="9.140625" style="1" customWidth="1"/>
    <col min="9" max="16384" width="9.140625" style="1" hidden="1"/>
  </cols>
  <sheetData>
    <row r="1" spans="1:7">
      <c r="A1" s="4" t="s">
        <v>67</v>
      </c>
      <c r="B1" s="6"/>
      <c r="C1" s="4"/>
    </row>
    <row r="2" spans="1:7">
      <c r="A2" s="4" t="s">
        <v>68</v>
      </c>
      <c r="B2" s="6"/>
      <c r="C2" s="4"/>
    </row>
    <row r="3" spans="1:7"/>
    <row r="4" spans="1:7"/>
    <row r="5" spans="1:7">
      <c r="A5" s="12" t="s">
        <v>95</v>
      </c>
      <c r="B5" s="13"/>
      <c r="C5" s="13"/>
      <c r="D5" s="13"/>
    </row>
    <row r="6" spans="1:7">
      <c r="A6" s="12" t="s">
        <v>118</v>
      </c>
      <c r="B6" s="13"/>
      <c r="C6" s="13"/>
      <c r="D6" s="14"/>
    </row>
    <row r="7" spans="1:7">
      <c r="A7" s="15"/>
      <c r="B7" s="13"/>
      <c r="C7" s="13"/>
      <c r="D7" s="16"/>
    </row>
    <row r="8" spans="1:7">
      <c r="A8" s="15"/>
      <c r="B8" s="13"/>
      <c r="C8" s="13"/>
      <c r="D8" s="16"/>
    </row>
    <row r="9" spans="1:7">
      <c r="A9" s="101" t="s">
        <v>35</v>
      </c>
      <c r="B9" s="126" t="s">
        <v>119</v>
      </c>
      <c r="C9" s="126"/>
      <c r="D9" s="126" t="s">
        <v>111</v>
      </c>
    </row>
    <row r="10" spans="1:7">
      <c r="A10" s="17" t="s">
        <v>86</v>
      </c>
      <c r="B10" s="18"/>
      <c r="C10" s="18"/>
      <c r="D10" s="18"/>
    </row>
    <row r="11" spans="1:7">
      <c r="A11" s="17" t="s">
        <v>87</v>
      </c>
      <c r="B11" s="19"/>
      <c r="C11" s="19"/>
      <c r="D11" s="19"/>
    </row>
    <row r="12" spans="1:7">
      <c r="A12" s="20" t="s">
        <v>11</v>
      </c>
      <c r="B12" s="21">
        <v>217291453</v>
      </c>
      <c r="C12" s="21"/>
      <c r="D12" s="21">
        <v>218687660</v>
      </c>
      <c r="G12" s="2"/>
    </row>
    <row r="13" spans="1:7">
      <c r="A13" s="20" t="s">
        <v>27</v>
      </c>
      <c r="B13" s="21">
        <v>3244562</v>
      </c>
      <c r="C13" s="21"/>
      <c r="D13" s="21">
        <v>1883261</v>
      </c>
    </row>
    <row r="14" spans="1:7">
      <c r="A14" s="20" t="s">
        <v>12</v>
      </c>
      <c r="B14" s="21">
        <v>0</v>
      </c>
      <c r="C14" s="21"/>
      <c r="D14" s="21">
        <v>0</v>
      </c>
    </row>
    <row r="15" spans="1:7">
      <c r="A15" s="20" t="s">
        <v>10</v>
      </c>
      <c r="B15" s="21">
        <v>0</v>
      </c>
      <c r="C15" s="21"/>
      <c r="D15" s="21">
        <v>0</v>
      </c>
    </row>
    <row r="16" spans="1:7">
      <c r="A16" s="20" t="s">
        <v>9</v>
      </c>
      <c r="B16" s="21">
        <v>0</v>
      </c>
      <c r="C16" s="21"/>
      <c r="D16" s="21">
        <v>0</v>
      </c>
    </row>
    <row r="17" spans="1:4">
      <c r="A17" s="20" t="s">
        <v>8</v>
      </c>
      <c r="B17" s="21">
        <v>56645262</v>
      </c>
      <c r="C17" s="21"/>
      <c r="D17" s="21">
        <v>56263405</v>
      </c>
    </row>
    <row r="18" spans="1:4">
      <c r="A18" s="20" t="s">
        <v>14</v>
      </c>
      <c r="B18" s="21">
        <v>125813</v>
      </c>
      <c r="C18" s="21"/>
      <c r="D18" s="21">
        <v>126892</v>
      </c>
    </row>
    <row r="19" spans="1:4">
      <c r="A19" s="20" t="s">
        <v>32</v>
      </c>
      <c r="B19" s="21">
        <v>0</v>
      </c>
      <c r="C19" s="21"/>
      <c r="D19" s="21">
        <v>0</v>
      </c>
    </row>
    <row r="20" spans="1:4">
      <c r="A20" s="91"/>
      <c r="B20" s="24">
        <f>SUM(B12:B19)</f>
        <v>277307090</v>
      </c>
      <c r="C20" s="24"/>
      <c r="D20" s="24">
        <f>SUM(D12:D19)</f>
        <v>276961218</v>
      </c>
    </row>
    <row r="21" spans="1:4">
      <c r="A21" s="22"/>
      <c r="B21" s="22"/>
      <c r="C21" s="22"/>
      <c r="D21" s="22"/>
    </row>
    <row r="22" spans="1:4">
      <c r="A22" s="100" t="s">
        <v>88</v>
      </c>
      <c r="B22" s="25"/>
      <c r="C22" s="25"/>
      <c r="D22" s="25"/>
    </row>
    <row r="23" spans="1:4">
      <c r="A23" s="20" t="s">
        <v>3</v>
      </c>
      <c r="B23" s="21">
        <v>10917175</v>
      </c>
      <c r="C23" s="21"/>
      <c r="D23" s="21">
        <v>9192663</v>
      </c>
    </row>
    <row r="24" spans="1:4">
      <c r="A24" s="20" t="s">
        <v>4</v>
      </c>
      <c r="B24" s="21">
        <v>5148639</v>
      </c>
      <c r="C24" s="21"/>
      <c r="D24" s="21">
        <v>4194232</v>
      </c>
    </row>
    <row r="25" spans="1:4">
      <c r="A25" s="20" t="s">
        <v>7</v>
      </c>
      <c r="B25" s="21">
        <v>2806794</v>
      </c>
      <c r="C25" s="21"/>
      <c r="D25" s="21">
        <v>1103128</v>
      </c>
    </row>
    <row r="26" spans="1:4">
      <c r="A26" s="26" t="s">
        <v>2</v>
      </c>
      <c r="B26" s="21">
        <v>7637083</v>
      </c>
      <c r="C26" s="21"/>
      <c r="D26" s="21">
        <v>5846266</v>
      </c>
    </row>
    <row r="27" spans="1:4">
      <c r="A27" s="26" t="s">
        <v>5</v>
      </c>
      <c r="B27" s="21">
        <v>632393</v>
      </c>
      <c r="C27" s="21"/>
      <c r="D27" s="21">
        <v>460121</v>
      </c>
    </row>
    <row r="28" spans="1:4">
      <c r="A28" s="26" t="s">
        <v>6</v>
      </c>
      <c r="B28" s="21">
        <v>621525</v>
      </c>
      <c r="C28" s="21"/>
      <c r="D28" s="21">
        <v>558236</v>
      </c>
    </row>
    <row r="29" spans="1:4">
      <c r="A29" s="20" t="s">
        <v>1</v>
      </c>
      <c r="B29" s="21">
        <v>6077588</v>
      </c>
      <c r="C29" s="21"/>
      <c r="D29" s="21">
        <v>5593323</v>
      </c>
    </row>
    <row r="30" spans="1:4">
      <c r="A30" s="92"/>
      <c r="B30" s="24">
        <f>SUM(B23:B29)</f>
        <v>33841197</v>
      </c>
      <c r="C30" s="24"/>
      <c r="D30" s="24">
        <f>SUM(D23:D29)</f>
        <v>26947969</v>
      </c>
    </row>
    <row r="31" spans="1:4">
      <c r="A31" s="23"/>
      <c r="B31" s="33"/>
      <c r="C31" s="33"/>
      <c r="D31" s="33"/>
    </row>
    <row r="32" spans="1:4" ht="13.5" thickBot="1">
      <c r="A32" s="99" t="s">
        <v>83</v>
      </c>
      <c r="B32" s="93">
        <f>B20+B30</f>
        <v>311148287</v>
      </c>
      <c r="C32" s="93"/>
      <c r="D32" s="93">
        <f>D20+D30</f>
        <v>303909187</v>
      </c>
    </row>
    <row r="33" spans="1:5">
      <c r="A33" s="27"/>
      <c r="B33" s="28"/>
      <c r="C33" s="28"/>
      <c r="D33" s="28"/>
    </row>
    <row r="34" spans="1:5">
      <c r="A34" s="17" t="s">
        <v>89</v>
      </c>
      <c r="B34" s="28"/>
      <c r="C34" s="28"/>
      <c r="D34" s="28"/>
    </row>
    <row r="35" spans="1:5">
      <c r="A35" s="17" t="s">
        <v>90</v>
      </c>
      <c r="B35" s="28"/>
      <c r="C35" s="28"/>
      <c r="D35" s="28"/>
    </row>
    <row r="36" spans="1:5">
      <c r="A36" s="20" t="s">
        <v>34</v>
      </c>
      <c r="B36" s="21">
        <v>11636404</v>
      </c>
      <c r="C36" s="21"/>
      <c r="D36" s="21">
        <v>11636404</v>
      </c>
    </row>
    <row r="37" spans="1:5">
      <c r="A37" s="20" t="s">
        <v>21</v>
      </c>
      <c r="B37" s="21">
        <v>9239137</v>
      </c>
      <c r="C37" s="21"/>
      <c r="D37" s="21">
        <v>9239137</v>
      </c>
    </row>
    <row r="38" spans="1:5">
      <c r="A38" s="20" t="s">
        <v>112</v>
      </c>
      <c r="B38" s="21">
        <v>265151</v>
      </c>
      <c r="C38" s="21"/>
      <c r="D38" s="21">
        <v>265151</v>
      </c>
    </row>
    <row r="39" spans="1:5">
      <c r="A39" s="29" t="s">
        <v>22</v>
      </c>
      <c r="B39" s="21">
        <v>114062284</v>
      </c>
      <c r="C39" s="21"/>
      <c r="D39" s="21">
        <v>108104218</v>
      </c>
      <c r="E39" s="7"/>
    </row>
    <row r="40" spans="1:5">
      <c r="A40" s="98" t="s">
        <v>33</v>
      </c>
      <c r="B40" s="30">
        <f>SUM(B36:B39)</f>
        <v>135202976</v>
      </c>
      <c r="C40" s="30"/>
      <c r="D40" s="30">
        <f>SUM(D36:D39)</f>
        <v>129244910</v>
      </c>
    </row>
    <row r="41" spans="1:5">
      <c r="A41" s="124"/>
      <c r="B41" s="125"/>
      <c r="C41" s="125"/>
      <c r="D41" s="125"/>
    </row>
    <row r="42" spans="1:5">
      <c r="A42" s="31" t="s">
        <v>104</v>
      </c>
      <c r="B42" s="21">
        <v>13286014</v>
      </c>
      <c r="C42" s="125"/>
      <c r="D42" s="25">
        <v>12710007</v>
      </c>
    </row>
    <row r="43" spans="1:5">
      <c r="A43" s="31"/>
      <c r="B43" s="125"/>
      <c r="C43" s="125"/>
      <c r="D43" s="125"/>
    </row>
    <row r="44" spans="1:5">
      <c r="A44" s="98" t="s">
        <v>84</v>
      </c>
      <c r="B44" s="30">
        <f>SUM(B40,B42)</f>
        <v>148488990</v>
      </c>
      <c r="C44" s="30"/>
      <c r="D44" s="30">
        <f>SUM(D40,D42)</f>
        <v>141954917</v>
      </c>
    </row>
    <row r="45" spans="1:5">
      <c r="A45" s="29"/>
      <c r="B45" s="21"/>
      <c r="C45" s="21"/>
      <c r="D45" s="21"/>
    </row>
    <row r="46" spans="1:5">
      <c r="A46" s="17" t="s">
        <v>91</v>
      </c>
      <c r="B46" s="28"/>
      <c r="C46" s="28"/>
      <c r="D46" s="28"/>
    </row>
    <row r="47" spans="1:5">
      <c r="A47" s="20" t="s">
        <v>15</v>
      </c>
      <c r="B47" s="21">
        <v>93896728</v>
      </c>
      <c r="C47" s="21"/>
      <c r="D47" s="21">
        <v>91386877</v>
      </c>
    </row>
    <row r="48" spans="1:5">
      <c r="A48" s="20" t="s">
        <v>13</v>
      </c>
      <c r="B48" s="21">
        <v>34466861</v>
      </c>
      <c r="C48" s="21"/>
      <c r="D48" s="21">
        <v>34498810</v>
      </c>
    </row>
    <row r="49" spans="1:4">
      <c r="A49" s="31" t="s">
        <v>16</v>
      </c>
      <c r="B49" s="21">
        <v>2518835</v>
      </c>
      <c r="C49" s="21"/>
      <c r="D49" s="21">
        <v>2928878</v>
      </c>
    </row>
    <row r="50" spans="1:4">
      <c r="A50" s="94"/>
      <c r="B50" s="24">
        <f>SUM(B47:B49)</f>
        <v>130882424</v>
      </c>
      <c r="C50" s="24"/>
      <c r="D50" s="24">
        <f>SUM(D47:D49)</f>
        <v>128814565</v>
      </c>
    </row>
    <row r="51" spans="1:4">
      <c r="A51" s="32"/>
      <c r="B51" s="33"/>
      <c r="C51" s="33"/>
      <c r="D51" s="33"/>
    </row>
    <row r="52" spans="1:4">
      <c r="A52" s="17" t="s">
        <v>92</v>
      </c>
      <c r="B52" s="28"/>
      <c r="C52" s="28"/>
      <c r="D52" s="28"/>
    </row>
    <row r="53" spans="1:4">
      <c r="A53" s="20" t="s">
        <v>19</v>
      </c>
      <c r="B53" s="21">
        <v>8898291</v>
      </c>
      <c r="C53" s="21"/>
      <c r="D53" s="21">
        <v>8495615</v>
      </c>
    </row>
    <row r="54" spans="1:4">
      <c r="A54" s="20" t="s">
        <v>20</v>
      </c>
      <c r="B54" s="21">
        <v>12400540</v>
      </c>
      <c r="C54" s="21"/>
      <c r="D54" s="21">
        <v>14811873</v>
      </c>
    </row>
    <row r="55" spans="1:4">
      <c r="A55" s="26" t="s">
        <v>18</v>
      </c>
      <c r="B55" s="21">
        <v>2369347</v>
      </c>
      <c r="C55" s="21"/>
      <c r="D55" s="21">
        <v>1756671</v>
      </c>
    </row>
    <row r="56" spans="1:4">
      <c r="A56" s="20" t="s">
        <v>28</v>
      </c>
      <c r="B56" s="21">
        <v>169439</v>
      </c>
      <c r="C56" s="21"/>
      <c r="D56" s="21">
        <v>186409</v>
      </c>
    </row>
    <row r="57" spans="1:4">
      <c r="A57" s="20" t="s">
        <v>17</v>
      </c>
      <c r="B57" s="21">
        <v>7939256</v>
      </c>
      <c r="C57" s="21"/>
      <c r="D57" s="21">
        <v>7889137</v>
      </c>
    </row>
    <row r="58" spans="1:4">
      <c r="A58" s="96"/>
      <c r="B58" s="24">
        <f>SUM(B53:B57)</f>
        <v>31776873</v>
      </c>
      <c r="C58" s="24"/>
      <c r="D58" s="24">
        <f>SUM(D53:D57)</f>
        <v>33139705</v>
      </c>
    </row>
    <row r="59" spans="1:4">
      <c r="A59" s="34"/>
      <c r="B59" s="127"/>
      <c r="C59" s="95"/>
      <c r="D59" s="95"/>
    </row>
    <row r="60" spans="1:4" ht="13.5" thickBot="1">
      <c r="A60" s="99" t="s">
        <v>85</v>
      </c>
      <c r="B60" s="128">
        <f>B44+B50+B58</f>
        <v>311148287</v>
      </c>
      <c r="C60" s="97"/>
      <c r="D60" s="97">
        <f>D44+D50+D58</f>
        <v>303909187</v>
      </c>
    </row>
    <row r="61" spans="1:4" hidden="1">
      <c r="A61" s="35"/>
      <c r="B61" s="129">
        <f>B60-B32</f>
        <v>0</v>
      </c>
      <c r="C61" s="36"/>
      <c r="D61" s="129">
        <f>D60-D32</f>
        <v>0</v>
      </c>
    </row>
    <row r="62" spans="1:4" hidden="1">
      <c r="A62" s="35"/>
      <c r="B62" s="130"/>
      <c r="C62" s="37"/>
      <c r="D62" s="37"/>
    </row>
    <row r="63" spans="1:4" hidden="1">
      <c r="B63" s="123"/>
      <c r="D63" s="7"/>
    </row>
    <row r="64" spans="1:4"/>
    <row r="65" spans="1:7">
      <c r="A65" s="6" t="s">
        <v>102</v>
      </c>
      <c r="B65" s="123"/>
      <c r="C65" s="5"/>
      <c r="D65" s="123"/>
      <c r="E65" s="5"/>
      <c r="F65" s="123"/>
      <c r="G65" s="5"/>
    </row>
    <row r="66" spans="1:7">
      <c r="A66" s="5"/>
      <c r="C66" s="5"/>
      <c r="D66" s="5"/>
      <c r="E66" s="5"/>
      <c r="F66" s="5"/>
      <c r="G66" s="5"/>
    </row>
    <row r="67" spans="1:7">
      <c r="A67" s="5"/>
      <c r="C67" s="5"/>
      <c r="D67" s="5"/>
      <c r="E67" s="5"/>
      <c r="F67" s="5"/>
      <c r="G67" s="5"/>
    </row>
    <row r="68" spans="1:7">
      <c r="A68" s="5"/>
      <c r="C68" s="5"/>
      <c r="D68" s="5"/>
    </row>
    <row r="69" spans="1:7">
      <c r="A69" s="5" t="s">
        <v>66</v>
      </c>
      <c r="B69" s="5" t="s">
        <v>69</v>
      </c>
      <c r="C69" s="5"/>
      <c r="D69" s="5"/>
    </row>
    <row r="70" spans="1:7">
      <c r="A70" s="5"/>
      <c r="C70" s="5"/>
      <c r="D70" s="5"/>
    </row>
    <row r="71" spans="1:7">
      <c r="A71" s="10" t="s">
        <v>106</v>
      </c>
      <c r="B71" s="10" t="s">
        <v>99</v>
      </c>
      <c r="C71" s="5"/>
      <c r="D71" s="5"/>
    </row>
    <row r="72" spans="1:7">
      <c r="A72" s="10" t="s">
        <v>105</v>
      </c>
      <c r="B72" s="11" t="s">
        <v>70</v>
      </c>
      <c r="C72" s="5"/>
      <c r="D72" s="5"/>
    </row>
    <row r="73" spans="1:7">
      <c r="A73" s="3"/>
      <c r="B73" s="9" t="s">
        <v>71</v>
      </c>
      <c r="C73" s="3"/>
      <c r="D73" s="3"/>
    </row>
    <row r="74" spans="1:7">
      <c r="A74" s="3"/>
      <c r="B74" s="3"/>
      <c r="C74" s="3"/>
      <c r="D74" s="3"/>
      <c r="E74" s="3"/>
      <c r="F74" s="3"/>
      <c r="G74" s="3"/>
    </row>
    <row r="75" spans="1:7"/>
    <row r="76" spans="1:7"/>
    <row r="77" spans="1:7"/>
    <row r="78" spans="1:7"/>
    <row r="79" spans="1:7"/>
    <row r="80" spans="1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75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0" zoomScaleNormal="80" workbookViewId="0">
      <selection activeCell="B24" sqref="B24"/>
    </sheetView>
  </sheetViews>
  <sheetFormatPr defaultColWidth="0" defaultRowHeight="12.75" zeroHeight="1"/>
  <cols>
    <col min="1" max="1" width="36.85546875" style="1" customWidth="1"/>
    <col min="2" max="2" width="21.28515625" style="1" customWidth="1"/>
    <col min="3" max="3" width="5.7109375" style="1" customWidth="1"/>
    <col min="4" max="4" width="20.28515625" style="1" customWidth="1"/>
    <col min="5" max="8" width="20.140625" style="1" customWidth="1"/>
    <col min="9" max="16384" width="20.140625" style="1" hidden="1"/>
  </cols>
  <sheetData>
    <row r="1" spans="1:6">
      <c r="A1" s="4" t="s">
        <v>67</v>
      </c>
      <c r="B1" s="4"/>
      <c r="C1" s="4"/>
      <c r="D1" s="4"/>
    </row>
    <row r="2" spans="1:6">
      <c r="A2" s="4" t="s">
        <v>68</v>
      </c>
      <c r="B2" s="4"/>
      <c r="C2" s="4"/>
      <c r="D2" s="4"/>
    </row>
    <row r="3" spans="1:6"/>
    <row r="4" spans="1:6"/>
    <row r="5" spans="1:6">
      <c r="A5" s="40" t="s">
        <v>96</v>
      </c>
      <c r="B5" s="41"/>
      <c r="C5" s="41"/>
      <c r="D5" s="41"/>
    </row>
    <row r="6" spans="1:6">
      <c r="A6" s="40" t="s">
        <v>115</v>
      </c>
      <c r="B6" s="41"/>
      <c r="C6" s="41"/>
      <c r="D6" s="41"/>
    </row>
    <row r="7" spans="1:6">
      <c r="A7" s="42"/>
      <c r="B7" s="41"/>
      <c r="C7" s="41"/>
      <c r="D7" s="41"/>
    </row>
    <row r="8" spans="1:6">
      <c r="A8" s="42"/>
      <c r="B8" s="41"/>
      <c r="C8" s="41"/>
      <c r="D8" s="41"/>
    </row>
    <row r="9" spans="1:6" ht="42.75" customHeight="1">
      <c r="A9" s="104" t="s">
        <v>35</v>
      </c>
      <c r="B9" s="102" t="s">
        <v>116</v>
      </c>
      <c r="C9" s="103"/>
      <c r="D9" s="102" t="s">
        <v>117</v>
      </c>
    </row>
    <row r="10" spans="1:6">
      <c r="A10" s="43"/>
      <c r="B10" s="44"/>
      <c r="C10" s="45"/>
      <c r="D10" s="44"/>
    </row>
    <row r="11" spans="1:6">
      <c r="A11" s="41" t="s">
        <v>23</v>
      </c>
      <c r="B11" s="46">
        <v>38282276</v>
      </c>
      <c r="C11" s="47"/>
      <c r="D11" s="46">
        <v>37877418</v>
      </c>
      <c r="F11" s="8"/>
    </row>
    <row r="12" spans="1:6">
      <c r="A12" s="107" t="s">
        <v>30</v>
      </c>
      <c r="B12" s="108">
        <v>-24333631</v>
      </c>
      <c r="C12" s="109"/>
      <c r="D12" s="108">
        <v>-23480052</v>
      </c>
    </row>
    <row r="13" spans="1:6">
      <c r="A13" s="105" t="s">
        <v>74</v>
      </c>
      <c r="B13" s="106">
        <f>SUM(B11:B12)</f>
        <v>13948645</v>
      </c>
      <c r="C13" s="51"/>
      <c r="D13" s="106">
        <f>SUM(D11:D12)</f>
        <v>14397366</v>
      </c>
      <c r="F13" s="8"/>
    </row>
    <row r="14" spans="1:6">
      <c r="A14" s="41"/>
      <c r="B14" s="48"/>
      <c r="C14" s="49"/>
      <c r="D14" s="48"/>
    </row>
    <row r="15" spans="1:6">
      <c r="A15" s="41" t="s">
        <v>25</v>
      </c>
      <c r="B15" s="46">
        <v>-1960533</v>
      </c>
      <c r="C15" s="47"/>
      <c r="D15" s="46">
        <v>-1622811</v>
      </c>
    </row>
    <row r="16" spans="1:6">
      <c r="A16" s="41" t="s">
        <v>31</v>
      </c>
      <c r="B16" s="46">
        <v>-522613</v>
      </c>
      <c r="C16" s="47"/>
      <c r="D16" s="46">
        <v>-526300</v>
      </c>
    </row>
    <row r="17" spans="1:5">
      <c r="A17" s="41" t="s">
        <v>26</v>
      </c>
      <c r="B17" s="46">
        <v>-2455433</v>
      </c>
      <c r="C17" s="47"/>
      <c r="D17" s="46">
        <v>-1383569</v>
      </c>
    </row>
    <row r="18" spans="1:5">
      <c r="A18" s="41" t="s">
        <v>24</v>
      </c>
      <c r="B18" s="46">
        <v>1461911</v>
      </c>
      <c r="C18" s="47"/>
      <c r="D18" s="46">
        <v>204691</v>
      </c>
    </row>
    <row r="19" spans="1:5">
      <c r="A19" s="41" t="s">
        <v>72</v>
      </c>
      <c r="B19" s="46">
        <v>-3497042</v>
      </c>
      <c r="C19" s="47"/>
      <c r="D19" s="46">
        <v>-28603</v>
      </c>
    </row>
    <row r="20" spans="1:5">
      <c r="A20" s="107" t="s">
        <v>73</v>
      </c>
      <c r="B20" s="108">
        <v>177547</v>
      </c>
      <c r="C20" s="109"/>
      <c r="D20" s="108">
        <v>-2547772</v>
      </c>
      <c r="E20" s="8"/>
    </row>
    <row r="21" spans="1:5">
      <c r="A21" s="105" t="s">
        <v>93</v>
      </c>
      <c r="B21" s="106">
        <f>SUM(B13:B20)</f>
        <v>7152482</v>
      </c>
      <c r="C21" s="51"/>
      <c r="D21" s="106">
        <f>SUM(D13:D20)</f>
        <v>8493002</v>
      </c>
    </row>
    <row r="22" spans="1:5">
      <c r="A22" s="41"/>
      <c r="B22" s="52"/>
      <c r="C22" s="43"/>
      <c r="D22" s="52"/>
    </row>
    <row r="23" spans="1:5">
      <c r="A23" s="41" t="s">
        <v>29</v>
      </c>
      <c r="B23" s="46">
        <v>-618410</v>
      </c>
      <c r="C23" s="47"/>
      <c r="D23" s="46">
        <v>-391151</v>
      </c>
    </row>
    <row r="24" spans="1:5">
      <c r="A24" s="111" t="s">
        <v>94</v>
      </c>
      <c r="B24" s="50">
        <f>SUM(B21:B23)</f>
        <v>6534072</v>
      </c>
      <c r="C24" s="110"/>
      <c r="D24" s="50">
        <f>SUM(D21:D23)</f>
        <v>8101851</v>
      </c>
    </row>
    <row r="25" spans="1:5">
      <c r="A25" s="41"/>
      <c r="B25" s="52"/>
      <c r="C25" s="43"/>
      <c r="D25" s="52"/>
    </row>
    <row r="26" spans="1:5">
      <c r="A26" s="41"/>
      <c r="B26" s="52"/>
      <c r="C26" s="43"/>
      <c r="D26" s="52"/>
    </row>
    <row r="27" spans="1:5"/>
    <row r="28" spans="1:5"/>
    <row r="29" spans="1:5">
      <c r="A29" s="12"/>
      <c r="B29" s="38"/>
      <c r="C29" s="38"/>
      <c r="D29" s="39"/>
    </row>
    <row r="30" spans="1:5">
      <c r="A30" s="6" t="s">
        <v>102</v>
      </c>
      <c r="B30" s="123"/>
      <c r="C30" s="5"/>
      <c r="D30" s="123"/>
    </row>
    <row r="31" spans="1:5">
      <c r="A31" s="5"/>
      <c r="B31" s="5"/>
      <c r="C31" s="5"/>
      <c r="D31" s="5"/>
    </row>
    <row r="32" spans="1:5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 t="s">
        <v>66</v>
      </c>
      <c r="C34" s="5" t="s">
        <v>69</v>
      </c>
      <c r="D34" s="5"/>
    </row>
    <row r="35" spans="1:4">
      <c r="A35" s="5"/>
      <c r="B35" s="5"/>
      <c r="C35" s="5"/>
      <c r="D35" s="5"/>
    </row>
    <row r="36" spans="1:4">
      <c r="A36" s="10" t="s">
        <v>106</v>
      </c>
      <c r="C36" s="10" t="s">
        <v>99</v>
      </c>
      <c r="D36" s="5"/>
    </row>
    <row r="37" spans="1:4">
      <c r="A37" s="10" t="s">
        <v>105</v>
      </c>
      <c r="C37" s="11" t="s">
        <v>70</v>
      </c>
      <c r="D37" s="5"/>
    </row>
    <row r="38" spans="1:4">
      <c r="A38" s="3"/>
      <c r="C38" s="9" t="s">
        <v>71</v>
      </c>
      <c r="D38" s="3"/>
    </row>
    <row r="39" spans="1:4">
      <c r="A39" s="3"/>
      <c r="B39" s="3"/>
      <c r="C39" s="3"/>
      <c r="D39" s="3"/>
    </row>
    <row r="40" spans="1:4"/>
    <row r="41" spans="1:4"/>
    <row r="42" spans="1:4"/>
    <row r="43" spans="1:4"/>
    <row r="44" spans="1:4"/>
    <row r="45" spans="1:4"/>
    <row r="46" spans="1:4"/>
    <row r="47" spans="1:4"/>
    <row r="48" spans="1:4"/>
    <row r="49"/>
    <row r="50"/>
    <row r="51"/>
    <row r="52"/>
    <row r="53"/>
    <row r="54"/>
    <row r="55"/>
    <row r="56"/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80" zoomScaleNormal="80" workbookViewId="0">
      <selection activeCell="L17" sqref="L17"/>
    </sheetView>
  </sheetViews>
  <sheetFormatPr defaultColWidth="0" defaultRowHeight="12.75" zeroHeight="1"/>
  <cols>
    <col min="1" max="1" width="32.5703125" style="1" customWidth="1"/>
    <col min="2" max="2" width="15.42578125" style="1" customWidth="1"/>
    <col min="3" max="3" width="3.7109375" style="1" customWidth="1"/>
    <col min="4" max="4" width="16.85546875" style="1" customWidth="1"/>
    <col min="5" max="5" width="4.5703125" style="1" customWidth="1"/>
    <col min="6" max="6" width="16.140625" style="1" customWidth="1"/>
    <col min="7" max="7" width="3.42578125" style="1" customWidth="1"/>
    <col min="8" max="8" width="16.42578125" style="1" customWidth="1"/>
    <col min="9" max="9" width="3.42578125" style="1" customWidth="1"/>
    <col min="10" max="10" width="20" style="1" customWidth="1"/>
    <col min="11" max="11" width="3.42578125" style="1" customWidth="1"/>
    <col min="12" max="12" width="16.85546875" style="1" customWidth="1"/>
    <col min="13" max="13" width="3.42578125" style="1" customWidth="1"/>
    <col min="14" max="14" width="14.140625" style="1" customWidth="1"/>
    <col min="15" max="27" width="9.140625" style="1" customWidth="1"/>
    <col min="28" max="16384" width="9.140625" style="1" hidden="1"/>
  </cols>
  <sheetData>
    <row r="1" spans="1:1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"/>
    </row>
    <row r="2" spans="1:1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53" t="s">
        <v>97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"/>
    </row>
    <row r="5" spans="1:15">
      <c r="A5" s="55" t="s">
        <v>122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3"/>
    </row>
    <row r="6" spans="1:15">
      <c r="A6" s="5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3"/>
    </row>
    <row r="7" spans="1: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"/>
    </row>
    <row r="8" spans="1:15" ht="63.75">
      <c r="A8" s="115" t="s">
        <v>35</v>
      </c>
      <c r="B8" s="112" t="s">
        <v>36</v>
      </c>
      <c r="C8" s="113"/>
      <c r="D8" s="112" t="s">
        <v>82</v>
      </c>
      <c r="E8" s="113"/>
      <c r="F8" s="112" t="s">
        <v>109</v>
      </c>
      <c r="G8" s="114"/>
      <c r="H8" s="112" t="s">
        <v>112</v>
      </c>
      <c r="I8" s="114"/>
      <c r="J8" s="112" t="s">
        <v>33</v>
      </c>
      <c r="K8" s="114"/>
      <c r="L8" s="112" t="s">
        <v>104</v>
      </c>
      <c r="M8" s="114"/>
      <c r="N8" s="113" t="s">
        <v>0</v>
      </c>
      <c r="O8" s="3"/>
    </row>
    <row r="9" spans="1:15">
      <c r="A9" s="116" t="s">
        <v>120</v>
      </c>
      <c r="B9" s="117">
        <v>11636404</v>
      </c>
      <c r="C9" s="117"/>
      <c r="D9" s="117">
        <v>9239137</v>
      </c>
      <c r="E9" s="117"/>
      <c r="F9" s="117">
        <v>97061705</v>
      </c>
      <c r="G9" s="118"/>
      <c r="H9" s="118">
        <v>0</v>
      </c>
      <c r="I9" s="118"/>
      <c r="J9" s="120">
        <f>SUM(B9,D9,F9)</f>
        <v>117937246</v>
      </c>
      <c r="K9" s="118"/>
      <c r="L9" s="118">
        <v>11504723</v>
      </c>
      <c r="M9" s="118"/>
      <c r="N9" s="119">
        <f>SUM(J9,L9)</f>
        <v>129441969</v>
      </c>
      <c r="O9" s="3"/>
    </row>
    <row r="10" spans="1:15">
      <c r="A10" s="62"/>
      <c r="B10" s="63"/>
      <c r="C10" s="63"/>
      <c r="D10" s="65"/>
      <c r="E10" s="65"/>
      <c r="F10" s="65"/>
      <c r="G10" s="64"/>
      <c r="H10" s="64"/>
      <c r="I10" s="64"/>
      <c r="J10" s="64"/>
      <c r="K10" s="64"/>
      <c r="L10" s="64"/>
      <c r="M10" s="64"/>
      <c r="N10" s="63"/>
      <c r="O10" s="3"/>
    </row>
    <row r="11" spans="1:15" ht="25.5">
      <c r="A11" s="68" t="s">
        <v>37</v>
      </c>
      <c r="B11" s="63">
        <v>0</v>
      </c>
      <c r="C11" s="63"/>
      <c r="D11" s="67">
        <v>0</v>
      </c>
      <c r="E11" s="63"/>
      <c r="F11" s="65">
        <v>7572743</v>
      </c>
      <c r="G11" s="63"/>
      <c r="H11" s="63">
        <v>0</v>
      </c>
      <c r="I11" s="63"/>
      <c r="J11" s="63">
        <f>SUM(B11,D11,F11)</f>
        <v>7572743</v>
      </c>
      <c r="K11" s="63"/>
      <c r="L11" s="63">
        <v>529107.99999999977</v>
      </c>
      <c r="M11" s="63"/>
      <c r="N11" s="63">
        <f>SUM(J11,L11)</f>
        <v>8101851</v>
      </c>
      <c r="O11" s="3"/>
    </row>
    <row r="12" spans="1:15">
      <c r="A12" s="68"/>
      <c r="B12" s="63"/>
      <c r="C12" s="63"/>
      <c r="D12" s="67"/>
      <c r="E12" s="63"/>
      <c r="F12" s="65"/>
      <c r="G12" s="63"/>
      <c r="H12" s="63"/>
      <c r="I12" s="63"/>
      <c r="J12" s="63"/>
      <c r="K12" s="63"/>
      <c r="L12" s="63"/>
      <c r="M12" s="63"/>
      <c r="N12" s="63"/>
      <c r="O12" s="3"/>
    </row>
    <row r="13" spans="1:15">
      <c r="A13" s="131" t="s">
        <v>113</v>
      </c>
      <c r="B13" s="117">
        <f>SUM(B9:B12)</f>
        <v>11636404</v>
      </c>
      <c r="C13" s="117"/>
      <c r="D13" s="117">
        <f>SUM(D9:D12)</f>
        <v>9239137</v>
      </c>
      <c r="E13" s="117"/>
      <c r="F13" s="117">
        <f>SUM(F9:F12)</f>
        <v>104634448</v>
      </c>
      <c r="G13" s="118"/>
      <c r="H13" s="117">
        <f>SUM(H9:H12)</f>
        <v>0</v>
      </c>
      <c r="I13" s="118"/>
      <c r="J13" s="117">
        <f>SUM(J9:J12)</f>
        <v>125509989</v>
      </c>
      <c r="K13" s="118"/>
      <c r="L13" s="117">
        <f>SUM(L9:L12)</f>
        <v>12033831</v>
      </c>
      <c r="M13" s="118"/>
      <c r="N13" s="117">
        <f>SUM(N9:N12)</f>
        <v>137543820</v>
      </c>
      <c r="O13" s="3"/>
    </row>
    <row r="14" spans="1:15">
      <c r="A14" s="66"/>
      <c r="B14" s="60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60"/>
      <c r="O14" s="3"/>
    </row>
    <row r="15" spans="1:15">
      <c r="A15" s="116" t="s">
        <v>121</v>
      </c>
      <c r="B15" s="133">
        <v>11636404</v>
      </c>
      <c r="C15" s="133"/>
      <c r="D15" s="133">
        <v>9239137</v>
      </c>
      <c r="E15" s="133"/>
      <c r="F15" s="133">
        <v>108104217.89584015</v>
      </c>
      <c r="G15" s="134"/>
      <c r="H15" s="134">
        <v>265151</v>
      </c>
      <c r="I15" s="134"/>
      <c r="J15" s="120">
        <f>SUM(B15,D15,F15)+H15</f>
        <v>129244909.89584015</v>
      </c>
      <c r="K15" s="134"/>
      <c r="L15" s="134">
        <v>12710007.411459854</v>
      </c>
      <c r="M15" s="134"/>
      <c r="N15" s="133">
        <f>SUM(J15,L15)</f>
        <v>141954917.3073</v>
      </c>
      <c r="O15" s="3"/>
    </row>
    <row r="16" spans="1:15">
      <c r="A16" s="66"/>
      <c r="B16" s="60"/>
      <c r="C16" s="60"/>
      <c r="D16" s="60"/>
      <c r="E16" s="60"/>
      <c r="F16" s="60"/>
      <c r="G16" s="61"/>
      <c r="H16" s="61"/>
      <c r="I16" s="61"/>
      <c r="J16" s="61"/>
      <c r="K16" s="61"/>
      <c r="L16" s="61"/>
      <c r="M16" s="61"/>
      <c r="N16" s="60"/>
      <c r="O16" s="3"/>
    </row>
    <row r="17" spans="1:15">
      <c r="A17" s="66" t="s">
        <v>37</v>
      </c>
      <c r="B17" s="61">
        <v>0</v>
      </c>
      <c r="C17" s="60"/>
      <c r="D17" s="61">
        <v>0</v>
      </c>
      <c r="E17" s="60"/>
      <c r="F17" s="61">
        <v>5958066</v>
      </c>
      <c r="G17" s="61"/>
      <c r="H17" s="61"/>
      <c r="I17" s="61"/>
      <c r="J17" s="63">
        <f>SUM(B17,D17,F17)</f>
        <v>5958066</v>
      </c>
      <c r="K17" s="61"/>
      <c r="L17" s="61">
        <v>576006.2254754249</v>
      </c>
      <c r="M17" s="61"/>
      <c r="N17" s="63">
        <f>SUM(J17,L17)</f>
        <v>6534072.2254754249</v>
      </c>
      <c r="O17" s="3"/>
    </row>
    <row r="18" spans="1:15">
      <c r="A18" s="66"/>
      <c r="B18" s="60"/>
      <c r="C18" s="60"/>
      <c r="D18" s="60"/>
      <c r="E18" s="60"/>
      <c r="F18" s="60"/>
      <c r="G18" s="61"/>
      <c r="H18" s="61"/>
      <c r="I18" s="61"/>
      <c r="J18" s="61"/>
      <c r="K18" s="61"/>
      <c r="L18" s="61"/>
      <c r="M18" s="61"/>
      <c r="N18" s="60"/>
      <c r="O18" s="3"/>
    </row>
    <row r="19" spans="1:15">
      <c r="A19" s="116" t="s">
        <v>114</v>
      </c>
      <c r="B19" s="119">
        <f>SUM(B15:B18)</f>
        <v>11636404</v>
      </c>
      <c r="C19" s="119"/>
      <c r="D19" s="119">
        <f>SUM(D15:D18)</f>
        <v>9239137</v>
      </c>
      <c r="E19" s="121"/>
      <c r="F19" s="119">
        <f>SUM(F15:F18)</f>
        <v>114062283.89584015</v>
      </c>
      <c r="G19" s="120"/>
      <c r="H19" s="119">
        <f>SUM(H15:H18)</f>
        <v>265151</v>
      </c>
      <c r="I19" s="120"/>
      <c r="J19" s="119">
        <f>SUM(J15:J18)</f>
        <v>135202975.89584017</v>
      </c>
      <c r="K19" s="120"/>
      <c r="L19" s="119">
        <f>SUM(L15:L18)</f>
        <v>13286013.636935279</v>
      </c>
      <c r="M19" s="120"/>
      <c r="N19" s="119">
        <f>SUM(N15:N18)</f>
        <v>148488989.53277543</v>
      </c>
      <c r="O19" s="3"/>
    </row>
    <row r="20" spans="1: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32"/>
      <c r="O20" s="3"/>
    </row>
    <row r="21" spans="1:15">
      <c r="A21" s="3"/>
      <c r="B21" s="3"/>
      <c r="C21" s="3"/>
      <c r="D21" s="69"/>
      <c r="E21" s="3"/>
      <c r="F21" s="69"/>
      <c r="G21" s="3"/>
      <c r="H21" s="3"/>
      <c r="I21" s="3"/>
      <c r="J21" s="3"/>
      <c r="K21" s="3"/>
      <c r="L21" s="3"/>
      <c r="M21" s="3"/>
      <c r="N21" s="69"/>
      <c r="O21" s="3"/>
    </row>
    <row r="22" spans="1:15">
      <c r="A22" s="3"/>
      <c r="B22" s="3"/>
      <c r="C22" s="3"/>
      <c r="D22" s="3"/>
      <c r="E22" s="3"/>
      <c r="F22" s="69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2"/>
      <c r="B23" s="38"/>
      <c r="C23" s="38"/>
    </row>
    <row r="24" spans="1:15">
      <c r="A24" s="6" t="s">
        <v>102</v>
      </c>
      <c r="B24" s="123"/>
      <c r="C24" s="5"/>
      <c r="D24" s="123"/>
    </row>
    <row r="25" spans="1:15">
      <c r="A25" s="5"/>
      <c r="F25" s="5"/>
      <c r="G25" s="5"/>
      <c r="H25" s="5"/>
      <c r="I25" s="5"/>
      <c r="J25" s="5"/>
    </row>
    <row r="26" spans="1:15">
      <c r="A26" s="5"/>
      <c r="F26" s="5"/>
      <c r="G26" s="5"/>
      <c r="H26" s="5"/>
      <c r="I26" s="5"/>
      <c r="J26" s="5"/>
    </row>
    <row r="27" spans="1:15">
      <c r="A27" s="5"/>
      <c r="F27" s="5"/>
      <c r="G27" s="5"/>
      <c r="H27" s="5"/>
      <c r="I27" s="5"/>
      <c r="J27" s="5"/>
    </row>
    <row r="28" spans="1:15">
      <c r="A28" s="5" t="s">
        <v>66</v>
      </c>
      <c r="F28" s="5" t="s">
        <v>69</v>
      </c>
      <c r="G28" s="5"/>
      <c r="H28" s="5"/>
      <c r="I28" s="5"/>
      <c r="J28" s="5"/>
    </row>
    <row r="29" spans="1:15">
      <c r="A29" s="5"/>
      <c r="F29" s="5"/>
      <c r="G29" s="5"/>
      <c r="H29" s="5"/>
      <c r="I29" s="5"/>
      <c r="J29" s="5"/>
    </row>
    <row r="30" spans="1:15">
      <c r="A30" s="10" t="s">
        <v>106</v>
      </c>
      <c r="F30" s="10" t="s">
        <v>99</v>
      </c>
      <c r="G30" s="5"/>
      <c r="H30" s="5"/>
      <c r="I30" s="5"/>
      <c r="J30" s="5"/>
    </row>
    <row r="31" spans="1:15">
      <c r="A31" s="10" t="s">
        <v>105</v>
      </c>
      <c r="F31" s="11" t="s">
        <v>70</v>
      </c>
      <c r="G31" s="5"/>
      <c r="H31" s="5"/>
      <c r="I31" s="5"/>
      <c r="J31" s="5"/>
    </row>
    <row r="32" spans="1:15">
      <c r="A32" s="3"/>
      <c r="F32" s="9" t="s">
        <v>71</v>
      </c>
      <c r="G32" s="3"/>
      <c r="H32" s="3"/>
      <c r="I32" s="3"/>
      <c r="J32" s="3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13" zoomScale="80" zoomScaleNormal="80" workbookViewId="0">
      <selection activeCell="F41" sqref="F41"/>
    </sheetView>
  </sheetViews>
  <sheetFormatPr defaultColWidth="0" defaultRowHeight="12.75" zeroHeight="1"/>
  <cols>
    <col min="1" max="1" width="72" style="1" customWidth="1"/>
    <col min="2" max="2" width="16.5703125" style="1" customWidth="1"/>
    <col min="3" max="3" width="17.42578125" style="1" customWidth="1"/>
    <col min="4" max="21" width="9.140625" style="1" customWidth="1"/>
    <col min="22" max="16384" width="9.140625" style="1" hidden="1"/>
  </cols>
  <sheetData>
    <row r="1" spans="1:3">
      <c r="A1" s="70" t="s">
        <v>75</v>
      </c>
      <c r="B1" s="39"/>
      <c r="C1" s="39"/>
    </row>
    <row r="2" spans="1:3">
      <c r="A2" s="70" t="s">
        <v>76</v>
      </c>
      <c r="B2" s="39"/>
      <c r="C2" s="39"/>
    </row>
    <row r="3" spans="1:3">
      <c r="A3" s="71"/>
      <c r="B3" s="39"/>
      <c r="C3" s="39"/>
    </row>
    <row r="4" spans="1:3">
      <c r="A4" s="71"/>
      <c r="B4" s="39"/>
      <c r="C4" s="39"/>
    </row>
    <row r="5" spans="1:3">
      <c r="A5" s="72" t="s">
        <v>98</v>
      </c>
      <c r="B5" s="39"/>
      <c r="C5" s="39"/>
    </row>
    <row r="6" spans="1:3">
      <c r="A6" s="73" t="s">
        <v>122</v>
      </c>
      <c r="B6" s="39"/>
      <c r="C6" s="39"/>
    </row>
    <row r="7" spans="1:3">
      <c r="A7" s="122" t="s">
        <v>35</v>
      </c>
      <c r="B7" s="39"/>
      <c r="C7" s="39"/>
    </row>
    <row r="8" spans="1:3" ht="38.25">
      <c r="A8" s="74" t="s">
        <v>38</v>
      </c>
      <c r="B8" s="75" t="s">
        <v>116</v>
      </c>
      <c r="C8" s="75" t="s">
        <v>117</v>
      </c>
    </row>
    <row r="9" spans="1:3">
      <c r="A9" s="76" t="s">
        <v>39</v>
      </c>
      <c r="B9" s="77"/>
      <c r="C9" s="78"/>
    </row>
    <row r="10" spans="1:3">
      <c r="A10" s="79" t="s">
        <v>40</v>
      </c>
      <c r="B10" s="80">
        <f>SUM(B12:B13)</f>
        <v>42984330</v>
      </c>
      <c r="C10" s="80">
        <f>SUM(C12:C13)</f>
        <v>48165686</v>
      </c>
    </row>
    <row r="11" spans="1:3">
      <c r="A11" s="81" t="s">
        <v>41</v>
      </c>
      <c r="B11" s="78"/>
      <c r="C11" s="82"/>
    </row>
    <row r="12" spans="1:3">
      <c r="A12" s="81" t="s">
        <v>42</v>
      </c>
      <c r="B12" s="82">
        <v>38536333</v>
      </c>
      <c r="C12" s="82">
        <v>45783547</v>
      </c>
    </row>
    <row r="13" spans="1:3">
      <c r="A13" s="81" t="s">
        <v>43</v>
      </c>
      <c r="B13" s="82">
        <v>4447997</v>
      </c>
      <c r="C13" s="82">
        <v>2382139</v>
      </c>
    </row>
    <row r="14" spans="1:3">
      <c r="A14" s="79" t="s">
        <v>44</v>
      </c>
      <c r="B14" s="80">
        <f>SUM(B16:B20)</f>
        <v>33633672</v>
      </c>
      <c r="C14" s="80">
        <f>SUM(C16:C20)</f>
        <v>34791962</v>
      </c>
    </row>
    <row r="15" spans="1:3">
      <c r="A15" s="81" t="s">
        <v>41</v>
      </c>
      <c r="B15" s="78"/>
      <c r="C15" s="82"/>
    </row>
    <row r="16" spans="1:3">
      <c r="A16" s="81" t="s">
        <v>45</v>
      </c>
      <c r="B16" s="82">
        <v>21026180</v>
      </c>
      <c r="C16" s="82">
        <v>25999327</v>
      </c>
    </row>
    <row r="17" spans="1:3">
      <c r="A17" s="81" t="s">
        <v>46</v>
      </c>
      <c r="B17" s="82">
        <v>3142986</v>
      </c>
      <c r="C17" s="82">
        <v>2787790</v>
      </c>
    </row>
    <row r="18" spans="1:3">
      <c r="A18" s="81" t="s">
        <v>47</v>
      </c>
      <c r="B18" s="82">
        <v>1041809</v>
      </c>
      <c r="C18" s="82">
        <v>972838</v>
      </c>
    </row>
    <row r="19" spans="1:3">
      <c r="A19" s="81" t="s">
        <v>48</v>
      </c>
      <c r="B19" s="82">
        <v>3548669</v>
      </c>
      <c r="C19" s="82">
        <v>3628328</v>
      </c>
    </row>
    <row r="20" spans="1:3">
      <c r="A20" s="81" t="s">
        <v>49</v>
      </c>
      <c r="B20" s="82">
        <v>4874028</v>
      </c>
      <c r="C20" s="82">
        <v>1403679</v>
      </c>
    </row>
    <row r="21" spans="1:3">
      <c r="A21" s="84" t="s">
        <v>77</v>
      </c>
      <c r="B21" s="80">
        <f>B10-B14</f>
        <v>9350658</v>
      </c>
      <c r="C21" s="80">
        <f>C10-C14</f>
        <v>13373724</v>
      </c>
    </row>
    <row r="22" spans="1:3">
      <c r="A22" s="85"/>
      <c r="B22" s="78"/>
      <c r="C22" s="82"/>
    </row>
    <row r="23" spans="1:3">
      <c r="A23" s="76" t="s">
        <v>50</v>
      </c>
      <c r="B23" s="78"/>
      <c r="C23" s="82"/>
    </row>
    <row r="24" spans="1:3">
      <c r="A24" s="79" t="s">
        <v>51</v>
      </c>
      <c r="B24" s="80">
        <f>SUM(B26:B29)</f>
        <v>1000</v>
      </c>
      <c r="C24" s="80">
        <f>SUM(C26:C29)</f>
        <v>232185</v>
      </c>
    </row>
    <row r="25" spans="1:3">
      <c r="A25" s="81" t="s">
        <v>41</v>
      </c>
      <c r="B25" s="78"/>
      <c r="C25" s="82"/>
    </row>
    <row r="26" spans="1:3">
      <c r="A26" s="81" t="s">
        <v>81</v>
      </c>
      <c r="B26" s="82">
        <v>0</v>
      </c>
      <c r="C26" s="82">
        <v>2800</v>
      </c>
    </row>
    <row r="27" spans="1:3">
      <c r="A27" s="81" t="s">
        <v>101</v>
      </c>
      <c r="B27" s="82">
        <v>0</v>
      </c>
      <c r="C27" s="82">
        <v>0</v>
      </c>
    </row>
    <row r="28" spans="1:3">
      <c r="A28" s="81" t="s">
        <v>52</v>
      </c>
      <c r="B28" s="82">
        <v>0</v>
      </c>
      <c r="C28" s="82">
        <v>0</v>
      </c>
    </row>
    <row r="29" spans="1:3">
      <c r="A29" s="81" t="s">
        <v>43</v>
      </c>
      <c r="B29" s="82">
        <v>1000</v>
      </c>
      <c r="C29" s="82">
        <v>229385</v>
      </c>
    </row>
    <row r="30" spans="1:3">
      <c r="A30" s="79" t="s">
        <v>53</v>
      </c>
      <c r="B30" s="80">
        <f>SUM(B32:B36)</f>
        <v>3222574</v>
      </c>
      <c r="C30" s="80">
        <f>SUM(C32:C36)</f>
        <v>5050282</v>
      </c>
    </row>
    <row r="31" spans="1:3">
      <c r="A31" s="81" t="s">
        <v>41</v>
      </c>
      <c r="B31" s="78"/>
      <c r="C31" s="82">
        <v>0</v>
      </c>
    </row>
    <row r="32" spans="1:3">
      <c r="A32" s="81" t="s">
        <v>54</v>
      </c>
      <c r="B32" s="82">
        <v>2253247</v>
      </c>
      <c r="C32" s="82">
        <v>3022463</v>
      </c>
    </row>
    <row r="33" spans="1:3">
      <c r="A33" s="81" t="s">
        <v>55</v>
      </c>
      <c r="B33" s="82">
        <v>4592</v>
      </c>
      <c r="C33" s="82">
        <v>7717</v>
      </c>
    </row>
    <row r="34" spans="1:3">
      <c r="A34" s="81" t="s">
        <v>100</v>
      </c>
      <c r="B34" s="82">
        <v>0</v>
      </c>
      <c r="C34" s="82">
        <v>0</v>
      </c>
    </row>
    <row r="35" spans="1:3">
      <c r="A35" s="81" t="s">
        <v>56</v>
      </c>
      <c r="B35" s="82">
        <v>0</v>
      </c>
      <c r="C35" s="82">
        <v>0</v>
      </c>
    </row>
    <row r="36" spans="1:3">
      <c r="A36" s="81" t="s">
        <v>49</v>
      </c>
      <c r="B36" s="82">
        <v>964735</v>
      </c>
      <c r="C36" s="82">
        <v>2020102</v>
      </c>
    </row>
    <row r="37" spans="1:3">
      <c r="A37" s="79" t="s">
        <v>78</v>
      </c>
      <c r="B37" s="80">
        <f>B24-B30</f>
        <v>-3221574</v>
      </c>
      <c r="C37" s="80">
        <f>C24-C30</f>
        <v>-4818097</v>
      </c>
    </row>
    <row r="38" spans="1:3">
      <c r="A38" s="76" t="s">
        <v>57</v>
      </c>
      <c r="B38" s="82"/>
      <c r="C38" s="82"/>
    </row>
    <row r="39" spans="1:3">
      <c r="A39" s="79" t="s">
        <v>40</v>
      </c>
      <c r="B39" s="80">
        <f>SUM(B41:B45)</f>
        <v>3420000</v>
      </c>
      <c r="C39" s="80">
        <f>SUM(C41:C45)</f>
        <v>272182</v>
      </c>
    </row>
    <row r="40" spans="1:3">
      <c r="A40" s="81" t="s">
        <v>41</v>
      </c>
      <c r="B40" s="78"/>
      <c r="C40" s="82"/>
    </row>
    <row r="41" spans="1:3">
      <c r="A41" s="81" t="s">
        <v>58</v>
      </c>
      <c r="B41" s="82">
        <v>0</v>
      </c>
      <c r="C41" s="82">
        <v>0</v>
      </c>
    </row>
    <row r="42" spans="1:3">
      <c r="A42" s="81" t="s">
        <v>59</v>
      </c>
      <c r="B42" s="82">
        <v>3000000</v>
      </c>
      <c r="C42" s="82">
        <v>0</v>
      </c>
    </row>
    <row r="43" spans="1:3">
      <c r="A43" s="81" t="s">
        <v>110</v>
      </c>
      <c r="B43" s="82"/>
      <c r="C43" s="82">
        <v>0</v>
      </c>
    </row>
    <row r="44" spans="1:3">
      <c r="A44" s="81" t="s">
        <v>107</v>
      </c>
      <c r="B44" s="82"/>
      <c r="C44" s="82">
        <v>0</v>
      </c>
    </row>
    <row r="45" spans="1:3">
      <c r="A45" s="81" t="s">
        <v>43</v>
      </c>
      <c r="B45" s="82">
        <v>420000</v>
      </c>
      <c r="C45" s="82">
        <v>272182</v>
      </c>
    </row>
    <row r="46" spans="1:3">
      <c r="A46" s="79" t="s">
        <v>44</v>
      </c>
      <c r="B46" s="80">
        <f>SUM(B48:B53)</f>
        <v>9064819</v>
      </c>
      <c r="C46" s="80">
        <f>SUM(C48:C53)</f>
        <v>3487950</v>
      </c>
    </row>
    <row r="47" spans="1:3">
      <c r="A47" s="81" t="s">
        <v>41</v>
      </c>
      <c r="B47" s="78"/>
      <c r="C47" s="82"/>
    </row>
    <row r="48" spans="1:3">
      <c r="A48" s="81" t="s">
        <v>60</v>
      </c>
      <c r="B48" s="82">
        <v>6610064</v>
      </c>
      <c r="C48" s="82">
        <v>3180532</v>
      </c>
    </row>
    <row r="49" spans="1:4">
      <c r="A49" s="81" t="s">
        <v>103</v>
      </c>
      <c r="B49" s="82">
        <v>0</v>
      </c>
      <c r="C49" s="82">
        <v>0</v>
      </c>
    </row>
    <row r="50" spans="1:4">
      <c r="A50" s="81" t="s">
        <v>47</v>
      </c>
      <c r="B50" s="82">
        <v>1679190</v>
      </c>
      <c r="C50" s="82">
        <v>0</v>
      </c>
    </row>
    <row r="51" spans="1:4">
      <c r="A51" s="81" t="s">
        <v>61</v>
      </c>
      <c r="B51" s="82">
        <v>0</v>
      </c>
      <c r="C51" s="82">
        <v>0</v>
      </c>
    </row>
    <row r="52" spans="1:4">
      <c r="A52" s="81" t="s">
        <v>108</v>
      </c>
      <c r="B52" s="82">
        <v>0</v>
      </c>
      <c r="C52" s="82">
        <v>0</v>
      </c>
    </row>
    <row r="53" spans="1:4">
      <c r="A53" s="81" t="s">
        <v>62</v>
      </c>
      <c r="B53" s="82">
        <v>775565</v>
      </c>
      <c r="C53" s="82">
        <v>307418</v>
      </c>
    </row>
    <row r="54" spans="1:4">
      <c r="A54" s="79" t="s">
        <v>79</v>
      </c>
      <c r="B54" s="80">
        <f>B39-B46</f>
        <v>-5644819</v>
      </c>
      <c r="C54" s="80">
        <f>C39-C46</f>
        <v>-3215768</v>
      </c>
    </row>
    <row r="55" spans="1:4">
      <c r="A55" s="85" t="s">
        <v>63</v>
      </c>
      <c r="B55" s="82">
        <v>0</v>
      </c>
      <c r="C55" s="82">
        <v>0</v>
      </c>
    </row>
    <row r="56" spans="1:4">
      <c r="A56" s="79" t="s">
        <v>80</v>
      </c>
      <c r="B56" s="80">
        <f>B21+B37+B54</f>
        <v>484265</v>
      </c>
      <c r="C56" s="80">
        <f>C21+C37+C54</f>
        <v>5339859</v>
      </c>
    </row>
    <row r="57" spans="1:4">
      <c r="A57" s="86" t="s">
        <v>64</v>
      </c>
      <c r="B57" s="82">
        <f>ОФП!D29</f>
        <v>5593323</v>
      </c>
      <c r="C57" s="82">
        <v>6444524</v>
      </c>
    </row>
    <row r="58" spans="1:4">
      <c r="A58" s="87" t="s">
        <v>65</v>
      </c>
      <c r="B58" s="80">
        <f>SUM(B55:B57)</f>
        <v>6077588</v>
      </c>
      <c r="C58" s="80">
        <f>C56+C55+C57</f>
        <v>11784383</v>
      </c>
    </row>
    <row r="59" spans="1:4">
      <c r="A59" s="39"/>
      <c r="B59" s="83"/>
      <c r="C59" s="88"/>
    </row>
    <row r="60" spans="1:4">
      <c r="A60" s="39"/>
      <c r="B60" s="83"/>
      <c r="C60" s="39"/>
    </row>
    <row r="61" spans="1:4"/>
    <row r="62" spans="1:4">
      <c r="A62" s="89"/>
      <c r="B62" s="90"/>
      <c r="C62" s="39"/>
    </row>
    <row r="63" spans="1:4">
      <c r="A63" s="6" t="s">
        <v>102</v>
      </c>
      <c r="B63" s="123"/>
      <c r="C63" s="5"/>
      <c r="D63" s="123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 t="s">
        <v>66</v>
      </c>
      <c r="B67" s="5" t="s">
        <v>66</v>
      </c>
      <c r="C67" s="5"/>
      <c r="D67" s="5"/>
    </row>
    <row r="68" spans="1:4">
      <c r="A68" s="5"/>
      <c r="B68" s="5"/>
      <c r="C68" s="5"/>
      <c r="D68" s="5"/>
    </row>
    <row r="69" spans="1:4">
      <c r="A69" s="10" t="s">
        <v>106</v>
      </c>
      <c r="B69" s="10" t="s">
        <v>99</v>
      </c>
      <c r="C69" s="5"/>
      <c r="D69" s="5"/>
    </row>
    <row r="70" spans="1:4">
      <c r="A70" s="10" t="s">
        <v>105</v>
      </c>
      <c r="B70" s="11" t="s">
        <v>70</v>
      </c>
      <c r="C70" s="5"/>
      <c r="D70" s="5"/>
    </row>
    <row r="71" spans="1:4">
      <c r="A71" s="3"/>
      <c r="B71" s="9" t="s">
        <v>71</v>
      </c>
      <c r="C71" s="3"/>
      <c r="D71" s="3"/>
    </row>
    <row r="72" spans="1:4">
      <c r="A72" s="3"/>
      <c r="B72" s="3"/>
      <c r="C72" s="3"/>
      <c r="D72" s="3"/>
    </row>
    <row r="73" spans="1:4"/>
    <row r="74" spans="1:4"/>
    <row r="75" spans="1:4"/>
    <row r="76" spans="1:4"/>
    <row r="77" spans="1:4"/>
    <row r="78" spans="1:4"/>
    <row r="79" spans="1:4"/>
    <row r="80" spans="1:4"/>
    <row r="81"/>
    <row r="82"/>
    <row r="83"/>
    <row r="84"/>
    <row r="85"/>
    <row r="86"/>
    <row r="87"/>
    <row r="88"/>
    <row r="89"/>
    <row r="90"/>
    <row r="91"/>
    <row r="92"/>
    <row r="93"/>
    <row r="94"/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Капитал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2019-05-16T06:22:05Z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sh">
    <vt:lpwstr>E0E98F33FEBF80E42410CB6212C60CE964211F77E08279804091DF72D6197591</vt:lpwstr>
  </property>
  <property fmtid="{D5CDD505-2E9C-101B-9397-08002B2CF9AE}" pid="3" name="Hide date">
    <vt:lpwstr>01/04/2019 2:25:29 PM</vt:lpwstr>
  </property>
  <property fmtid="{D5CDD505-2E9C-101B-9397-08002B2CF9AE}" pid="4" name="Classification">
    <vt:lpwstr>Public</vt:lpwstr>
  </property>
</Properties>
</file>