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450" windowWidth="19635" windowHeight="6255" activeTab="1"/>
  </bookViews>
  <sheets>
    <sheet name="Баланс" sheetId="1" r:id="rId1"/>
    <sheet name="ОПиУ" sheetId="2" r:id="rId2"/>
    <sheet name="Капитал" sheetId="6" r:id="rId3"/>
    <sheet name="ДДС" sheetId="7" r:id="rId4"/>
  </sheets>
  <definedNames>
    <definedName name="OLE_LINK112" localSheetId="0">Баланс!$A$36</definedName>
  </definedNames>
  <calcPr calcId="145621"/>
</workbook>
</file>

<file path=xl/calcChain.xml><?xml version="1.0" encoding="utf-8"?>
<calcChain xmlns="http://schemas.openxmlformats.org/spreadsheetml/2006/main">
  <c r="D51" i="2" l="1"/>
  <c r="C51" i="2"/>
  <c r="D53" i="2" l="1"/>
  <c r="C53" i="2"/>
  <c r="D47" i="2"/>
  <c r="C47" i="2"/>
  <c r="D60" i="1"/>
  <c r="D57" i="1"/>
  <c r="D44" i="1"/>
  <c r="D61" i="1" s="1"/>
  <c r="C41" i="2" l="1"/>
  <c r="C48" i="2" s="1"/>
  <c r="D41" i="2"/>
  <c r="D48" i="2" s="1"/>
</calcChain>
</file>

<file path=xl/sharedStrings.xml><?xml version="1.0" encoding="utf-8"?>
<sst xmlns="http://schemas.openxmlformats.org/spreadsheetml/2006/main" count="350" uniqueCount="184">
  <si>
    <t>Прим.</t>
  </si>
  <si>
    <t xml:space="preserve">31 декабря </t>
  </si>
  <si>
    <t>2017 года</t>
  </si>
  <si>
    <t>Активы</t>
  </si>
  <si>
    <t>Денежные средства и их эквиваленты</t>
  </si>
  <si>
    <t>Средства в кредитных организациях</t>
  </si>
  <si>
    <t>–</t>
  </si>
  <si>
    <t>Займы клиентам</t>
  </si>
  <si>
    <t>Дебиторская задолженность по финансовой аренде</t>
  </si>
  <si>
    <t>Инвестиционные ценные бумаги, имеющиеся в наличии для продажи</t>
  </si>
  <si>
    <t>Инвестиционные ценные бумаги, удерживаемые до погашения</t>
  </si>
  <si>
    <t>Дебиторская задолженность</t>
  </si>
  <si>
    <t>Авансы выданные</t>
  </si>
  <si>
    <t>Товарно-материальные запасы</t>
  </si>
  <si>
    <t>Неснижаемые запасы зерна</t>
  </si>
  <si>
    <t>Активы, предназначенные для финансовой аренды</t>
  </si>
  <si>
    <t>Активы, предназначенные для продажи</t>
  </si>
  <si>
    <t>НДС и прочие налоги к возмещению</t>
  </si>
  <si>
    <t>Активы по текущему корпоративному подоходному налогу</t>
  </si>
  <si>
    <t>Активы по отсроченному корпоративному подоходному налогу</t>
  </si>
  <si>
    <t>Инвестиционная недвижимость</t>
  </si>
  <si>
    <t>Основные средства</t>
  </si>
  <si>
    <t>Гудвил</t>
  </si>
  <si>
    <t>Нематериальные активы</t>
  </si>
  <si>
    <t>Прочие активы</t>
  </si>
  <si>
    <t>Итого активы</t>
  </si>
  <si>
    <t xml:space="preserve"> </t>
  </si>
  <si>
    <t>Обязательства</t>
  </si>
  <si>
    <t>Средства Правительства Республики Казахстан</t>
  </si>
  <si>
    <t>Средства кредитных учреждений</t>
  </si>
  <si>
    <t>Выпущенные еврооблигации</t>
  </si>
  <si>
    <t>Торговая кредиторская задолженность</t>
  </si>
  <si>
    <t>Авансы полученные</t>
  </si>
  <si>
    <t>Обязательства по текущему корпоративному подоходному налогу</t>
  </si>
  <si>
    <t>Обязательства по отсроченному корпоративному подоходному налогу</t>
  </si>
  <si>
    <t>НДС и прочие налоги к выплате</t>
  </si>
  <si>
    <t>Прочие обязательства</t>
  </si>
  <si>
    <t>Итого обязательства</t>
  </si>
  <si>
    <t>Капитал</t>
  </si>
  <si>
    <t>Уставный капитал</t>
  </si>
  <si>
    <t>Дополнительный оплаченный капитал</t>
  </si>
  <si>
    <t>Резерв по консолидации</t>
  </si>
  <si>
    <t>Резерв по пересчёту валюты отчётности</t>
  </si>
  <si>
    <t>Резерв по переоценке инвестиционных ценных бумаг, имеющихся в наличии для продажи</t>
  </si>
  <si>
    <t>Резервный капитал</t>
  </si>
  <si>
    <t>Резерв по условному распределению</t>
  </si>
  <si>
    <t>(Накопленный убыток) / нераспределенная прибыль</t>
  </si>
  <si>
    <t>Неконтрольные доли участия</t>
  </si>
  <si>
    <t>Итого капитал</t>
  </si>
  <si>
    <t>Итого обязательства и капитал</t>
  </si>
  <si>
    <t>Балансовая стоимость одной простой акции (тенге)</t>
  </si>
  <si>
    <t>Инвестиции в ассоциированные компании и совместные предприятия</t>
  </si>
  <si>
    <t>Выпущенные долговые ценные бумаги в тенге</t>
  </si>
  <si>
    <t>Итого капитал, приходящийся на акционера Компании</t>
  </si>
  <si>
    <t>Выручка от реализации товаров и услуг</t>
  </si>
  <si>
    <t>Себестоимость реализации</t>
  </si>
  <si>
    <t>Валовая прибыль</t>
  </si>
  <si>
    <t>Процентные доходы</t>
  </si>
  <si>
    <t>Процентные расходы</t>
  </si>
  <si>
    <t>Чистые процентные доходы</t>
  </si>
  <si>
    <t>Начисление обесценения на активы, приносящие процентный доход</t>
  </si>
  <si>
    <t>Чистый процентный доход после расходов по обесценению активов, приносящих процентный доход</t>
  </si>
  <si>
    <t xml:space="preserve">  </t>
  </si>
  <si>
    <t>Чистые (убытки)/доходы по производным финансовым активам</t>
  </si>
  <si>
    <t>Доля в (убытке)/прибыли ассоциированных компаний</t>
  </si>
  <si>
    <t>Прочий доход</t>
  </si>
  <si>
    <t>Чистые прочие операционные доходы/(убытки)</t>
  </si>
  <si>
    <t>Расходы по реализации</t>
  </si>
  <si>
    <t>Чистые убытки за вычетом доходов от изменения будущих денежных потоков по займам клиентам</t>
  </si>
  <si>
    <t>Прочее обесценение</t>
  </si>
  <si>
    <t>Непроцентные расходы</t>
  </si>
  <si>
    <t>Прибыль/(убыток) до расходов по корпоративному подоходному налогу</t>
  </si>
  <si>
    <t>(Расход)/экономия по корпоративному подоходному налогу</t>
  </si>
  <si>
    <t>Прибыль/(убыток) за год</t>
  </si>
  <si>
    <t>Приходящаяся на:</t>
  </si>
  <si>
    <t>- Акционера Компании</t>
  </si>
  <si>
    <t>- неконтрольные доли участия</t>
  </si>
  <si>
    <t>Чистые доходы/(убытки) по операциям в иностранной валюте</t>
  </si>
  <si>
    <t>Прочий совокупный доход/(убыток)</t>
  </si>
  <si>
    <t>Прочий совокупный доход/(убыток), подлежащий переклассификации в состав прибыли или убытка в последующих периодах:</t>
  </si>
  <si>
    <t>Нереализованные доходы/(расходы) по инвестиционным ценным бумагам, имеющимся в наличии для продажи</t>
  </si>
  <si>
    <t>Курсовая разница по пересчёту валюты отчётности</t>
  </si>
  <si>
    <t xml:space="preserve">Итого совокупный доход/(убыток) за год, за вычетом подоходного налога </t>
  </si>
  <si>
    <t>Приходящийся на:</t>
  </si>
  <si>
    <t>Чистый прочий совокупный (убыток)/ доход, подлежащий переклассификации в состав прибыли или убытка в последующих периодах</t>
  </si>
  <si>
    <t>Приходится на Акционера Компании</t>
  </si>
  <si>
    <t xml:space="preserve">Дополни-тельный оплачен-ный </t>
  </si>
  <si>
    <t>капитал</t>
  </si>
  <si>
    <t>Резерв по переоценке инвести-ционных ценных бумаг, имеющихся в наличии для продажи</t>
  </si>
  <si>
    <t>Резерв по условному распре-делению</t>
  </si>
  <si>
    <t>(Накоп-ленный</t>
  </si>
  <si>
    <t>убыток) / нераспре-деленная прибыль</t>
  </si>
  <si>
    <t>Итого</t>
  </si>
  <si>
    <t>капитала</t>
  </si>
  <si>
    <t>31 декабря 2017 года</t>
  </si>
  <si>
    <t>Денежные потоки от операционной деятельности</t>
  </si>
  <si>
    <t>Дебиторская задолженность по финансовой аренде</t>
  </si>
  <si>
    <t>Проценты полученные</t>
  </si>
  <si>
    <t>Проценты уплаченные</t>
  </si>
  <si>
    <t>Чистое поступление/(расходование) денежных средств в операционной деятельности</t>
  </si>
  <si>
    <t>Денежные потоки от инвестиционной деятельности</t>
  </si>
  <si>
    <t>Приобретение основных средств</t>
  </si>
  <si>
    <t>Приобретение нематериальных активов</t>
  </si>
  <si>
    <t>Чистое (расходование)/поступление денежных средств от инвестиционной деятельности</t>
  </si>
  <si>
    <t>Денежные потоки от финансовой деятельности</t>
  </si>
  <si>
    <t>Поступления от средств Правительства Республики Казахстан</t>
  </si>
  <si>
    <t>Погашение средств Правительства Республики Казахстан</t>
  </si>
  <si>
    <t>Поступления от средств кредитных учреждений</t>
  </si>
  <si>
    <t>Погашение средств кредитных учреждений</t>
  </si>
  <si>
    <t>Чистое поступление денежных средств от финансовой деятельности</t>
  </si>
  <si>
    <t>Влияние изменений в обменных курсах на денежные средства и их эквиваленты</t>
  </si>
  <si>
    <t>Чистое увеличение/(уменьшение) денежных средств и их эквивалентов</t>
  </si>
  <si>
    <t>Денежные средства и их эквиваленты, на начало года</t>
  </si>
  <si>
    <t>Денежные средства и их эквиваленты, на конец года</t>
  </si>
  <si>
    <t>2018 года</t>
  </si>
  <si>
    <t>2018 года (неаудировано)</t>
  </si>
  <si>
    <t>2018 года
(неаудированно)</t>
  </si>
  <si>
    <t>2017 года
(неаудированно)</t>
  </si>
  <si>
    <t>Резерв</t>
  </si>
  <si>
    <t>по консо-лидации</t>
  </si>
  <si>
    <t>Неконт-рольные доли участия</t>
  </si>
  <si>
    <t xml:space="preserve">31 декабря 2016 года </t>
  </si>
  <si>
    <t>Убыток за период</t>
  </si>
  <si>
    <t>Прочий совокупный доход за период</t>
  </si>
  <si>
    <t xml:space="preserve">Итого совокупный доход/(убыток) за период </t>
  </si>
  <si>
    <r>
      <t xml:space="preserve">Резерв по условному распределению за период </t>
    </r>
    <r>
      <rPr>
        <i/>
        <sz val="8"/>
        <color rgb="FF000000"/>
        <rFont val="Garamond"/>
        <family val="1"/>
        <charset val="204"/>
      </rPr>
      <t>(Примечание 26)</t>
    </r>
  </si>
  <si>
    <t xml:space="preserve">Корректировка входящего сальдо </t>
  </si>
  <si>
    <t>Пересчитанное сальдо на 31 декабря 2017 года</t>
  </si>
  <si>
    <t>Прибыль за период</t>
  </si>
  <si>
    <t>-</t>
  </si>
  <si>
    <t>Прочий совокупный убыток за период</t>
  </si>
  <si>
    <t>Итого совокупный убыток/(доход) за период</t>
  </si>
  <si>
    <t>Пополнение уставного капитала</t>
  </si>
  <si>
    <r>
      <t xml:space="preserve">Доход от первоначального признания средств Акционера по ставкам ниже рыночных </t>
    </r>
    <r>
      <rPr>
        <i/>
        <sz val="8"/>
        <color rgb="FF000000"/>
        <rFont val="Garamond"/>
        <family val="1"/>
        <charset val="204"/>
      </rPr>
      <t>(Примечание 26)</t>
    </r>
  </si>
  <si>
    <t>2017 года (неаудировано)</t>
  </si>
  <si>
    <t>Прочие поступления</t>
  </si>
  <si>
    <t>Поступление от выпуска акций</t>
  </si>
  <si>
    <t xml:space="preserve">ПРОМЕЖУТОЧНЫЙ СОКРАЩЕННЫЙ КОНСОЛИДИРОВАННЫЙ ОТЧЁТ О ФИНАНСОВОМ ПОЛОЖЕНИИ </t>
  </si>
  <si>
    <t>АО "Национальный управляющий холдинг "КазАгро"</t>
  </si>
  <si>
    <t>ПРОМЕЖУТОЧНЫЙ СОКРАЩЕННЫЙ КОНСОЛИДИРОВАННЫЙ ОТЧЁТ О ДВИЖЕНИИ ДЕНЕЖНЫХ СРЕДСТВ</t>
  </si>
  <si>
    <t>ПРОМЕЖУТОЧНЫЙ СОКРАЩЕННЫЙ КОНСОЛИДИРОВАННЫЙ ОТЧЁТ О ПРИБЫЛЯХ И УБЫТКАХ</t>
  </si>
  <si>
    <t>ПРОМЕЖУТОЧНЫЙ СОКРАЩЕННЫЙ КОНСОЛИДИРОВАННЫЙ ОТЧЁТ О  СОВОКУПНОМ ДОХОДЕ</t>
  </si>
  <si>
    <t>ПРОМЕЖУТОЧНЫЙ СОКРАЩЕННЫЙ КОНСОЛИДИРОВАННЫЙ ОТЧЁТ ОБ ИЗМЕНЕНИЯХ В КАПИТАЛЕ</t>
  </si>
  <si>
    <t>тыс. тенге</t>
  </si>
  <si>
    <t>На 30 июня 2018 года</t>
  </si>
  <si>
    <t xml:space="preserve">30 июня </t>
  </si>
  <si>
    <t>Товарный кредит</t>
  </si>
  <si>
    <t>Авансы, выданные на весенне-полевые и уборочные работы</t>
  </si>
  <si>
    <t>За период, закончившийся 30 июня 2018 года</t>
  </si>
  <si>
    <t>за период, закончившийся 30 июня</t>
  </si>
  <si>
    <t>Общие и административные расходы</t>
  </si>
  <si>
    <t>Прочие расходы</t>
  </si>
  <si>
    <t xml:space="preserve"> За период, закончившийся 30 июня 2018 года</t>
  </si>
  <si>
    <t>30 июня 2017 года (неаудировано)</t>
  </si>
  <si>
    <t>30 июня 2018 года (неаудировано)</t>
  </si>
  <si>
    <t xml:space="preserve">Увеличение уставного капитала (неаудировано) </t>
  </si>
  <si>
    <t>Прочие операции с Акционером (неаудировано)</t>
  </si>
  <si>
    <t xml:space="preserve">Перевод в резервный капитал   </t>
  </si>
  <si>
    <t>За период, закончившийся 30 июня</t>
  </si>
  <si>
    <t>Реализация товаров, работ и услуг</t>
  </si>
  <si>
    <t>Реализация активов, предназначенных для продажи</t>
  </si>
  <si>
    <t>Прочая выручка</t>
  </si>
  <si>
    <t>Поступление субсидий, полученных от Правительства Республики Казахстан</t>
  </si>
  <si>
    <t>Возврат субсидий, полученных от Правительства Республики Казахстан</t>
  </si>
  <si>
    <t>Корпоративный подоходный налог уплаченный</t>
  </si>
  <si>
    <t>Налоговые платежи в бюджет</t>
  </si>
  <si>
    <t>Другие обязательные платежи (ОПВ, СО, ОСМС)</t>
  </si>
  <si>
    <t>Расходы на персонал выплаченные, за исключением налогов и отчислений</t>
  </si>
  <si>
    <t>Платежи поставщикам за товары, работы и услуги</t>
  </si>
  <si>
    <t>Предоставление займов клиентам</t>
  </si>
  <si>
    <t xml:space="preserve">Поступления от погашения займов, предоставленных клиентам </t>
  </si>
  <si>
    <t>Поступления от погашения займов, предоставленных связанным сторонам</t>
  </si>
  <si>
    <t>Возврат размещенных банковских вкладов</t>
  </si>
  <si>
    <t>Размещенные банковские вклады</t>
  </si>
  <si>
    <t>Производные финансовые активы, оцениваемые по справедливой стоимости через прибыли или убытки</t>
  </si>
  <si>
    <t>Прочие выплаты</t>
  </si>
  <si>
    <t>Поступление от продажи основных средств</t>
  </si>
  <si>
    <t>Поступление от продажи инвестиционных ценных бумаг,  учитываемых по справедливой стоимости через прочий совокупный доход</t>
  </si>
  <si>
    <t>Поступление от продажи инвестиционных ценных бумаг, учитываемых по амортизированной стоимости</t>
  </si>
  <si>
    <t>Приобретение инвестиционных ценных бумаг, учитываемых по амортизированной стоимости</t>
  </si>
  <si>
    <t>Поступление от продажи долей участия в организациях, учитываемых по методу долевого участия</t>
  </si>
  <si>
    <t>Приобретение долей участия в организациях, учитываемых по методу долевого участия</t>
  </si>
  <si>
    <t>Дивиденды полученные</t>
  </si>
  <si>
    <t>Поступление от выпуска долговых ценных бумаг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</si>
</sst>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;\(#,###\);"/>
    <numFmt numFmtId="165" formatCode="#,###.00;\(#,###.00\);"/>
  </numFmts>
  <fonts count="2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Garamond"/>
      <family val="1"/>
      <charset val="204"/>
    </font>
    <font>
      <sz val="10"/>
      <color theme="1"/>
      <name val="Garamond"/>
      <family val="1"/>
      <charset val="204"/>
    </font>
    <font>
      <b/>
      <sz val="10"/>
      <color theme="1"/>
      <name val="Garamond"/>
      <family val="1"/>
      <charset val="204"/>
    </font>
    <font>
      <b/>
      <i/>
      <sz val="10"/>
      <color theme="1"/>
      <name val="Garamond"/>
      <family val="1"/>
      <charset val="204"/>
    </font>
    <font>
      <sz val="10"/>
      <color rgb="FF008000"/>
      <name val="Garamond"/>
      <family val="1"/>
      <charset val="204"/>
    </font>
    <font>
      <sz val="8"/>
      <color rgb="FF000000"/>
      <name val="Garamond"/>
      <family val="1"/>
      <charset val="204"/>
    </font>
    <font>
      <sz val="10"/>
      <color rgb="FF000000"/>
      <name val="Garamond"/>
      <family val="1"/>
      <charset val="204"/>
    </font>
    <font>
      <b/>
      <sz val="10"/>
      <color rgb="FF008000"/>
      <name val="Garamond"/>
      <family val="1"/>
      <charset val="204"/>
    </font>
    <font>
      <b/>
      <sz val="10"/>
      <color rgb="FF000000"/>
      <name val="Garamond"/>
      <family val="1"/>
      <charset val="204"/>
    </font>
    <font>
      <i/>
      <sz val="9"/>
      <color theme="1"/>
      <name val="Garamond"/>
      <family val="1"/>
      <charset val="204"/>
    </font>
    <font>
      <b/>
      <sz val="9"/>
      <color theme="1"/>
      <name val="Garamond"/>
      <family val="1"/>
      <charset val="204"/>
    </font>
    <font>
      <b/>
      <i/>
      <sz val="9"/>
      <color theme="1"/>
      <name val="Garamond"/>
      <family val="1"/>
      <charset val="204"/>
    </font>
    <font>
      <sz val="9"/>
      <color theme="1"/>
      <name val="Garamond"/>
      <family val="1"/>
      <charset val="204"/>
    </font>
    <font>
      <b/>
      <sz val="9"/>
      <color rgb="FF000000"/>
      <name val="Garamond"/>
      <family val="1"/>
      <charset val="204"/>
    </font>
    <font>
      <b/>
      <sz val="5"/>
      <color theme="1"/>
      <name val="Garamond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8"/>
      <color rgb="FF000000"/>
      <name val="Garamond"/>
      <family val="1"/>
      <charset val="204"/>
    </font>
    <font>
      <b/>
      <sz val="8"/>
      <color rgb="FF000000"/>
      <name val="Garamond"/>
      <family val="1"/>
      <charset val="204"/>
    </font>
    <font>
      <i/>
      <sz val="8"/>
      <color rgb="FF000000"/>
      <name val="Garamond"/>
      <family val="1"/>
      <charset val="204"/>
    </font>
    <font>
      <sz val="9"/>
      <color rgb="FF000000"/>
      <name val="Garamond"/>
      <family val="1"/>
      <charset val="204"/>
    </font>
    <font>
      <b/>
      <sz val="8.5"/>
      <color theme="1"/>
      <name val="Garamond"/>
      <family val="1"/>
      <charset val="204"/>
    </font>
    <font>
      <b/>
      <sz val="12"/>
      <color theme="1"/>
      <name val="Garamond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lef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164" fontId="10" fillId="0" borderId="0" xfId="0" applyNumberFormat="1" applyFont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64" fontId="14" fillId="0" borderId="5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17" fillId="0" borderId="0" xfId="0" applyNumberFormat="1" applyFont="1" applyAlignment="1">
      <alignment horizontal="left" vertical="center" wrapText="1"/>
    </xf>
    <xf numFmtId="0" fontId="18" fillId="0" borderId="3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164" fontId="14" fillId="0" borderId="2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164" fontId="14" fillId="0" borderId="4" xfId="0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justify" vertical="center"/>
    </xf>
    <xf numFmtId="0" fontId="2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164" fontId="12" fillId="0" borderId="3" xfId="0" applyNumberFormat="1" applyFont="1" applyBorder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/>
    </xf>
    <xf numFmtId="164" fontId="14" fillId="0" borderId="3" xfId="0" applyNumberFormat="1" applyFont="1" applyBorder="1" applyAlignment="1">
      <alignment horizontal="right" vertical="center" wrapText="1"/>
    </xf>
    <xf numFmtId="164" fontId="14" fillId="0" borderId="0" xfId="0" applyNumberFormat="1" applyFont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8" fillId="0" borderId="3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164" fontId="12" fillId="0" borderId="0" xfId="0" applyNumberFormat="1" applyFont="1" applyAlignment="1">
      <alignment horizontal="right" vertical="center" wrapText="1"/>
    </xf>
    <xf numFmtId="164" fontId="14" fillId="0" borderId="0" xfId="0" applyNumberFormat="1" applyFont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164" fontId="15" fillId="0" borderId="0" xfId="0" applyNumberFormat="1" applyFont="1" applyAlignment="1">
      <alignment horizontal="right" vertical="center" wrapText="1"/>
    </xf>
    <xf numFmtId="164" fontId="15" fillId="0" borderId="1" xfId="0" applyNumberFormat="1" applyFont="1" applyBorder="1" applyAlignment="1">
      <alignment horizontal="righ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164" fontId="21" fillId="0" borderId="3" xfId="0" applyNumberFormat="1" applyFont="1" applyBorder="1" applyAlignment="1">
      <alignment horizontal="right" vertical="center" wrapText="1"/>
    </xf>
    <xf numFmtId="164" fontId="21" fillId="0" borderId="1" xfId="0" applyNumberFormat="1" applyFont="1" applyBorder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/>
    </xf>
    <xf numFmtId="164" fontId="21" fillId="0" borderId="1" xfId="0" applyNumberFormat="1" applyFont="1" applyBorder="1" applyAlignment="1">
      <alignment horizontal="right" vertical="center" wrapText="1"/>
    </xf>
    <xf numFmtId="164" fontId="21" fillId="0" borderId="3" xfId="0" applyNumberFormat="1" applyFont="1" applyBorder="1" applyAlignment="1">
      <alignment horizontal="right" vertical="center" wrapText="1"/>
    </xf>
    <xf numFmtId="164" fontId="24" fillId="0" borderId="0" xfId="0" applyNumberFormat="1" applyFont="1" applyAlignment="1">
      <alignment horizontal="right"/>
    </xf>
    <xf numFmtId="164" fontId="15" fillId="0" borderId="4" xfId="0" applyNumberFormat="1" applyFont="1" applyBorder="1" applyAlignment="1">
      <alignment horizontal="right" vertical="center" wrapText="1"/>
    </xf>
    <xf numFmtId="164" fontId="15" fillId="0" borderId="3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164" fontId="12" fillId="0" borderId="0" xfId="0" applyNumberFormat="1" applyFont="1" applyBorder="1" applyAlignment="1">
      <alignment horizontal="right" vertical="center" wrapText="1"/>
    </xf>
    <xf numFmtId="164" fontId="14" fillId="0" borderId="0" xfId="0" applyNumberFormat="1" applyFont="1" applyBorder="1" applyAlignment="1">
      <alignment horizontal="right" vertical="center" wrapText="1"/>
    </xf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40" workbookViewId="0">
      <selection activeCell="C54" sqref="C54"/>
    </sheetView>
  </sheetViews>
  <sheetFormatPr defaultRowHeight="15" x14ac:dyDescent="0.25"/>
  <cols>
    <col min="1" max="1" width="66.42578125" customWidth="1"/>
    <col min="3" max="3" width="17.140625" customWidth="1"/>
    <col min="4" max="4" width="13.5703125" customWidth="1"/>
  </cols>
  <sheetData>
    <row r="1" spans="1:4" ht="15.75" x14ac:dyDescent="0.25">
      <c r="A1" s="63" t="s">
        <v>137</v>
      </c>
    </row>
    <row r="2" spans="1:4" ht="15.75" x14ac:dyDescent="0.25">
      <c r="A2" s="62" t="s">
        <v>144</v>
      </c>
    </row>
    <row r="3" spans="1:4" ht="15.75" x14ac:dyDescent="0.25">
      <c r="A3" s="63" t="s">
        <v>138</v>
      </c>
    </row>
    <row r="4" spans="1:4" x14ac:dyDescent="0.25">
      <c r="D4" s="64" t="s">
        <v>143</v>
      </c>
    </row>
    <row r="5" spans="1:4" x14ac:dyDescent="0.25">
      <c r="A5" s="78"/>
      <c r="B5" s="76" t="s">
        <v>0</v>
      </c>
      <c r="C5" s="2" t="s">
        <v>145</v>
      </c>
      <c r="D5" s="2" t="s">
        <v>1</v>
      </c>
    </row>
    <row r="6" spans="1:4" ht="26.25" thickBot="1" x14ac:dyDescent="0.3">
      <c r="A6" s="78"/>
      <c r="B6" s="77"/>
      <c r="C6" s="3" t="s">
        <v>115</v>
      </c>
      <c r="D6" s="3" t="s">
        <v>2</v>
      </c>
    </row>
    <row r="7" spans="1:4" x14ac:dyDescent="0.25">
      <c r="A7" s="4" t="s">
        <v>3</v>
      </c>
      <c r="B7" s="5"/>
      <c r="C7" s="6"/>
      <c r="D7" s="6"/>
    </row>
    <row r="8" spans="1:4" x14ac:dyDescent="0.25">
      <c r="A8" s="6" t="s">
        <v>4</v>
      </c>
      <c r="B8" s="7"/>
      <c r="C8" s="14">
        <v>437646145</v>
      </c>
      <c r="D8" s="15">
        <v>257786972</v>
      </c>
    </row>
    <row r="9" spans="1:4" x14ac:dyDescent="0.25">
      <c r="A9" s="6" t="s">
        <v>5</v>
      </c>
      <c r="B9" s="7"/>
      <c r="C9" s="14">
        <v>237118287</v>
      </c>
      <c r="D9" s="15">
        <v>253883472</v>
      </c>
    </row>
    <row r="10" spans="1:4" x14ac:dyDescent="0.25">
      <c r="A10" s="6" t="s">
        <v>7</v>
      </c>
      <c r="B10" s="7"/>
      <c r="C10" s="14">
        <v>362654647</v>
      </c>
      <c r="D10" s="15">
        <v>292132717</v>
      </c>
    </row>
    <row r="11" spans="1:4" x14ac:dyDescent="0.25">
      <c r="A11" s="6" t="s">
        <v>8</v>
      </c>
      <c r="B11" s="7"/>
      <c r="C11" s="14">
        <v>184373802</v>
      </c>
      <c r="D11" s="15">
        <v>193143852</v>
      </c>
    </row>
    <row r="12" spans="1:4" x14ac:dyDescent="0.25">
      <c r="A12" s="65" t="s">
        <v>146</v>
      </c>
      <c r="B12" s="7"/>
      <c r="C12" s="14">
        <v>5792643</v>
      </c>
      <c r="D12" s="15">
        <v>5742021</v>
      </c>
    </row>
    <row r="13" spans="1:4" x14ac:dyDescent="0.25">
      <c r="A13" s="65" t="s">
        <v>147</v>
      </c>
      <c r="B13" s="7"/>
      <c r="C13" s="14">
        <v>12755</v>
      </c>
      <c r="D13" s="15">
        <v>45755</v>
      </c>
    </row>
    <row r="14" spans="1:4" x14ac:dyDescent="0.25">
      <c r="A14" s="6" t="s">
        <v>9</v>
      </c>
      <c r="B14" s="7"/>
      <c r="C14" s="14">
        <v>273839</v>
      </c>
      <c r="D14" s="15">
        <v>336600</v>
      </c>
    </row>
    <row r="15" spans="1:4" x14ac:dyDescent="0.25">
      <c r="A15" s="6" t="s">
        <v>10</v>
      </c>
      <c r="B15" s="7"/>
      <c r="C15" s="14">
        <v>71594210</v>
      </c>
      <c r="D15" s="15">
        <v>67928097</v>
      </c>
    </row>
    <row r="16" spans="1:4" x14ac:dyDescent="0.25">
      <c r="A16" s="6" t="s">
        <v>51</v>
      </c>
      <c r="B16" s="9"/>
      <c r="C16" s="14">
        <v>5785827</v>
      </c>
      <c r="D16" s="15">
        <v>6047437</v>
      </c>
    </row>
    <row r="17" spans="1:4" x14ac:dyDescent="0.25">
      <c r="A17" s="6" t="s">
        <v>11</v>
      </c>
      <c r="B17" s="7"/>
      <c r="C17" s="14">
        <v>25719449</v>
      </c>
      <c r="D17" s="15">
        <v>27872817</v>
      </c>
    </row>
    <row r="18" spans="1:4" x14ac:dyDescent="0.25">
      <c r="A18" s="6" t="s">
        <v>12</v>
      </c>
      <c r="B18" s="7"/>
      <c r="C18" s="14">
        <v>10033843</v>
      </c>
      <c r="D18" s="15">
        <v>6588513</v>
      </c>
    </row>
    <row r="19" spans="1:4" x14ac:dyDescent="0.25">
      <c r="A19" s="6" t="s">
        <v>13</v>
      </c>
      <c r="B19" s="7"/>
      <c r="C19" s="14">
        <v>28741586</v>
      </c>
      <c r="D19" s="15">
        <v>24447966</v>
      </c>
    </row>
    <row r="20" spans="1:4" x14ac:dyDescent="0.25">
      <c r="A20" s="6" t="s">
        <v>14</v>
      </c>
      <c r="B20" s="7"/>
      <c r="C20" s="14">
        <v>20435867</v>
      </c>
      <c r="D20" s="15">
        <v>20684273</v>
      </c>
    </row>
    <row r="21" spans="1:4" x14ac:dyDescent="0.25">
      <c r="A21" s="6" t="s">
        <v>15</v>
      </c>
      <c r="B21" s="7"/>
      <c r="C21" s="14">
        <v>7998854</v>
      </c>
      <c r="D21" s="15">
        <v>5957215</v>
      </c>
    </row>
    <row r="22" spans="1:4" x14ac:dyDescent="0.25">
      <c r="A22" s="6" t="s">
        <v>16</v>
      </c>
      <c r="B22" s="7"/>
      <c r="C22" s="14">
        <v>4080782</v>
      </c>
      <c r="D22" s="20">
        <v>914235</v>
      </c>
    </row>
    <row r="23" spans="1:4" x14ac:dyDescent="0.25">
      <c r="A23" s="6" t="s">
        <v>17</v>
      </c>
      <c r="B23" s="7"/>
      <c r="C23" s="14">
        <v>6857336</v>
      </c>
      <c r="D23" s="15">
        <v>5249073</v>
      </c>
    </row>
    <row r="24" spans="1:4" x14ac:dyDescent="0.25">
      <c r="A24" s="6" t="s">
        <v>18</v>
      </c>
      <c r="B24" s="7"/>
      <c r="C24" s="14">
        <v>12925407</v>
      </c>
      <c r="D24" s="15">
        <v>12054639</v>
      </c>
    </row>
    <row r="25" spans="1:4" x14ac:dyDescent="0.25">
      <c r="A25" s="6" t="s">
        <v>19</v>
      </c>
      <c r="B25" s="7"/>
      <c r="C25" s="14">
        <v>1433422</v>
      </c>
      <c r="D25" s="15">
        <v>2080553</v>
      </c>
    </row>
    <row r="26" spans="1:4" x14ac:dyDescent="0.25">
      <c r="A26" s="6" t="s">
        <v>20</v>
      </c>
      <c r="B26" s="7"/>
      <c r="C26" s="14">
        <v>380664</v>
      </c>
      <c r="D26" s="15">
        <v>386730</v>
      </c>
    </row>
    <row r="27" spans="1:4" x14ac:dyDescent="0.25">
      <c r="A27" s="6" t="s">
        <v>21</v>
      </c>
      <c r="B27" s="7"/>
      <c r="C27" s="14">
        <v>8493810</v>
      </c>
      <c r="D27" s="15">
        <v>9096963</v>
      </c>
    </row>
    <row r="28" spans="1:4" x14ac:dyDescent="0.25">
      <c r="A28" s="6" t="s">
        <v>22</v>
      </c>
      <c r="B28" s="7"/>
      <c r="C28" s="14">
        <v>41300</v>
      </c>
      <c r="D28" s="15">
        <v>41300</v>
      </c>
    </row>
    <row r="29" spans="1:4" x14ac:dyDescent="0.25">
      <c r="A29" s="6" t="s">
        <v>23</v>
      </c>
      <c r="B29" s="7"/>
      <c r="C29" s="14">
        <v>1312822</v>
      </c>
      <c r="D29" s="15">
        <v>1262474</v>
      </c>
    </row>
    <row r="30" spans="1:4" ht="15.75" thickBot="1" x14ac:dyDescent="0.3">
      <c r="A30" s="6" t="s">
        <v>24</v>
      </c>
      <c r="B30" s="7"/>
      <c r="C30" s="16">
        <v>3995414</v>
      </c>
      <c r="D30" s="17">
        <v>4444438</v>
      </c>
    </row>
    <row r="31" spans="1:4" ht="15.75" thickBot="1" x14ac:dyDescent="0.3">
      <c r="A31" s="4" t="s">
        <v>25</v>
      </c>
      <c r="B31" s="7"/>
      <c r="C31" s="18">
        <v>1437702711</v>
      </c>
      <c r="D31" s="19">
        <v>1198128112</v>
      </c>
    </row>
    <row r="32" spans="1:4" ht="15.75" thickTop="1" x14ac:dyDescent="0.25">
      <c r="A32" s="10" t="s">
        <v>26</v>
      </c>
      <c r="B32" s="7"/>
      <c r="C32" s="8"/>
      <c r="D32" s="6"/>
    </row>
    <row r="33" spans="1:4" x14ac:dyDescent="0.25">
      <c r="A33" s="4" t="s">
        <v>27</v>
      </c>
      <c r="B33" s="7"/>
      <c r="C33" s="8"/>
      <c r="D33" s="6"/>
    </row>
    <row r="34" spans="1:4" x14ac:dyDescent="0.25">
      <c r="A34" s="6" t="s">
        <v>28</v>
      </c>
      <c r="B34" s="7"/>
      <c r="C34" s="14">
        <v>152025511</v>
      </c>
      <c r="D34" s="15">
        <v>67648798</v>
      </c>
    </row>
    <row r="35" spans="1:4" x14ac:dyDescent="0.25">
      <c r="A35" s="6" t="s">
        <v>29</v>
      </c>
      <c r="B35" s="7"/>
      <c r="C35" s="14">
        <v>40835509</v>
      </c>
      <c r="D35" s="15">
        <v>48753900</v>
      </c>
    </row>
    <row r="36" spans="1:4" x14ac:dyDescent="0.25">
      <c r="A36" s="6" t="s">
        <v>52</v>
      </c>
      <c r="B36" s="7"/>
      <c r="C36" s="14">
        <v>353767341</v>
      </c>
      <c r="D36" s="15">
        <v>232147922</v>
      </c>
    </row>
    <row r="37" spans="1:4" x14ac:dyDescent="0.25">
      <c r="A37" s="6" t="s">
        <v>30</v>
      </c>
      <c r="B37" s="7"/>
      <c r="C37" s="14">
        <v>564317906</v>
      </c>
      <c r="D37" s="15">
        <v>559652694</v>
      </c>
    </row>
    <row r="38" spans="1:4" x14ac:dyDescent="0.25">
      <c r="A38" s="6" t="s">
        <v>31</v>
      </c>
      <c r="B38" s="7"/>
      <c r="C38" s="14">
        <v>10938026</v>
      </c>
      <c r="D38" s="15">
        <v>4989594</v>
      </c>
    </row>
    <row r="39" spans="1:4" x14ac:dyDescent="0.25">
      <c r="A39" s="6" t="s">
        <v>32</v>
      </c>
      <c r="B39" s="7"/>
      <c r="C39" s="14">
        <v>4126544</v>
      </c>
      <c r="D39" s="15">
        <v>6639129</v>
      </c>
    </row>
    <row r="40" spans="1:4" x14ac:dyDescent="0.25">
      <c r="A40" s="6" t="s">
        <v>33</v>
      </c>
      <c r="B40" s="7"/>
      <c r="C40" s="14">
        <v>1750327</v>
      </c>
      <c r="D40" s="15">
        <v>37492</v>
      </c>
    </row>
    <row r="41" spans="1:4" x14ac:dyDescent="0.25">
      <c r="A41" s="6" t="s">
        <v>34</v>
      </c>
      <c r="B41" s="7"/>
      <c r="C41" s="14">
        <v>8816168</v>
      </c>
      <c r="D41" s="15">
        <v>8092552</v>
      </c>
    </row>
    <row r="42" spans="1:4" x14ac:dyDescent="0.25">
      <c r="A42" s="6" t="s">
        <v>35</v>
      </c>
      <c r="B42" s="7"/>
      <c r="C42" s="14">
        <v>5675253</v>
      </c>
      <c r="D42" s="15">
        <v>5353112</v>
      </c>
    </row>
    <row r="43" spans="1:4" ht="15.75" thickBot="1" x14ac:dyDescent="0.3">
      <c r="A43" s="6" t="s">
        <v>36</v>
      </c>
      <c r="B43" s="7"/>
      <c r="C43" s="16">
        <v>6977866</v>
      </c>
      <c r="D43" s="17">
        <v>8828028</v>
      </c>
    </row>
    <row r="44" spans="1:4" ht="15.75" thickBot="1" x14ac:dyDescent="0.3">
      <c r="A44" s="4" t="s">
        <v>37</v>
      </c>
      <c r="B44" s="7"/>
      <c r="C44" s="16">
        <v>1149230451</v>
      </c>
      <c r="D44" s="17">
        <f>SUM(D34:D43)</f>
        <v>942143221</v>
      </c>
    </row>
    <row r="46" spans="1:4" x14ac:dyDescent="0.25">
      <c r="A46" s="75"/>
      <c r="B46" s="76" t="s">
        <v>0</v>
      </c>
      <c r="C46" s="2" t="s">
        <v>145</v>
      </c>
      <c r="D46" s="2" t="s">
        <v>1</v>
      </c>
    </row>
    <row r="47" spans="1:4" ht="15.75" thickBot="1" x14ac:dyDescent="0.3">
      <c r="A47" s="75"/>
      <c r="B47" s="77"/>
      <c r="C47" s="3" t="s">
        <v>114</v>
      </c>
      <c r="D47" s="3" t="s">
        <v>2</v>
      </c>
    </row>
    <row r="48" spans="1:4" x14ac:dyDescent="0.25">
      <c r="A48" s="4" t="s">
        <v>38</v>
      </c>
      <c r="B48" s="7"/>
      <c r="C48" s="6"/>
      <c r="D48" s="6"/>
    </row>
    <row r="49" spans="1:4" x14ac:dyDescent="0.25">
      <c r="A49" s="6" t="s">
        <v>39</v>
      </c>
      <c r="B49" s="7"/>
      <c r="C49" s="14">
        <v>455802214</v>
      </c>
      <c r="D49" s="15">
        <v>417922214</v>
      </c>
    </row>
    <row r="50" spans="1:4" x14ac:dyDescent="0.25">
      <c r="A50" s="6" t="s">
        <v>40</v>
      </c>
      <c r="B50" s="7"/>
      <c r="C50" s="14">
        <v>147231963</v>
      </c>
      <c r="D50" s="15">
        <v>140205586</v>
      </c>
    </row>
    <row r="51" spans="1:4" x14ac:dyDescent="0.25">
      <c r="A51" s="6" t="s">
        <v>41</v>
      </c>
      <c r="B51" s="7"/>
      <c r="C51" s="14">
        <v>-10974734</v>
      </c>
      <c r="D51" s="15">
        <v>-10974734</v>
      </c>
    </row>
    <row r="52" spans="1:4" x14ac:dyDescent="0.25">
      <c r="A52" s="6" t="s">
        <v>42</v>
      </c>
      <c r="B52" s="7"/>
      <c r="C52" s="14">
        <v>-134664</v>
      </c>
      <c r="D52" s="15">
        <v>101648</v>
      </c>
    </row>
    <row r="53" spans="1:4" ht="25.5" x14ac:dyDescent="0.25">
      <c r="A53" s="6" t="s">
        <v>43</v>
      </c>
      <c r="B53" s="7"/>
      <c r="C53" s="14">
        <v>250130</v>
      </c>
      <c r="D53" s="15">
        <v>112891</v>
      </c>
    </row>
    <row r="54" spans="1:4" x14ac:dyDescent="0.25">
      <c r="A54" s="6" t="s">
        <v>44</v>
      </c>
      <c r="B54" s="7"/>
      <c r="C54" s="14">
        <v>24887157</v>
      </c>
      <c r="D54" s="15">
        <v>22094033</v>
      </c>
    </row>
    <row r="55" spans="1:4" x14ac:dyDescent="0.25">
      <c r="A55" s="6" t="s">
        <v>45</v>
      </c>
      <c r="B55" s="7"/>
      <c r="C55" s="14">
        <v>-59193661</v>
      </c>
      <c r="D55" s="15">
        <v>-53363848</v>
      </c>
    </row>
    <row r="56" spans="1:4" ht="15.75" thickBot="1" x14ac:dyDescent="0.3">
      <c r="A56" s="6" t="s">
        <v>46</v>
      </c>
      <c r="B56" s="7"/>
      <c r="C56" s="16">
        <v>-269396977</v>
      </c>
      <c r="D56" s="17">
        <v>-260113731</v>
      </c>
    </row>
    <row r="57" spans="1:4" x14ac:dyDescent="0.25">
      <c r="A57" s="4" t="s">
        <v>53</v>
      </c>
      <c r="B57" s="11"/>
      <c r="C57" s="14">
        <v>288471428</v>
      </c>
      <c r="D57" s="26">
        <f>SUM(D49:D56)</f>
        <v>255984059</v>
      </c>
    </row>
    <row r="58" spans="1:4" x14ac:dyDescent="0.25">
      <c r="A58" s="6" t="s">
        <v>26</v>
      </c>
      <c r="B58" s="7"/>
      <c r="C58" s="20"/>
      <c r="D58" s="21"/>
    </row>
    <row r="59" spans="1:4" ht="15.75" thickBot="1" x14ac:dyDescent="0.3">
      <c r="A59" s="6" t="s">
        <v>47</v>
      </c>
      <c r="B59" s="7"/>
      <c r="C59" s="16">
        <v>832</v>
      </c>
      <c r="D59" s="58">
        <v>832</v>
      </c>
    </row>
    <row r="60" spans="1:4" ht="15.75" thickBot="1" x14ac:dyDescent="0.3">
      <c r="A60" s="4" t="s">
        <v>48</v>
      </c>
      <c r="B60" s="7"/>
      <c r="C60" s="16">
        <v>288472260</v>
      </c>
      <c r="D60" s="17">
        <f>SUM(D57:D59)</f>
        <v>255984891</v>
      </c>
    </row>
    <row r="61" spans="1:4" ht="15.75" thickBot="1" x14ac:dyDescent="0.3">
      <c r="A61" s="4" t="s">
        <v>49</v>
      </c>
      <c r="B61" s="7"/>
      <c r="C61" s="18">
        <v>1437702711</v>
      </c>
      <c r="D61" s="19">
        <f>SUM(D44,D60)</f>
        <v>1198128112</v>
      </c>
    </row>
    <row r="62" spans="1:4" ht="15.75" thickTop="1" x14ac:dyDescent="0.25">
      <c r="A62" s="4" t="s">
        <v>26</v>
      </c>
      <c r="B62" s="7"/>
      <c r="C62" s="12"/>
      <c r="D62" s="13"/>
    </row>
    <row r="63" spans="1:4" x14ac:dyDescent="0.25">
      <c r="A63" s="4"/>
      <c r="B63" s="7"/>
      <c r="C63" s="8"/>
      <c r="D63" s="6"/>
    </row>
    <row r="64" spans="1:4" x14ac:dyDescent="0.25">
      <c r="A64" s="6" t="s">
        <v>50</v>
      </c>
      <c r="B64" s="7"/>
      <c r="C64" s="23">
        <v>629.91999999999996</v>
      </c>
      <c r="D64" s="24">
        <v>609.4</v>
      </c>
    </row>
    <row r="65" spans="1:4" x14ac:dyDescent="0.25">
      <c r="A65" s="4" t="s">
        <v>26</v>
      </c>
      <c r="B65" s="7"/>
      <c r="C65" s="4"/>
      <c r="D65" s="6"/>
    </row>
    <row r="67" spans="1:4" x14ac:dyDescent="0.25">
      <c r="C67" s="110"/>
    </row>
  </sheetData>
  <mergeCells count="4">
    <mergeCell ref="A46:A47"/>
    <mergeCell ref="B46:B47"/>
    <mergeCell ref="A5:A6"/>
    <mergeCell ref="B5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workbookViewId="0">
      <selection activeCell="C53" sqref="C53"/>
    </sheetView>
  </sheetViews>
  <sheetFormatPr defaultRowHeight="15" x14ac:dyDescent="0.25"/>
  <cols>
    <col min="1" max="1" width="70.42578125" customWidth="1"/>
    <col min="3" max="3" width="16.140625" customWidth="1"/>
    <col min="4" max="4" width="15.28515625" customWidth="1"/>
  </cols>
  <sheetData>
    <row r="1" spans="1:4" ht="15.75" x14ac:dyDescent="0.25">
      <c r="A1" s="63" t="s">
        <v>140</v>
      </c>
    </row>
    <row r="2" spans="1:4" ht="15.75" x14ac:dyDescent="0.25">
      <c r="A2" s="62" t="s">
        <v>148</v>
      </c>
    </row>
    <row r="3" spans="1:4" ht="15.75" x14ac:dyDescent="0.25">
      <c r="A3" s="63" t="s">
        <v>138</v>
      </c>
      <c r="D3" s="64" t="s">
        <v>143</v>
      </c>
    </row>
    <row r="4" spans="1:4" ht="36" customHeight="1" x14ac:dyDescent="0.25">
      <c r="C4" s="80" t="s">
        <v>149</v>
      </c>
      <c r="D4" s="80"/>
    </row>
    <row r="5" spans="1:4" ht="24.75" thickBot="1" x14ac:dyDescent="0.3">
      <c r="A5" s="27"/>
      <c r="B5" s="28" t="s">
        <v>0</v>
      </c>
      <c r="C5" s="29" t="s">
        <v>116</v>
      </c>
      <c r="D5" s="29" t="s">
        <v>117</v>
      </c>
    </row>
    <row r="6" spans="1:4" x14ac:dyDescent="0.25">
      <c r="A6" s="30" t="s">
        <v>54</v>
      </c>
      <c r="B6" s="42"/>
      <c r="C6" s="25">
        <v>12833384</v>
      </c>
      <c r="D6" s="26">
        <v>6721538</v>
      </c>
    </row>
    <row r="7" spans="1:4" ht="15.75" thickBot="1" x14ac:dyDescent="0.3">
      <c r="A7" s="30" t="s">
        <v>55</v>
      </c>
      <c r="B7" s="9"/>
      <c r="C7" s="16">
        <v>-9851522</v>
      </c>
      <c r="D7" s="17">
        <v>-5212313</v>
      </c>
    </row>
    <row r="8" spans="1:4" ht="15.75" thickBot="1" x14ac:dyDescent="0.3">
      <c r="A8" s="31" t="s">
        <v>56</v>
      </c>
      <c r="B8" s="9"/>
      <c r="C8" s="16">
        <v>2981862</v>
      </c>
      <c r="D8" s="17">
        <v>1509225</v>
      </c>
    </row>
    <row r="9" spans="1:4" x14ac:dyDescent="0.25">
      <c r="A9" s="30" t="s">
        <v>57</v>
      </c>
      <c r="B9" s="9"/>
      <c r="C9" s="14">
        <v>46725202</v>
      </c>
      <c r="D9" s="15">
        <v>55001283</v>
      </c>
    </row>
    <row r="10" spans="1:4" ht="15.75" thickBot="1" x14ac:dyDescent="0.3">
      <c r="A10" s="30" t="s">
        <v>58</v>
      </c>
      <c r="B10" s="9"/>
      <c r="C10" s="16">
        <v>-28637649</v>
      </c>
      <c r="D10" s="17">
        <v>-28162231</v>
      </c>
    </row>
    <row r="11" spans="1:4" x14ac:dyDescent="0.25">
      <c r="A11" s="31" t="s">
        <v>59</v>
      </c>
      <c r="B11" s="9"/>
      <c r="C11" s="14">
        <v>18087553</v>
      </c>
      <c r="D11" s="15">
        <v>26839052</v>
      </c>
    </row>
    <row r="12" spans="1:4" ht="15.75" thickBot="1" x14ac:dyDescent="0.3">
      <c r="A12" s="30" t="s">
        <v>60</v>
      </c>
      <c r="B12" s="9"/>
      <c r="C12" s="16">
        <v>-149757</v>
      </c>
      <c r="D12" s="17">
        <v>-58212458</v>
      </c>
    </row>
    <row r="13" spans="1:4" ht="24.75" thickBot="1" x14ac:dyDescent="0.3">
      <c r="A13" s="31" t="s">
        <v>61</v>
      </c>
      <c r="B13" s="9"/>
      <c r="C13" s="16">
        <v>17937796</v>
      </c>
      <c r="D13" s="17">
        <v>-31373406</v>
      </c>
    </row>
    <row r="14" spans="1:4" x14ac:dyDescent="0.25">
      <c r="A14" s="30" t="s">
        <v>63</v>
      </c>
      <c r="B14" s="9"/>
      <c r="C14" s="14">
        <v>555</v>
      </c>
      <c r="D14" s="15">
        <v>-524573</v>
      </c>
    </row>
    <row r="15" spans="1:4" x14ac:dyDescent="0.25">
      <c r="A15" s="30" t="s">
        <v>77</v>
      </c>
      <c r="B15" s="9"/>
      <c r="C15" s="14">
        <v>-1411886</v>
      </c>
      <c r="D15" s="15">
        <v>-6570398</v>
      </c>
    </row>
    <row r="16" spans="1:4" x14ac:dyDescent="0.25">
      <c r="A16" s="30" t="s">
        <v>64</v>
      </c>
      <c r="B16" s="9"/>
      <c r="C16" s="14">
        <v>111030</v>
      </c>
      <c r="D16" s="15">
        <v>35422</v>
      </c>
    </row>
    <row r="17" spans="1:4" ht="15.75" thickBot="1" x14ac:dyDescent="0.3">
      <c r="A17" s="30" t="s">
        <v>65</v>
      </c>
      <c r="B17" s="9"/>
      <c r="C17" s="16">
        <v>1892430</v>
      </c>
      <c r="D17" s="17">
        <v>1837655</v>
      </c>
    </row>
    <row r="18" spans="1:4" ht="15.75" thickBot="1" x14ac:dyDescent="0.3">
      <c r="A18" s="31" t="s">
        <v>66</v>
      </c>
      <c r="B18" s="9"/>
      <c r="C18" s="16">
        <v>592129</v>
      </c>
      <c r="D18" s="17">
        <v>-5221894</v>
      </c>
    </row>
    <row r="19" spans="1:4" x14ac:dyDescent="0.25">
      <c r="A19" s="30" t="s">
        <v>62</v>
      </c>
      <c r="B19" s="9"/>
      <c r="C19" s="38"/>
      <c r="D19" s="39"/>
    </row>
    <row r="20" spans="1:4" x14ac:dyDescent="0.25">
      <c r="A20" s="65" t="s">
        <v>150</v>
      </c>
      <c r="B20" s="9"/>
      <c r="C20" s="14">
        <v>-4164910</v>
      </c>
      <c r="D20" s="15">
        <v>-3835133</v>
      </c>
    </row>
    <row r="21" spans="1:4" x14ac:dyDescent="0.25">
      <c r="A21" s="65" t="s">
        <v>67</v>
      </c>
      <c r="B21" s="9"/>
      <c r="C21" s="14">
        <v>-6314067</v>
      </c>
      <c r="D21" s="15">
        <v>-4263437</v>
      </c>
    </row>
    <row r="22" spans="1:4" x14ac:dyDescent="0.25">
      <c r="A22" s="65" t="s">
        <v>151</v>
      </c>
      <c r="B22" s="9"/>
      <c r="C22" s="14">
        <v>-262628</v>
      </c>
      <c r="D22" s="15">
        <v>-79974</v>
      </c>
    </row>
    <row r="23" spans="1:4" ht="25.5" x14ac:dyDescent="0.25">
      <c r="A23" s="65" t="s">
        <v>68</v>
      </c>
      <c r="B23" s="9"/>
      <c r="C23" s="14">
        <v>-191176</v>
      </c>
      <c r="D23" s="15">
        <v>-255208</v>
      </c>
    </row>
    <row r="24" spans="1:4" ht="15.75" thickBot="1" x14ac:dyDescent="0.3">
      <c r="A24" s="65" t="s">
        <v>69</v>
      </c>
      <c r="B24" s="9"/>
      <c r="C24" s="16">
        <v>1713</v>
      </c>
      <c r="D24" s="17">
        <v>-556872</v>
      </c>
    </row>
    <row r="25" spans="1:4" ht="15.75" thickBot="1" x14ac:dyDescent="0.3">
      <c r="A25" s="31" t="s">
        <v>70</v>
      </c>
      <c r="B25" s="32"/>
      <c r="C25" s="16">
        <v>-10931068</v>
      </c>
      <c r="D25" s="17">
        <v>-8990624</v>
      </c>
    </row>
    <row r="26" spans="1:4" x14ac:dyDescent="0.25">
      <c r="A26" s="31" t="s">
        <v>71</v>
      </c>
      <c r="B26" s="32"/>
      <c r="C26" s="25">
        <v>10580719</v>
      </c>
      <c r="D26" s="26">
        <v>-44076699</v>
      </c>
    </row>
    <row r="27" spans="1:4" ht="15.75" thickBot="1" x14ac:dyDescent="0.3">
      <c r="A27" s="30" t="s">
        <v>72</v>
      </c>
      <c r="B27" s="32"/>
      <c r="C27" s="16">
        <v>-3710930</v>
      </c>
      <c r="D27" s="17">
        <v>-2120574</v>
      </c>
    </row>
    <row r="28" spans="1:4" ht="15.75" thickBot="1" x14ac:dyDescent="0.3">
      <c r="A28" s="33" t="s">
        <v>73</v>
      </c>
      <c r="B28" s="32"/>
      <c r="C28" s="18">
        <v>6869789</v>
      </c>
      <c r="D28" s="19">
        <v>-46197273</v>
      </c>
    </row>
    <row r="29" spans="1:4" ht="15.75" thickTop="1" x14ac:dyDescent="0.25">
      <c r="A29" s="30" t="s">
        <v>74</v>
      </c>
      <c r="B29" s="32"/>
      <c r="C29" s="43"/>
      <c r="D29" s="43"/>
    </row>
    <row r="30" spans="1:4" x14ac:dyDescent="0.25">
      <c r="A30" s="30" t="s">
        <v>75</v>
      </c>
      <c r="B30" s="32"/>
      <c r="C30" s="14">
        <v>6869789</v>
      </c>
      <c r="D30" s="15">
        <v>-46197219</v>
      </c>
    </row>
    <row r="31" spans="1:4" ht="15.75" thickBot="1" x14ac:dyDescent="0.3">
      <c r="A31" s="30" t="s">
        <v>76</v>
      </c>
      <c r="B31" s="32"/>
      <c r="C31" s="16" t="s">
        <v>129</v>
      </c>
      <c r="D31" s="17">
        <v>-54</v>
      </c>
    </row>
    <row r="32" spans="1:4" ht="15.75" thickBot="1" x14ac:dyDescent="0.3">
      <c r="A32" s="31"/>
      <c r="B32" s="32"/>
      <c r="C32" s="18">
        <v>6869789</v>
      </c>
      <c r="D32" s="19">
        <v>-46197273</v>
      </c>
    </row>
    <row r="33" spans="1:4" ht="15.75" thickTop="1" x14ac:dyDescent="0.25">
      <c r="A33" s="34"/>
    </row>
    <row r="34" spans="1:4" x14ac:dyDescent="0.25">
      <c r="A34" s="31"/>
      <c r="B34" s="32"/>
      <c r="C34" s="41"/>
      <c r="D34" s="40"/>
    </row>
    <row r="36" spans="1:4" ht="15.75" x14ac:dyDescent="0.25">
      <c r="A36" s="63" t="s">
        <v>141</v>
      </c>
    </row>
    <row r="37" spans="1:4" ht="15.75" x14ac:dyDescent="0.25">
      <c r="A37" s="62" t="s">
        <v>148</v>
      </c>
    </row>
    <row r="38" spans="1:4" ht="15.75" x14ac:dyDescent="0.25">
      <c r="A38" s="63" t="s">
        <v>138</v>
      </c>
    </row>
    <row r="39" spans="1:4" x14ac:dyDescent="0.25">
      <c r="C39" s="80" t="s">
        <v>149</v>
      </c>
      <c r="D39" s="80"/>
    </row>
    <row r="40" spans="1:4" ht="24.75" thickBot="1" x14ac:dyDescent="0.3">
      <c r="A40" s="1"/>
      <c r="B40" s="44" t="s">
        <v>0</v>
      </c>
      <c r="C40" s="29" t="s">
        <v>116</v>
      </c>
      <c r="D40" s="29" t="s">
        <v>117</v>
      </c>
    </row>
    <row r="41" spans="1:4" ht="15.75" thickBot="1" x14ac:dyDescent="0.3">
      <c r="A41" s="4" t="s">
        <v>73</v>
      </c>
      <c r="B41" s="42"/>
      <c r="C41" s="36">
        <f>C28</f>
        <v>6869789</v>
      </c>
      <c r="D41" s="37">
        <f>D28</f>
        <v>-46197273</v>
      </c>
    </row>
    <row r="42" spans="1:4" x14ac:dyDescent="0.25">
      <c r="A42" s="6" t="s">
        <v>26</v>
      </c>
      <c r="B42" s="9"/>
      <c r="C42" s="35"/>
      <c r="D42" s="15"/>
    </row>
    <row r="43" spans="1:4" x14ac:dyDescent="0.25">
      <c r="A43" s="4" t="s">
        <v>78</v>
      </c>
      <c r="B43" s="9"/>
      <c r="C43" s="14"/>
      <c r="D43" s="15"/>
    </row>
    <row r="44" spans="1:4" ht="25.5" x14ac:dyDescent="0.25">
      <c r="A44" s="45" t="s">
        <v>79</v>
      </c>
      <c r="B44" s="9"/>
      <c r="C44" s="14"/>
      <c r="D44" s="15"/>
    </row>
    <row r="45" spans="1:4" ht="25.5" x14ac:dyDescent="0.25">
      <c r="A45" s="6" t="s">
        <v>80</v>
      </c>
      <c r="B45" s="9"/>
      <c r="C45" s="68">
        <v>137239</v>
      </c>
      <c r="D45" s="70">
        <v>-18841</v>
      </c>
    </row>
    <row r="46" spans="1:4" ht="15.75" thickBot="1" x14ac:dyDescent="0.3">
      <c r="A46" s="6" t="s">
        <v>81</v>
      </c>
      <c r="B46" s="9"/>
      <c r="C46" s="68">
        <v>-236312</v>
      </c>
      <c r="D46" s="70">
        <v>-63514</v>
      </c>
    </row>
    <row r="47" spans="1:4" ht="26.25" thickBot="1" x14ac:dyDescent="0.3">
      <c r="A47" s="4" t="s">
        <v>84</v>
      </c>
      <c r="B47" s="9"/>
      <c r="C47" s="36">
        <f>SUM(C45:C46)</f>
        <v>-99073</v>
      </c>
      <c r="D47" s="37">
        <f>SUM(D45:D46)</f>
        <v>-82355</v>
      </c>
    </row>
    <row r="48" spans="1:4" ht="15.75" thickBot="1" x14ac:dyDescent="0.3">
      <c r="A48" s="4" t="s">
        <v>82</v>
      </c>
      <c r="B48" s="9"/>
      <c r="C48" s="18">
        <f>SUM(C41,C47)</f>
        <v>6770716</v>
      </c>
      <c r="D48" s="19">
        <f>SUM(D41,D47)</f>
        <v>-46279628</v>
      </c>
    </row>
    <row r="49" spans="1:4" ht="15.75" thickTop="1" x14ac:dyDescent="0.25">
      <c r="A49" s="79" t="s">
        <v>26</v>
      </c>
      <c r="B49" s="79"/>
      <c r="C49" s="46"/>
      <c r="D49" s="14"/>
    </row>
    <row r="50" spans="1:4" x14ac:dyDescent="0.25">
      <c r="A50" s="79" t="s">
        <v>83</v>
      </c>
      <c r="B50" s="79"/>
      <c r="C50" s="46"/>
      <c r="D50" s="14"/>
    </row>
    <row r="51" spans="1:4" x14ac:dyDescent="0.25">
      <c r="A51" s="81" t="s">
        <v>75</v>
      </c>
      <c r="B51" s="81"/>
      <c r="C51" s="14">
        <f>C48</f>
        <v>6770716</v>
      </c>
      <c r="D51" s="15">
        <f>D48-D52</f>
        <v>-46279574</v>
      </c>
    </row>
    <row r="52" spans="1:4" ht="15.75" thickBot="1" x14ac:dyDescent="0.3">
      <c r="A52" s="81" t="s">
        <v>76</v>
      </c>
      <c r="B52" s="81"/>
      <c r="C52" s="22">
        <v>0</v>
      </c>
      <c r="D52" s="17">
        <v>-54</v>
      </c>
    </row>
    <row r="53" spans="1:4" ht="15.75" thickBot="1" x14ac:dyDescent="0.3">
      <c r="A53" s="79"/>
      <c r="B53" s="79"/>
      <c r="C53" s="18">
        <f>SUM(C51:C52)</f>
        <v>6770716</v>
      </c>
      <c r="D53" s="19">
        <f>SUM(D51:D52)</f>
        <v>-46279628</v>
      </c>
    </row>
    <row r="54" spans="1:4" ht="15.75" thickTop="1" x14ac:dyDescent="0.25"/>
  </sheetData>
  <mergeCells count="7">
    <mergeCell ref="A53:B53"/>
    <mergeCell ref="A49:B49"/>
    <mergeCell ref="C4:D4"/>
    <mergeCell ref="C39:D39"/>
    <mergeCell ref="A50:B50"/>
    <mergeCell ref="A51:B51"/>
    <mergeCell ref="A52:B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A13" workbookViewId="0">
      <selection activeCell="H38" sqref="H38"/>
    </sheetView>
  </sheetViews>
  <sheetFormatPr defaultRowHeight="15" x14ac:dyDescent="0.25"/>
  <cols>
    <col min="1" max="1" width="54" customWidth="1"/>
    <col min="2" max="3" width="9.5703125" bestFit="1" customWidth="1"/>
    <col min="4" max="4" width="9.85546875" bestFit="1" customWidth="1"/>
    <col min="5" max="7" width="9.5703125" bestFit="1" customWidth="1"/>
    <col min="8" max="8" width="9.85546875" bestFit="1" customWidth="1"/>
    <col min="9" max="9" width="10.85546875" bestFit="1" customWidth="1"/>
    <col min="10" max="10" width="9.85546875" bestFit="1" customWidth="1"/>
    <col min="11" max="11" width="9.5703125" bestFit="1" customWidth="1"/>
    <col min="12" max="12" width="9.85546875" bestFit="1" customWidth="1"/>
  </cols>
  <sheetData>
    <row r="1" spans="1:12" ht="15.75" x14ac:dyDescent="0.25">
      <c r="A1" s="63" t="s">
        <v>142</v>
      </c>
    </row>
    <row r="2" spans="1:12" ht="15.75" x14ac:dyDescent="0.25">
      <c r="A2" s="62" t="s">
        <v>152</v>
      </c>
    </row>
    <row r="3" spans="1:12" ht="15.75" x14ac:dyDescent="0.25">
      <c r="A3" s="63" t="s">
        <v>138</v>
      </c>
    </row>
    <row r="4" spans="1:12" x14ac:dyDescent="0.25">
      <c r="K4" s="64" t="s">
        <v>143</v>
      </c>
    </row>
    <row r="5" spans="1:12" ht="15.75" customHeight="1" thickBot="1" x14ac:dyDescent="0.3">
      <c r="B5" s="85" t="s">
        <v>85</v>
      </c>
      <c r="C5" s="85"/>
      <c r="D5" s="85"/>
      <c r="E5" s="85"/>
      <c r="F5" s="85"/>
      <c r="G5" s="85"/>
      <c r="H5" s="85"/>
      <c r="I5" s="85"/>
      <c r="J5" s="85"/>
      <c r="K5" s="85"/>
    </row>
    <row r="6" spans="1:12" ht="45" x14ac:dyDescent="0.25">
      <c r="A6" s="82"/>
      <c r="B6" s="83" t="s">
        <v>39</v>
      </c>
      <c r="C6" s="47" t="s">
        <v>86</v>
      </c>
      <c r="D6" s="47" t="s">
        <v>118</v>
      </c>
      <c r="E6" s="83" t="s">
        <v>42</v>
      </c>
      <c r="F6" s="83" t="s">
        <v>88</v>
      </c>
      <c r="G6" s="83" t="s">
        <v>44</v>
      </c>
      <c r="H6" s="83" t="s">
        <v>89</v>
      </c>
      <c r="I6" s="47" t="s">
        <v>90</v>
      </c>
      <c r="J6" s="83" t="s">
        <v>92</v>
      </c>
      <c r="K6" s="86" t="s">
        <v>120</v>
      </c>
      <c r="L6" s="49" t="s">
        <v>92</v>
      </c>
    </row>
    <row r="7" spans="1:12" ht="45.75" thickBot="1" x14ac:dyDescent="0.3">
      <c r="A7" s="82"/>
      <c r="B7" s="84"/>
      <c r="C7" s="48" t="s">
        <v>87</v>
      </c>
      <c r="D7" s="48" t="s">
        <v>119</v>
      </c>
      <c r="E7" s="84"/>
      <c r="F7" s="84"/>
      <c r="G7" s="84"/>
      <c r="H7" s="84"/>
      <c r="I7" s="48" t="s">
        <v>91</v>
      </c>
      <c r="J7" s="84"/>
      <c r="K7" s="84"/>
      <c r="L7" s="48" t="s">
        <v>93</v>
      </c>
    </row>
    <row r="8" spans="1:12" x14ac:dyDescent="0.25">
      <c r="A8" s="50"/>
      <c r="B8" s="98">
        <v>364515731</v>
      </c>
      <c r="C8" s="98">
        <v>131355626</v>
      </c>
      <c r="D8" s="98">
        <v>-10974734</v>
      </c>
      <c r="E8" s="98">
        <v>335650</v>
      </c>
      <c r="F8" s="98">
        <v>49044</v>
      </c>
      <c r="G8" s="98">
        <v>10184314</v>
      </c>
      <c r="H8" s="98">
        <v>-36745010</v>
      </c>
      <c r="I8" s="98">
        <v>-78846663</v>
      </c>
      <c r="J8" s="98">
        <v>379873958</v>
      </c>
      <c r="K8" s="98">
        <v>35770</v>
      </c>
      <c r="L8" s="98">
        <v>379909728</v>
      </c>
    </row>
    <row r="9" spans="1:12" ht="15.75" thickBot="1" x14ac:dyDescent="0.3">
      <c r="A9" s="50" t="s">
        <v>121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</row>
    <row r="10" spans="1:12" x14ac:dyDescent="0.25">
      <c r="A10" s="51" t="s">
        <v>122</v>
      </c>
      <c r="B10" s="100" t="s">
        <v>6</v>
      </c>
      <c r="C10" s="100" t="s">
        <v>6</v>
      </c>
      <c r="D10" s="100" t="s">
        <v>6</v>
      </c>
      <c r="E10" s="100" t="s">
        <v>6</v>
      </c>
      <c r="F10" s="100" t="s">
        <v>6</v>
      </c>
      <c r="G10" s="100" t="s">
        <v>6</v>
      </c>
      <c r="H10" s="100" t="s">
        <v>6</v>
      </c>
      <c r="I10" s="100">
        <v>-46197219</v>
      </c>
      <c r="J10" s="100">
        <v>-46197219</v>
      </c>
      <c r="K10" s="100">
        <v>-54</v>
      </c>
      <c r="L10" s="100">
        <v>-46197273</v>
      </c>
    </row>
    <row r="11" spans="1:12" ht="15.75" thickBot="1" x14ac:dyDescent="0.3">
      <c r="A11" s="51" t="s">
        <v>123</v>
      </c>
      <c r="B11" s="101" t="s">
        <v>6</v>
      </c>
      <c r="C11" s="101" t="s">
        <v>6</v>
      </c>
      <c r="D11" s="101" t="s">
        <v>6</v>
      </c>
      <c r="E11" s="101">
        <v>-63514</v>
      </c>
      <c r="F11" s="101">
        <v>-18841</v>
      </c>
      <c r="G11" s="101" t="s">
        <v>6</v>
      </c>
      <c r="H11" s="101" t="s">
        <v>6</v>
      </c>
      <c r="I11" s="101" t="s">
        <v>6</v>
      </c>
      <c r="J11" s="101">
        <v>-82355</v>
      </c>
      <c r="K11" s="101" t="s">
        <v>6</v>
      </c>
      <c r="L11" s="101">
        <v>-82355</v>
      </c>
    </row>
    <row r="12" spans="1:12" ht="15.75" thickBot="1" x14ac:dyDescent="0.3">
      <c r="A12" s="50" t="s">
        <v>124</v>
      </c>
      <c r="B12" s="101" t="s">
        <v>6</v>
      </c>
      <c r="C12" s="101" t="s">
        <v>6</v>
      </c>
      <c r="D12" s="101" t="s">
        <v>6</v>
      </c>
      <c r="E12" s="101">
        <v>-63514</v>
      </c>
      <c r="F12" s="101">
        <v>-18841</v>
      </c>
      <c r="G12" s="101" t="s">
        <v>6</v>
      </c>
      <c r="H12" s="101" t="s">
        <v>6</v>
      </c>
      <c r="I12" s="101">
        <v>-46197219</v>
      </c>
      <c r="J12" s="101">
        <v>-46279574</v>
      </c>
      <c r="K12" s="101">
        <v>-54</v>
      </c>
      <c r="L12" s="101">
        <v>-46279628</v>
      </c>
    </row>
    <row r="13" spans="1:12" x14ac:dyDescent="0.25">
      <c r="A13" s="50" t="s">
        <v>155</v>
      </c>
      <c r="B13" s="102">
        <v>45106483</v>
      </c>
      <c r="C13" s="102" t="s">
        <v>6</v>
      </c>
      <c r="D13" s="102" t="s">
        <v>6</v>
      </c>
      <c r="E13" s="102" t="s">
        <v>6</v>
      </c>
      <c r="F13" s="102" t="s">
        <v>6</v>
      </c>
      <c r="G13" s="102" t="s">
        <v>6</v>
      </c>
      <c r="H13" s="102" t="s">
        <v>6</v>
      </c>
      <c r="I13" s="102" t="s">
        <v>6</v>
      </c>
      <c r="J13" s="102">
        <v>45106483</v>
      </c>
      <c r="K13" s="102" t="s">
        <v>6</v>
      </c>
      <c r="L13" s="102">
        <v>45106483</v>
      </c>
    </row>
    <row r="14" spans="1:12" ht="22.5" x14ac:dyDescent="0.25">
      <c r="A14" s="51" t="s">
        <v>133</v>
      </c>
      <c r="B14" s="100" t="s">
        <v>6</v>
      </c>
      <c r="C14" s="100">
        <v>6985022</v>
      </c>
      <c r="D14" s="100" t="s">
        <v>6</v>
      </c>
      <c r="E14" s="100" t="s">
        <v>6</v>
      </c>
      <c r="F14" s="100" t="s">
        <v>6</v>
      </c>
      <c r="G14" s="100" t="s">
        <v>6</v>
      </c>
      <c r="H14" s="100" t="s">
        <v>6</v>
      </c>
      <c r="I14" s="100" t="s">
        <v>6</v>
      </c>
      <c r="J14" s="100">
        <v>6985022</v>
      </c>
      <c r="K14" s="100" t="s">
        <v>6</v>
      </c>
      <c r="L14" s="100">
        <v>6985022</v>
      </c>
    </row>
    <row r="15" spans="1:12" x14ac:dyDescent="0.25">
      <c r="A15" s="51" t="s">
        <v>125</v>
      </c>
      <c r="B15" s="100" t="s">
        <v>6</v>
      </c>
      <c r="C15" s="100" t="s">
        <v>6</v>
      </c>
      <c r="D15" s="100" t="s">
        <v>6</v>
      </c>
      <c r="E15" s="100" t="s">
        <v>6</v>
      </c>
      <c r="F15" s="100" t="s">
        <v>6</v>
      </c>
      <c r="G15" s="100" t="s">
        <v>6</v>
      </c>
      <c r="H15" s="100">
        <v>-3008650</v>
      </c>
      <c r="I15" s="100" t="s">
        <v>6</v>
      </c>
      <c r="J15" s="100">
        <v>-3008650</v>
      </c>
      <c r="K15" s="100" t="s">
        <v>6</v>
      </c>
      <c r="L15" s="100">
        <v>-3008650</v>
      </c>
    </row>
    <row r="16" spans="1:12" x14ac:dyDescent="0.25">
      <c r="A16" s="53" t="s">
        <v>157</v>
      </c>
      <c r="B16" s="100" t="s">
        <v>6</v>
      </c>
      <c r="C16" s="100" t="s">
        <v>6</v>
      </c>
      <c r="D16" s="100" t="s">
        <v>6</v>
      </c>
      <c r="E16" s="100" t="s">
        <v>6</v>
      </c>
      <c r="F16" s="100" t="s">
        <v>6</v>
      </c>
      <c r="G16" s="100">
        <v>1460516</v>
      </c>
      <c r="H16" s="100" t="s">
        <v>6</v>
      </c>
      <c r="I16" s="100">
        <v>-1460516</v>
      </c>
      <c r="J16" s="100" t="s">
        <v>6</v>
      </c>
      <c r="K16" s="100" t="s">
        <v>6</v>
      </c>
      <c r="L16" s="100" t="s">
        <v>6</v>
      </c>
    </row>
    <row r="17" spans="1:12" ht="15.75" thickBot="1" x14ac:dyDescent="0.3">
      <c r="A17" s="53" t="s">
        <v>156</v>
      </c>
      <c r="B17" s="101" t="s">
        <v>6</v>
      </c>
      <c r="C17" s="101" t="s">
        <v>6</v>
      </c>
      <c r="D17" s="101" t="s">
        <v>6</v>
      </c>
      <c r="E17" s="101" t="s">
        <v>6</v>
      </c>
      <c r="F17" s="101" t="s">
        <v>6</v>
      </c>
      <c r="G17" s="101" t="s">
        <v>6</v>
      </c>
      <c r="H17" s="101" t="s">
        <v>6</v>
      </c>
      <c r="I17" s="101">
        <v>-16578170</v>
      </c>
      <c r="J17" s="101">
        <v>-16578170</v>
      </c>
      <c r="K17" s="101" t="s">
        <v>6</v>
      </c>
      <c r="L17" s="101">
        <v>-16578170</v>
      </c>
    </row>
    <row r="18" spans="1:12" ht="15.75" thickBot="1" x14ac:dyDescent="0.3">
      <c r="A18" s="50" t="s">
        <v>153</v>
      </c>
      <c r="B18" s="101">
        <v>409622214</v>
      </c>
      <c r="C18" s="101">
        <v>138340648</v>
      </c>
      <c r="D18" s="101">
        <v>-10974734</v>
      </c>
      <c r="E18" s="101">
        <v>272136</v>
      </c>
      <c r="F18" s="101">
        <v>30203</v>
      </c>
      <c r="G18" s="101">
        <v>11644830</v>
      </c>
      <c r="H18" s="101">
        <v>-39753660</v>
      </c>
      <c r="I18" s="101">
        <v>-143082568</v>
      </c>
      <c r="J18" s="101">
        <v>366099069</v>
      </c>
      <c r="K18" s="101">
        <v>35716</v>
      </c>
      <c r="L18" s="101">
        <v>366134785</v>
      </c>
    </row>
    <row r="19" spans="1:12" ht="15.75" thickBot="1" x14ac:dyDescent="0.3"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</row>
    <row r="20" spans="1:12" ht="15.75" thickBot="1" x14ac:dyDescent="0.3">
      <c r="A20" s="50" t="s">
        <v>94</v>
      </c>
      <c r="B20" s="104">
        <v>417922214</v>
      </c>
      <c r="C20" s="104">
        <v>140205586</v>
      </c>
      <c r="D20" s="104">
        <v>-10974734</v>
      </c>
      <c r="E20" s="104">
        <v>101648</v>
      </c>
      <c r="F20" s="104">
        <v>112891</v>
      </c>
      <c r="G20" s="104">
        <v>22094033</v>
      </c>
      <c r="H20" s="104">
        <v>-53363848</v>
      </c>
      <c r="I20" s="104">
        <v>-260113731</v>
      </c>
      <c r="J20" s="104">
        <v>255984059</v>
      </c>
      <c r="K20" s="104">
        <v>832</v>
      </c>
      <c r="L20" s="104">
        <v>255984891</v>
      </c>
    </row>
    <row r="21" spans="1:12" ht="15.75" thickBot="1" x14ac:dyDescent="0.3">
      <c r="A21" s="51" t="s">
        <v>126</v>
      </c>
      <c r="B21" s="105" t="s">
        <v>6</v>
      </c>
      <c r="C21" s="105" t="s">
        <v>6</v>
      </c>
      <c r="D21" s="105" t="s">
        <v>6</v>
      </c>
      <c r="E21" s="105" t="s">
        <v>6</v>
      </c>
      <c r="F21" s="105" t="s">
        <v>6</v>
      </c>
      <c r="G21" s="105" t="s">
        <v>6</v>
      </c>
      <c r="H21" s="105" t="s">
        <v>6</v>
      </c>
      <c r="I21" s="105">
        <v>-13359911</v>
      </c>
      <c r="J21" s="105">
        <v>-13359911</v>
      </c>
      <c r="K21" s="105"/>
      <c r="L21" s="105">
        <v>-13359911</v>
      </c>
    </row>
    <row r="22" spans="1:12" ht="15.75" thickBot="1" x14ac:dyDescent="0.3">
      <c r="A22" s="50" t="s">
        <v>127</v>
      </c>
      <c r="B22" s="105">
        <v>417922214</v>
      </c>
      <c r="C22" s="105">
        <v>140205586</v>
      </c>
      <c r="D22" s="105">
        <v>-10974734</v>
      </c>
      <c r="E22" s="105">
        <v>101648</v>
      </c>
      <c r="F22" s="105">
        <v>112891</v>
      </c>
      <c r="G22" s="105">
        <v>22094033</v>
      </c>
      <c r="H22" s="105">
        <v>-53363848</v>
      </c>
      <c r="I22" s="105">
        <v>-273473642</v>
      </c>
      <c r="J22" s="105">
        <v>242624148</v>
      </c>
      <c r="K22" s="105">
        <v>832</v>
      </c>
      <c r="L22" s="105">
        <v>242624980</v>
      </c>
    </row>
    <row r="23" spans="1:12" x14ac:dyDescent="0.25">
      <c r="A23" s="51" t="s">
        <v>128</v>
      </c>
      <c r="B23" s="105" t="s">
        <v>129</v>
      </c>
      <c r="C23" s="105" t="s">
        <v>129</v>
      </c>
      <c r="D23" s="105" t="s">
        <v>129</v>
      </c>
      <c r="E23" s="105" t="s">
        <v>129</v>
      </c>
      <c r="F23" s="105" t="s">
        <v>129</v>
      </c>
      <c r="G23" s="105" t="s">
        <v>129</v>
      </c>
      <c r="H23" s="105" t="s">
        <v>129</v>
      </c>
      <c r="I23" s="105">
        <v>6869789</v>
      </c>
      <c r="J23" s="105">
        <v>6869789</v>
      </c>
      <c r="K23" s="105" t="s">
        <v>129</v>
      </c>
      <c r="L23" s="105">
        <v>6869789</v>
      </c>
    </row>
    <row r="24" spans="1:12" ht="15.75" thickBot="1" x14ac:dyDescent="0.3">
      <c r="A24" s="51" t="s">
        <v>130</v>
      </c>
      <c r="B24" s="96" t="s">
        <v>129</v>
      </c>
      <c r="C24" s="96" t="s">
        <v>129</v>
      </c>
      <c r="D24" s="96" t="s">
        <v>129</v>
      </c>
      <c r="E24" s="96">
        <v>-236312</v>
      </c>
      <c r="F24" s="96">
        <v>137239</v>
      </c>
      <c r="G24" s="96" t="s">
        <v>129</v>
      </c>
      <c r="H24" s="96" t="s">
        <v>129</v>
      </c>
      <c r="I24" s="96" t="s">
        <v>129</v>
      </c>
      <c r="J24" s="96">
        <v>-99073</v>
      </c>
      <c r="K24" s="96" t="s">
        <v>129</v>
      </c>
      <c r="L24" s="96">
        <v>-99073</v>
      </c>
    </row>
    <row r="25" spans="1:12" ht="15.75" thickBot="1" x14ac:dyDescent="0.3">
      <c r="A25" s="50" t="s">
        <v>131</v>
      </c>
      <c r="B25" s="96" t="s">
        <v>129</v>
      </c>
      <c r="C25" s="96" t="s">
        <v>129</v>
      </c>
      <c r="D25" s="96" t="s">
        <v>129</v>
      </c>
      <c r="E25" s="96">
        <v>-236312</v>
      </c>
      <c r="F25" s="96">
        <v>137239</v>
      </c>
      <c r="G25" s="96" t="s">
        <v>129</v>
      </c>
      <c r="H25" s="96" t="s">
        <v>129</v>
      </c>
      <c r="I25" s="96">
        <v>6869789</v>
      </c>
      <c r="J25" s="96">
        <v>6770716</v>
      </c>
      <c r="K25" s="96" t="s">
        <v>129</v>
      </c>
      <c r="L25" s="96">
        <v>6770716</v>
      </c>
    </row>
    <row r="26" spans="1:12" x14ac:dyDescent="0.25">
      <c r="A26" s="51" t="s">
        <v>132</v>
      </c>
      <c r="B26" s="95">
        <v>37880000</v>
      </c>
      <c r="C26" s="95" t="s">
        <v>129</v>
      </c>
      <c r="D26" s="95" t="s">
        <v>129</v>
      </c>
      <c r="E26" s="95" t="s">
        <v>129</v>
      </c>
      <c r="F26" s="95" t="s">
        <v>129</v>
      </c>
      <c r="G26" s="95" t="s">
        <v>129</v>
      </c>
      <c r="H26" s="95" t="s">
        <v>129</v>
      </c>
      <c r="I26" s="95" t="s">
        <v>129</v>
      </c>
      <c r="J26" s="95">
        <v>37880000</v>
      </c>
      <c r="K26" s="95" t="s">
        <v>129</v>
      </c>
      <c r="L26" s="95">
        <v>37880000</v>
      </c>
    </row>
    <row r="27" spans="1:12" ht="22.5" x14ac:dyDescent="0.25">
      <c r="A27" s="51" t="s">
        <v>133</v>
      </c>
      <c r="B27" s="95" t="s">
        <v>129</v>
      </c>
      <c r="C27" s="95">
        <v>7026377</v>
      </c>
      <c r="D27" s="95" t="s">
        <v>129</v>
      </c>
      <c r="E27" s="95" t="s">
        <v>129</v>
      </c>
      <c r="F27" s="95" t="s">
        <v>129</v>
      </c>
      <c r="G27" s="95" t="s">
        <v>129</v>
      </c>
      <c r="H27" s="95" t="s">
        <v>129</v>
      </c>
      <c r="I27" s="95" t="s">
        <v>129</v>
      </c>
      <c r="J27" s="95">
        <v>7026377</v>
      </c>
      <c r="K27" s="95" t="s">
        <v>129</v>
      </c>
      <c r="L27" s="95">
        <v>7026377</v>
      </c>
    </row>
    <row r="28" spans="1:12" x14ac:dyDescent="0.25">
      <c r="A28" s="51" t="s">
        <v>125</v>
      </c>
      <c r="B28" s="95" t="s">
        <v>129</v>
      </c>
      <c r="C28" s="95" t="s">
        <v>129</v>
      </c>
      <c r="D28" s="95" t="s">
        <v>129</v>
      </c>
      <c r="E28" s="95" t="s">
        <v>129</v>
      </c>
      <c r="F28" s="95" t="s">
        <v>129</v>
      </c>
      <c r="G28" s="95" t="s">
        <v>129</v>
      </c>
      <c r="H28" s="95">
        <v>-5829813</v>
      </c>
      <c r="I28" s="95" t="s">
        <v>129</v>
      </c>
      <c r="J28" s="95">
        <v>-5829813</v>
      </c>
      <c r="K28" s="95" t="s">
        <v>129</v>
      </c>
      <c r="L28" s="95">
        <v>-5829813</v>
      </c>
    </row>
    <row r="29" spans="1:12" ht="15.75" thickBot="1" x14ac:dyDescent="0.3">
      <c r="A29" s="53" t="s">
        <v>157</v>
      </c>
      <c r="B29" s="96" t="s">
        <v>129</v>
      </c>
      <c r="C29" s="96" t="s">
        <v>129</v>
      </c>
      <c r="D29" s="96" t="s">
        <v>129</v>
      </c>
      <c r="E29" s="96" t="s">
        <v>129</v>
      </c>
      <c r="F29" s="96" t="s">
        <v>129</v>
      </c>
      <c r="G29" s="96">
        <v>2793124</v>
      </c>
      <c r="H29" s="96" t="s">
        <v>129</v>
      </c>
      <c r="I29" s="96">
        <v>-2793124</v>
      </c>
      <c r="J29" s="96" t="s">
        <v>129</v>
      </c>
      <c r="K29" s="96" t="s">
        <v>129</v>
      </c>
      <c r="L29" s="96" t="s">
        <v>129</v>
      </c>
    </row>
    <row r="30" spans="1:12" ht="15.75" thickBot="1" x14ac:dyDescent="0.3">
      <c r="A30" s="50" t="s">
        <v>154</v>
      </c>
      <c r="B30" s="97">
        <v>455802214</v>
      </c>
      <c r="C30" s="97">
        <v>147231963</v>
      </c>
      <c r="D30" s="97">
        <v>-10974734</v>
      </c>
      <c r="E30" s="97">
        <v>-134664</v>
      </c>
      <c r="F30" s="97">
        <v>250130</v>
      </c>
      <c r="G30" s="97">
        <v>24887157</v>
      </c>
      <c r="H30" s="97">
        <v>-59193661</v>
      </c>
      <c r="I30" s="97">
        <v>-269396977</v>
      </c>
      <c r="J30" s="97">
        <v>288471428</v>
      </c>
      <c r="K30" s="97">
        <v>832</v>
      </c>
      <c r="L30" s="97">
        <v>288472260</v>
      </c>
    </row>
    <row r="31" spans="1:12" ht="15.75" thickTop="1" x14ac:dyDescent="0.25"/>
  </sheetData>
  <mergeCells count="20">
    <mergeCell ref="J8:J9"/>
    <mergeCell ref="K8:K9"/>
    <mergeCell ref="L8:L9"/>
    <mergeCell ref="B5:K5"/>
    <mergeCell ref="J6:J7"/>
    <mergeCell ref="K6:K7"/>
    <mergeCell ref="B8:B9"/>
    <mergeCell ref="C8:C9"/>
    <mergeCell ref="D8:D9"/>
    <mergeCell ref="E8:E9"/>
    <mergeCell ref="F8:F9"/>
    <mergeCell ref="G8:G9"/>
    <mergeCell ref="H8:H9"/>
    <mergeCell ref="I8:I9"/>
    <mergeCell ref="H6:H7"/>
    <mergeCell ref="A6:A7"/>
    <mergeCell ref="B6:B7"/>
    <mergeCell ref="E6:E7"/>
    <mergeCell ref="F6:F7"/>
    <mergeCell ref="G6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31" workbookViewId="0">
      <selection activeCell="A29" sqref="A29"/>
    </sheetView>
  </sheetViews>
  <sheetFormatPr defaultRowHeight="15" x14ac:dyDescent="0.25"/>
  <cols>
    <col min="1" max="1" width="63.140625" customWidth="1"/>
    <col min="3" max="3" width="13.7109375" customWidth="1"/>
    <col min="4" max="4" width="14.28515625" customWidth="1"/>
  </cols>
  <sheetData>
    <row r="1" spans="1:4" ht="15.75" x14ac:dyDescent="0.25">
      <c r="A1" s="63" t="s">
        <v>139</v>
      </c>
    </row>
    <row r="2" spans="1:4" ht="15.75" x14ac:dyDescent="0.25">
      <c r="A2" s="62" t="s">
        <v>148</v>
      </c>
    </row>
    <row r="3" spans="1:4" ht="15.75" x14ac:dyDescent="0.25">
      <c r="A3" s="63" t="s">
        <v>138</v>
      </c>
    </row>
    <row r="4" spans="1:4" x14ac:dyDescent="0.25">
      <c r="D4" s="64" t="s">
        <v>143</v>
      </c>
    </row>
    <row r="5" spans="1:4" ht="29.25" customHeight="1" thickBot="1" x14ac:dyDescent="0.3">
      <c r="A5" s="52"/>
      <c r="B5" s="59"/>
      <c r="C5" s="87" t="s">
        <v>158</v>
      </c>
      <c r="D5" s="87"/>
    </row>
    <row r="6" spans="1:4" ht="24.75" thickBot="1" x14ac:dyDescent="0.3">
      <c r="A6" s="52"/>
      <c r="B6" s="59" t="s">
        <v>0</v>
      </c>
      <c r="C6" s="29" t="s">
        <v>115</v>
      </c>
      <c r="D6" s="29" t="s">
        <v>134</v>
      </c>
    </row>
    <row r="7" spans="1:4" x14ac:dyDescent="0.25">
      <c r="A7" s="73"/>
      <c r="B7" s="88"/>
      <c r="C7" s="89"/>
      <c r="D7" s="90"/>
    </row>
    <row r="8" spans="1:4" x14ac:dyDescent="0.25">
      <c r="A8" s="73" t="s">
        <v>95</v>
      </c>
      <c r="B8" s="88"/>
      <c r="C8" s="106"/>
      <c r="D8" s="107"/>
    </row>
    <row r="9" spans="1:4" x14ac:dyDescent="0.25">
      <c r="A9" s="53" t="s">
        <v>159</v>
      </c>
      <c r="B9" s="66"/>
      <c r="C9" s="68">
        <v>9710495</v>
      </c>
      <c r="D9" s="70">
        <v>4324175</v>
      </c>
    </row>
    <row r="10" spans="1:4" x14ac:dyDescent="0.25">
      <c r="A10" s="53" t="s">
        <v>160</v>
      </c>
      <c r="B10" s="66"/>
      <c r="C10" s="68">
        <v>32092</v>
      </c>
      <c r="D10" s="70" t="s">
        <v>129</v>
      </c>
    </row>
    <row r="11" spans="1:4" x14ac:dyDescent="0.25">
      <c r="A11" s="53" t="s">
        <v>32</v>
      </c>
      <c r="B11" s="66"/>
      <c r="C11" s="68">
        <v>3772935</v>
      </c>
      <c r="D11" s="70">
        <v>7147244</v>
      </c>
    </row>
    <row r="12" spans="1:4" x14ac:dyDescent="0.25">
      <c r="A12" s="53" t="s">
        <v>12</v>
      </c>
      <c r="B12" s="66"/>
      <c r="C12" s="68">
        <v>-5951960</v>
      </c>
      <c r="D12" s="70">
        <v>-3442592</v>
      </c>
    </row>
    <row r="13" spans="1:4" x14ac:dyDescent="0.25">
      <c r="A13" s="53" t="s">
        <v>161</v>
      </c>
      <c r="B13" s="66"/>
      <c r="C13" s="68">
        <v>325392</v>
      </c>
      <c r="D13" s="70">
        <v>43461</v>
      </c>
    </row>
    <row r="14" spans="1:4" x14ac:dyDescent="0.25">
      <c r="A14" s="53" t="s">
        <v>97</v>
      </c>
      <c r="B14" s="66"/>
      <c r="C14" s="68">
        <v>32394499</v>
      </c>
      <c r="D14" s="70">
        <v>38064796</v>
      </c>
    </row>
    <row r="15" spans="1:4" x14ac:dyDescent="0.25">
      <c r="A15" s="53" t="s">
        <v>98</v>
      </c>
      <c r="B15" s="66"/>
      <c r="C15" s="68">
        <v>-27617800</v>
      </c>
      <c r="D15" s="70">
        <v>-21358563</v>
      </c>
    </row>
    <row r="16" spans="1:4" x14ac:dyDescent="0.25">
      <c r="A16" s="53" t="s">
        <v>162</v>
      </c>
      <c r="B16" s="66"/>
      <c r="C16" s="68">
        <v>6388007</v>
      </c>
      <c r="D16" s="70">
        <v>8655746</v>
      </c>
    </row>
    <row r="17" spans="1:4" x14ac:dyDescent="0.25">
      <c r="A17" s="53" t="s">
        <v>163</v>
      </c>
      <c r="B17" s="66"/>
      <c r="C17" s="68">
        <v>-1324391</v>
      </c>
      <c r="D17" s="70">
        <v>-791573</v>
      </c>
    </row>
    <row r="18" spans="1:4" x14ac:dyDescent="0.25">
      <c r="A18" s="53" t="s">
        <v>164</v>
      </c>
      <c r="B18" s="66"/>
      <c r="C18" s="68">
        <v>-1891315</v>
      </c>
      <c r="D18" s="70">
        <v>-3333919</v>
      </c>
    </row>
    <row r="19" spans="1:4" x14ac:dyDescent="0.25">
      <c r="A19" s="53" t="s">
        <v>165</v>
      </c>
      <c r="B19" s="66"/>
      <c r="C19" s="68">
        <v>-994202</v>
      </c>
      <c r="D19" s="70">
        <v>-1020800</v>
      </c>
    </row>
    <row r="20" spans="1:4" x14ac:dyDescent="0.25">
      <c r="A20" s="53" t="s">
        <v>166</v>
      </c>
      <c r="B20" s="66"/>
      <c r="C20" s="68">
        <v>-633099</v>
      </c>
      <c r="D20" s="70">
        <v>-500421</v>
      </c>
    </row>
    <row r="21" spans="1:4" x14ac:dyDescent="0.25">
      <c r="A21" s="53" t="s">
        <v>167</v>
      </c>
      <c r="B21" s="66"/>
      <c r="C21" s="68">
        <v>-3719421</v>
      </c>
      <c r="D21" s="70">
        <v>-3432845</v>
      </c>
    </row>
    <row r="22" spans="1:4" x14ac:dyDescent="0.25">
      <c r="A22" s="53" t="s">
        <v>168</v>
      </c>
      <c r="B22" s="66"/>
      <c r="C22" s="68">
        <v>-33305849</v>
      </c>
      <c r="D22" s="70">
        <v>-23439905</v>
      </c>
    </row>
    <row r="23" spans="1:4" x14ac:dyDescent="0.25">
      <c r="A23" s="53" t="s">
        <v>169</v>
      </c>
      <c r="B23" s="66"/>
      <c r="C23" s="68">
        <v>-110858099</v>
      </c>
      <c r="D23" s="70">
        <v>-84337348</v>
      </c>
    </row>
    <row r="24" spans="1:4" x14ac:dyDescent="0.25">
      <c r="A24" s="53" t="s">
        <v>170</v>
      </c>
      <c r="B24" s="66"/>
      <c r="C24" s="68">
        <v>47628668</v>
      </c>
      <c r="D24" s="70">
        <v>39066362</v>
      </c>
    </row>
    <row r="25" spans="1:4" x14ac:dyDescent="0.25">
      <c r="A25" s="53" t="s">
        <v>171</v>
      </c>
      <c r="B25" s="66"/>
      <c r="C25" s="68">
        <v>33020</v>
      </c>
      <c r="D25" s="70">
        <v>63153</v>
      </c>
    </row>
    <row r="26" spans="1:4" x14ac:dyDescent="0.25">
      <c r="A26" s="53" t="s">
        <v>5</v>
      </c>
      <c r="B26" s="66"/>
      <c r="C26" s="68">
        <v>8493039</v>
      </c>
      <c r="D26" s="70">
        <v>-2250642</v>
      </c>
    </row>
    <row r="27" spans="1:4" x14ac:dyDescent="0.25">
      <c r="A27" s="53" t="s">
        <v>172</v>
      </c>
      <c r="B27" s="66"/>
      <c r="C27" s="68">
        <v>7211825</v>
      </c>
      <c r="D27" s="70">
        <v>2221791</v>
      </c>
    </row>
    <row r="28" spans="1:4" x14ac:dyDescent="0.25">
      <c r="A28" s="53" t="s">
        <v>173</v>
      </c>
      <c r="B28" s="66"/>
      <c r="C28" s="68">
        <v>-4657685</v>
      </c>
      <c r="D28" s="70">
        <v>-2405849</v>
      </c>
    </row>
    <row r="29" spans="1:4" x14ac:dyDescent="0.25">
      <c r="A29" s="53" t="s">
        <v>96</v>
      </c>
      <c r="B29" s="66"/>
      <c r="C29" s="68">
        <v>19457846</v>
      </c>
      <c r="D29" s="70">
        <v>27805245</v>
      </c>
    </row>
    <row r="30" spans="1:4" ht="24" x14ac:dyDescent="0.25">
      <c r="A30" s="53" t="s">
        <v>174</v>
      </c>
      <c r="B30" s="66"/>
      <c r="C30" s="68">
        <v>555</v>
      </c>
      <c r="D30" s="70">
        <v>35993</v>
      </c>
    </row>
    <row r="31" spans="1:4" x14ac:dyDescent="0.25">
      <c r="A31" s="53" t="s">
        <v>135</v>
      </c>
      <c r="B31" s="66"/>
      <c r="C31" s="68">
        <v>2807932</v>
      </c>
      <c r="D31" s="70">
        <v>1877721</v>
      </c>
    </row>
    <row r="32" spans="1:4" ht="15.75" thickBot="1" x14ac:dyDescent="0.3">
      <c r="A32" s="53" t="s">
        <v>175</v>
      </c>
      <c r="B32" s="66"/>
      <c r="C32" s="68">
        <v>-3192559</v>
      </c>
      <c r="D32" s="70">
        <v>-3037340</v>
      </c>
    </row>
    <row r="33" spans="1:4" ht="24.75" thickBot="1" x14ac:dyDescent="0.3">
      <c r="A33" s="73" t="s">
        <v>99</v>
      </c>
      <c r="B33" s="66"/>
      <c r="C33" s="60">
        <v>-55890075</v>
      </c>
      <c r="D33" s="61">
        <v>-20046110</v>
      </c>
    </row>
    <row r="34" spans="1:4" x14ac:dyDescent="0.25">
      <c r="A34" s="52"/>
      <c r="B34" s="32"/>
      <c r="C34" s="108"/>
      <c r="D34" s="109"/>
    </row>
    <row r="35" spans="1:4" x14ac:dyDescent="0.25">
      <c r="A35" s="73" t="s">
        <v>100</v>
      </c>
      <c r="B35" s="54"/>
      <c r="C35" s="108"/>
      <c r="D35" s="108"/>
    </row>
    <row r="36" spans="1:4" x14ac:dyDescent="0.25">
      <c r="A36" s="74" t="s">
        <v>176</v>
      </c>
      <c r="B36" s="54"/>
      <c r="C36" s="68">
        <v>195395</v>
      </c>
      <c r="D36" s="70">
        <v>8829</v>
      </c>
    </row>
    <row r="37" spans="1:4" x14ac:dyDescent="0.25">
      <c r="A37" s="74" t="s">
        <v>101</v>
      </c>
      <c r="B37" s="66"/>
      <c r="C37" s="68">
        <v>-336608</v>
      </c>
      <c r="D37" s="70">
        <v>-274529</v>
      </c>
    </row>
    <row r="38" spans="1:4" x14ac:dyDescent="0.25">
      <c r="A38" s="74" t="s">
        <v>102</v>
      </c>
      <c r="B38" s="66"/>
      <c r="C38" s="68">
        <v>-239798</v>
      </c>
      <c r="D38" s="70">
        <v>-160810</v>
      </c>
    </row>
    <row r="39" spans="1:4" ht="24" x14ac:dyDescent="0.25">
      <c r="A39" s="74" t="s">
        <v>177</v>
      </c>
      <c r="B39" s="66"/>
      <c r="C39" s="68">
        <v>203025</v>
      </c>
      <c r="D39" s="70" t="s">
        <v>129</v>
      </c>
    </row>
    <row r="40" spans="1:4" ht="24" x14ac:dyDescent="0.25">
      <c r="A40" s="74" t="s">
        <v>178</v>
      </c>
      <c r="B40" s="66"/>
      <c r="C40" s="68">
        <v>342382887</v>
      </c>
      <c r="D40" s="70" t="s">
        <v>129</v>
      </c>
    </row>
    <row r="41" spans="1:4" ht="24" x14ac:dyDescent="0.25">
      <c r="A41" s="74" t="s">
        <v>179</v>
      </c>
      <c r="B41" s="66"/>
      <c r="C41" s="68">
        <v>-346515953</v>
      </c>
      <c r="D41" s="70">
        <v>295077907</v>
      </c>
    </row>
    <row r="42" spans="1:4" ht="24" x14ac:dyDescent="0.25">
      <c r="A42" s="74" t="s">
        <v>180</v>
      </c>
      <c r="B42" s="54"/>
      <c r="C42" s="68">
        <v>164987</v>
      </c>
      <c r="D42" s="70">
        <v>-292791402</v>
      </c>
    </row>
    <row r="43" spans="1:4" ht="24" x14ac:dyDescent="0.25">
      <c r="A43" s="74" t="s">
        <v>181</v>
      </c>
      <c r="B43" s="54"/>
      <c r="C43" s="68">
        <v>-161061</v>
      </c>
      <c r="D43" s="70">
        <v>-144606</v>
      </c>
    </row>
    <row r="44" spans="1:4" ht="15.75" thickBot="1" x14ac:dyDescent="0.3">
      <c r="A44" s="74" t="s">
        <v>182</v>
      </c>
      <c r="B44" s="54"/>
      <c r="C44" s="71">
        <v>24668</v>
      </c>
      <c r="D44" s="72">
        <v>5227</v>
      </c>
    </row>
    <row r="45" spans="1:4" ht="24.75" thickBot="1" x14ac:dyDescent="0.3">
      <c r="A45" s="73" t="s">
        <v>103</v>
      </c>
      <c r="B45" s="54"/>
      <c r="C45" s="71">
        <v>-4282458</v>
      </c>
      <c r="D45" s="72">
        <v>1720616</v>
      </c>
    </row>
    <row r="46" spans="1:4" x14ac:dyDescent="0.25">
      <c r="A46" s="73"/>
      <c r="B46" s="66"/>
      <c r="C46" s="67"/>
      <c r="D46" s="69"/>
    </row>
    <row r="47" spans="1:4" x14ac:dyDescent="0.25">
      <c r="A47" s="73" t="s">
        <v>104</v>
      </c>
      <c r="B47" s="66"/>
      <c r="C47" s="68"/>
      <c r="D47" s="70"/>
    </row>
    <row r="48" spans="1:4" x14ac:dyDescent="0.25">
      <c r="A48" s="74" t="s">
        <v>136</v>
      </c>
      <c r="B48" s="74"/>
      <c r="C48" s="68">
        <v>37880000</v>
      </c>
      <c r="D48" s="70">
        <v>14967000</v>
      </c>
    </row>
    <row r="49" spans="1:4" x14ac:dyDescent="0.25">
      <c r="A49" s="74" t="s">
        <v>183</v>
      </c>
      <c r="B49" s="66"/>
      <c r="C49" s="68">
        <v>120000000</v>
      </c>
      <c r="D49" s="70" t="s">
        <v>129</v>
      </c>
    </row>
    <row r="50" spans="1:4" x14ac:dyDescent="0.25">
      <c r="A50" s="74" t="s">
        <v>105</v>
      </c>
      <c r="B50" s="66"/>
      <c r="C50" s="68">
        <v>92133343</v>
      </c>
      <c r="D50" s="70">
        <v>84553887</v>
      </c>
    </row>
    <row r="51" spans="1:4" x14ac:dyDescent="0.25">
      <c r="A51" s="74" t="s">
        <v>106</v>
      </c>
      <c r="B51" s="66"/>
      <c r="C51" s="68">
        <v>-3237682</v>
      </c>
      <c r="D51" s="70">
        <v>-11959824</v>
      </c>
    </row>
    <row r="52" spans="1:4" x14ac:dyDescent="0.25">
      <c r="A52" s="74" t="s">
        <v>107</v>
      </c>
      <c r="B52" s="66"/>
      <c r="C52" s="68" t="s">
        <v>129</v>
      </c>
      <c r="D52" s="70">
        <v>5202363</v>
      </c>
    </row>
    <row r="53" spans="1:4" x14ac:dyDescent="0.25">
      <c r="A53" s="74" t="s">
        <v>108</v>
      </c>
      <c r="B53" s="66"/>
      <c r="C53" s="68">
        <v>-9607437</v>
      </c>
      <c r="D53" s="70">
        <v>-7337810</v>
      </c>
    </row>
    <row r="54" spans="1:4" ht="15.75" thickBot="1" x14ac:dyDescent="0.3">
      <c r="A54" s="74" t="s">
        <v>175</v>
      </c>
      <c r="B54" s="66"/>
      <c r="C54" s="71">
        <v>-10250</v>
      </c>
      <c r="D54" s="72" t="s">
        <v>129</v>
      </c>
    </row>
    <row r="55" spans="1:4" ht="15.75" thickBot="1" x14ac:dyDescent="0.3">
      <c r="A55" s="55" t="s">
        <v>109</v>
      </c>
      <c r="B55" s="66"/>
      <c r="C55" s="71">
        <v>237157974</v>
      </c>
      <c r="D55" s="72">
        <v>85425616</v>
      </c>
    </row>
    <row r="56" spans="1:4" x14ac:dyDescent="0.25">
      <c r="A56" s="73" t="s">
        <v>26</v>
      </c>
      <c r="B56" s="66"/>
      <c r="C56" s="68"/>
      <c r="D56" s="70"/>
    </row>
    <row r="57" spans="1:4" ht="15.75" thickBot="1" x14ac:dyDescent="0.3">
      <c r="A57" s="74" t="s">
        <v>110</v>
      </c>
      <c r="B57" s="66"/>
      <c r="C57" s="71">
        <v>2873732</v>
      </c>
      <c r="D57" s="72">
        <v>-2706758</v>
      </c>
    </row>
    <row r="58" spans="1:4" x14ac:dyDescent="0.25">
      <c r="A58" s="73" t="s">
        <v>111</v>
      </c>
      <c r="B58" s="66"/>
      <c r="C58" s="68">
        <v>179859173</v>
      </c>
      <c r="D58" s="70">
        <v>64393364</v>
      </c>
    </row>
    <row r="59" spans="1:4" x14ac:dyDescent="0.25">
      <c r="A59" s="74"/>
      <c r="B59" s="88">
        <v>4</v>
      </c>
      <c r="C59" s="91">
        <v>257786972</v>
      </c>
      <c r="D59" s="92">
        <v>277763188</v>
      </c>
    </row>
    <row r="60" spans="1:4" ht="15.75" thickBot="1" x14ac:dyDescent="0.3">
      <c r="A60" s="74" t="s">
        <v>112</v>
      </c>
      <c r="B60" s="88"/>
      <c r="C60" s="93"/>
      <c r="D60" s="94"/>
    </row>
    <row r="61" spans="1:4" ht="15.75" thickBot="1" x14ac:dyDescent="0.3">
      <c r="A61" s="73" t="s">
        <v>113</v>
      </c>
      <c r="B61" s="66">
        <v>4</v>
      </c>
      <c r="C61" s="56">
        <v>437646145</v>
      </c>
      <c r="D61" s="57">
        <v>342156552</v>
      </c>
    </row>
    <row r="62" spans="1:4" ht="15.75" thickTop="1" x14ac:dyDescent="0.25"/>
  </sheetData>
  <mergeCells count="7">
    <mergeCell ref="B59:B60"/>
    <mergeCell ref="C59:C60"/>
    <mergeCell ref="D59:D60"/>
    <mergeCell ref="C5:D5"/>
    <mergeCell ref="B7:B8"/>
    <mergeCell ref="C7:C8"/>
    <mergeCell ref="D7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Баланс</vt:lpstr>
      <vt:lpstr>ОПиУ</vt:lpstr>
      <vt:lpstr>Капитал</vt:lpstr>
      <vt:lpstr>ДДС</vt:lpstr>
      <vt:lpstr>Баланс!OLE_LINK112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МЕДЕУОВ Расул Болатович</dc:creator>
  <cp:lastModifiedBy>МЕДЕУОВ Расул Болатович</cp:lastModifiedBy>
  <dcterms:created xsi:type="dcterms:W3CDTF">2018-05-01T13:14:55Z</dcterms:created>
  <dcterms:modified xsi:type="dcterms:W3CDTF">2018-08-29T10:08:42Z</dcterms:modified>
</cp:coreProperties>
</file>