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ByOrder" localSheetId="1">'[2]Hidden'!$A$42,'[2]Hidden'!$A$43,'[2]Hidden'!$A$44,'[2]Hidden'!$A$45,'[2]Hidden'!$A$46,'[2]Hidden'!$A$3:$A$39</definedName>
    <definedName name="ByOrder" localSheetId="2">'[3]Hidden'!$A$43,'[3]Hidden'!$A$44,'[3]Hidden'!$A$45,'[3]Hidden'!$A$3:$A$39</definedName>
    <definedName name="ByOrder">'[1]Hidden'!$A$42,'[1]Hidden'!$A$43,'[1]Hidden'!$A$44,'[1]Hidden'!$A$45,'[1]Hidden'!$A$46,'[1]Hidden'!$A$3:$A$40</definedName>
    <definedName name="FilAbbr_Add" localSheetId="1">'[2]Hidden'!$E$42,'[2]Hidden'!$E$43,'[2]Hidden'!$E$44,'[2]Hidden'!$E$45,'[2]Hidden'!$E$46,'[2]Hidden'!$E$3:$E$39</definedName>
    <definedName name="FilAbbr_Add">'[1]Hidden'!$E$42,'[1]Hidden'!$E$43,'[1]Hidden'!$E$44,'[1]Hidden'!$E$45,'[1]Hidden'!$E$46,'[1]Hidden'!$E$3:$E$40</definedName>
    <definedName name="FilAbbr_Full" localSheetId="1">'[2]Hidden'!$E$42,'[2]Hidden'!$E$43,'[2]Hidden'!$E$44,'[2]Hidden'!$E$45,'[2]Hidden'!$E$46,'[2]Hidden'!$E$3:$E$39</definedName>
    <definedName name="FilAbbr_Full">'[1]Hidden'!$E$42,'[1]Hidden'!$E$43,'[1]Hidden'!$E$44,'[1]Hidden'!$E$45,'[1]Hidden'!$E$46,'[1]Hidden'!$E$3:$E$40</definedName>
    <definedName name="Filial_add" localSheetId="1">'[2]Hidden'!$A$42,'[2]Hidden'!$A$43,'[2]Hidden'!$A$44,'[2]Hidden'!$A$45,'[2]Hidden'!$A$46,'[2]Hidden'!$A$3:$A$39</definedName>
    <definedName name="Filial_add">'[1]Hidden'!$A$42,'[1]Hidden'!$A$43,'[1]Hidden'!$A$44,'[1]Hidden'!$A$45,'[1]Hidden'!$A$46,'[1]Hidden'!$A$3:$A$40</definedName>
    <definedName name="Filial_Full" localSheetId="1">'[2]Hidden'!$A$42,'[2]Hidden'!$A$43,'[2]Hidden'!$A$44,'[2]Hidden'!$A$45,'[2]Hidden'!$A$46,'[2]Hidden'!$A$3:$A$39</definedName>
    <definedName name="Filial_Full">'[1]Hidden'!$A$42,'[1]Hidden'!$A$43,'[1]Hidden'!$A$44,'[1]Hidden'!$A$45,'[1]Hidden'!$A$46,'[1]Hidden'!$A$3:$A$40</definedName>
    <definedName name="gfhjkm" localSheetId="2">'[4]hiddenА'!$H$15</definedName>
    <definedName name="gfhjkm" localSheetId="3">'[4]hiddenА'!$H$15</definedName>
    <definedName name="gfhjkm">#REF!</definedName>
    <definedName name="KVARTALPrev">'[4]hiddenА'!$G$20</definedName>
    <definedName name="mmyyFil" localSheetId="2">'Ф3'!#REF!</definedName>
    <definedName name="mmyyFil" localSheetId="3">'Ф4'!#REF!</definedName>
    <definedName name="NameBeg" localSheetId="2">'Ф3'!#REF!</definedName>
    <definedName name="NameBeg" localSheetId="3">'Ф4'!#REF!</definedName>
    <definedName name="NameBeg">#REF!</definedName>
    <definedName name="NarastMESATZ">'[5]Hidden1'!$J$2:$J$13</definedName>
    <definedName name="sMonthGen">'[1]Hidden'!$I$20</definedName>
    <definedName name="sMonthNarast" localSheetId="2">'[3]Hidden'!$J$20</definedName>
    <definedName name="sMonthNarast" localSheetId="3">'[6]Hidden'!$J$20</definedName>
    <definedName name="sMonthNarast">'[2]Hidden'!$J$20</definedName>
    <definedName name="sVMONTH" localSheetId="1">'[2]Hidden'!$H$20</definedName>
    <definedName name="sVMONTH" localSheetId="3">'[6]Hidden'!$H$20</definedName>
    <definedName name="sVMONTH">'[1]Hidden'!$H$20</definedName>
    <definedName name="sYear" localSheetId="1">'[2]Hidden'!$F$19</definedName>
    <definedName name="sYear" localSheetId="3">'[6]Hidden'!$F$19</definedName>
    <definedName name="sYear">'[1]Hidden'!$F$19</definedName>
    <definedName name="VPODR" localSheetId="2">'[5]Hidden1'!$C$4</definedName>
    <definedName name="VPODR" localSheetId="3">'[5]Hidden1'!$C$4</definedName>
    <definedName name="VPODR">#REF!</definedName>
    <definedName name="VYEAR" localSheetId="1">'[2]Hidden'!$F$20</definedName>
    <definedName name="VYEAR" localSheetId="2">'[3]Hidden'!$F$20</definedName>
    <definedName name="VYEAR" localSheetId="3">'[6]Hidden'!$F$20</definedName>
    <definedName name="VYEAR">#REF!</definedName>
    <definedName name="VYEAR4">'[1]Hidden'!$F$19</definedName>
    <definedName name="WorkArea" localSheetId="2">'Ф3'!$C$10:$D$61</definedName>
    <definedName name="WorkArea" localSheetId="3">'Ф4'!$B$12:$G$15</definedName>
    <definedName name="YEARPrev4" localSheetId="1">'[2]Hidden'!$F$21</definedName>
    <definedName name="YEARPrev4" localSheetId="2">'[3]Hidden'!$F$21</definedName>
    <definedName name="YEARPrev4">'[1]Hidden'!$F$21</definedName>
    <definedName name="Z_D5AF6042_8F5F_4C64_8D87_96F77498099A_.wvu.PrintArea" localSheetId="1" hidden="1">'Ф2'!$A$1:$D$80</definedName>
    <definedName name="Z_D5AF6042_8F5F_4C64_8D87_96F77498099A_.wvu.PrintArea" localSheetId="3" hidden="1">'Ф4'!$A$1:$I$40</definedName>
    <definedName name="Z_D5AF6042_8F5F_4C64_8D87_96F77498099A_.wvu.Rows" localSheetId="3" hidden="1">'Ф4'!#REF!,'Ф4'!#REF!</definedName>
  </definedNames>
  <calcPr fullCalcOnLoad="1"/>
</workbook>
</file>

<file path=xl/sharedStrings.xml><?xml version="1.0" encoding="utf-8"?>
<sst xmlns="http://schemas.openxmlformats.org/spreadsheetml/2006/main" count="276" uniqueCount="225">
  <si>
    <t>Основные средства</t>
  </si>
  <si>
    <t>Нематериальные активы</t>
  </si>
  <si>
    <t>Отложенные налоговые обязательства</t>
  </si>
  <si>
    <t xml:space="preserve">Главный финансовый директор </t>
  </si>
  <si>
    <t>Главный бухгалтер -директор ДБУиО</t>
  </si>
  <si>
    <t>Расходы по реализации</t>
  </si>
  <si>
    <t>Прочие расходы</t>
  </si>
  <si>
    <t>Прочие доходы</t>
  </si>
  <si>
    <t>Расходы по финансированию</t>
  </si>
  <si>
    <t>Главный финансовый директор</t>
  </si>
  <si>
    <t>10</t>
  </si>
  <si>
    <t xml:space="preserve">Главный бухгалтер - Директор ДБУиО                                                            </t>
  </si>
  <si>
    <t>Итого капитал</t>
  </si>
  <si>
    <t>Нераспределенная прибыль</t>
  </si>
  <si>
    <t xml:space="preserve">Главный бухгалтер-директор ДБУиО                    </t>
  </si>
  <si>
    <t>АО "Казахтелеком"</t>
  </si>
  <si>
    <t>Неаудированная промежуточная сокращенная</t>
  </si>
  <si>
    <t xml:space="preserve"> консолидированная финансовая отчетность</t>
  </si>
  <si>
    <t>ПРОМЕЖУТОЧНЫЙ СОКРАЩЕННЫЙ КОНСОЛИДИРОВАННЫЙ ОТЧЕТ О ФИНАНСОВОМ ПОЛОЖЕНИИ</t>
  </si>
  <si>
    <t>Прим.</t>
  </si>
  <si>
    <t>Активы</t>
  </si>
  <si>
    <t>6</t>
  </si>
  <si>
    <t>Товарно-материальные запасы</t>
  </si>
  <si>
    <t>Торговая дебиторская задолженность</t>
  </si>
  <si>
    <t>Авансовые платежи</t>
  </si>
  <si>
    <t>Предоплата по корпоративному подоходному налогу</t>
  </si>
  <si>
    <t xml:space="preserve">Амортизацию нематериальных активов </t>
  </si>
  <si>
    <t xml:space="preserve">Начисление доходов от финансирования </t>
  </si>
  <si>
    <t>Изменение в торговой дебиторской задолженности</t>
  </si>
  <si>
    <t>Изменение в товарно-материальных запасах</t>
  </si>
  <si>
    <t>Изменение в авансах выданных</t>
  </si>
  <si>
    <t>Изменение в прочих краткосрочных обязательствах</t>
  </si>
  <si>
    <t>Корректировки оборотного капитала</t>
  </si>
  <si>
    <t>Приток денежных средств от операционной деятельности</t>
  </si>
  <si>
    <t>Уплаченный подоходный налог</t>
  </si>
  <si>
    <t>Проценты уплаченные</t>
  </si>
  <si>
    <t>Проценты полученные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</si>
  <si>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</si>
  <si>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</si>
  <si>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</si>
  <si>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Поступления от реализации основных средств</t>
  </si>
  <si>
    <t>Размещение депозитов</t>
  </si>
  <si>
    <t>Возврат средств по депозитам</t>
  </si>
  <si>
    <t>Выдача долгосрочных займов работникам</t>
  </si>
  <si>
    <t>Возврат займов от работников</t>
  </si>
  <si>
    <t>Финансовая деятельность</t>
  </si>
  <si>
    <t>Погашение займов</t>
  </si>
  <si>
    <t>Погашение обязательств по финансовой аренде</t>
  </si>
  <si>
    <t>Эффект от курсовой разницы на денежные средства и их эквиваленты</t>
  </si>
  <si>
    <t>Операционная деятельность</t>
  </si>
  <si>
    <t>Итого активы</t>
  </si>
  <si>
    <t>14</t>
  </si>
  <si>
    <t>15</t>
  </si>
  <si>
    <t>Валовая прибыль</t>
  </si>
  <si>
    <t>Общие и административные расходы</t>
  </si>
  <si>
    <t>Операционная прибыль</t>
  </si>
  <si>
    <t>Доходы от финансирования</t>
  </si>
  <si>
    <t>Расходы по подоходному налогу</t>
  </si>
  <si>
    <t>16</t>
  </si>
  <si>
    <t>Прибыль на акцию</t>
  </si>
  <si>
    <t>АО «Казахтелеком»</t>
  </si>
  <si>
    <t xml:space="preserve">Неаудированная промежуточная сокращённая </t>
  </si>
  <si>
    <t>консолидированная финансовая отчётность</t>
  </si>
  <si>
    <t>ПРОМЕЖУТОЧНЫЙ СОКРАЩЁННЫЙ КОНСОЛИДИРОВАННЫЙ ОТЧЁТ О ДВИЖЕНИИ ДЕНЕЖНЫХ СРЕДСТВ</t>
  </si>
  <si>
    <t>Капитал и обязательства</t>
  </si>
  <si>
    <t>Собственные выкупленные акции</t>
  </si>
  <si>
    <t>Прочие резервы</t>
  </si>
  <si>
    <t xml:space="preserve">ПРОМЕЖУТОЧНЫЙ СОКРАЩЁННЫЙ КОНСОЛИДИРОВАННЫЙ ОТЧЁТ О СОВОКУПНОМ ДОХОДЕ </t>
  </si>
  <si>
    <t>Долгосрочные обязательства</t>
  </si>
  <si>
    <t>Обязательства по вознаграждениям работникам</t>
  </si>
  <si>
    <t>13</t>
  </si>
  <si>
    <t>Краткосрочные обязательства</t>
  </si>
  <si>
    <t>Краткосрочная часть обязательств по вознаграждениям работникам</t>
  </si>
  <si>
    <t>Торговая кредиторская задолженность</t>
  </si>
  <si>
    <t>Итого обязательства</t>
  </si>
  <si>
    <t>Итого капитал и обязательства</t>
  </si>
  <si>
    <t>Балансовая стоимость одной простой акции, тенге</t>
  </si>
  <si>
    <t>Балансовая стоимость одной привилегированной акции</t>
  </si>
  <si>
    <t>первой группы, тенге</t>
  </si>
  <si>
    <t>ПРОМЕЖУТОЧНЫЙ СОКРАЩЕННЫЙ КОНСОЛИДИРОВАННЫЙ ОТЧЕТ ОБ ИЗМЕНЕНИЯХ В КАПИТАЛЕ</t>
  </si>
  <si>
    <t>Итого</t>
  </si>
  <si>
    <t>Денежные средства и их эквиваленты</t>
  </si>
  <si>
    <t>Долговая составляющая привилегированных акций</t>
  </si>
  <si>
    <t>11</t>
  </si>
  <si>
    <t>Чистые денежные потоки, полученные от операционной деятельности</t>
  </si>
  <si>
    <t>Итого совокупный доход за период, за вычетом подоходного налога</t>
  </si>
  <si>
    <t>Узбеков А.А.</t>
  </si>
  <si>
    <t>7</t>
  </si>
  <si>
    <t>В тыс. тенге</t>
  </si>
  <si>
    <t>Займы: долгосрочная часть</t>
  </si>
  <si>
    <t>Займы: краткосрочная часть</t>
  </si>
  <si>
    <t>Текущий корпоративный подоходный налог к уплате</t>
  </si>
  <si>
    <t>Себестоимость реализации</t>
  </si>
  <si>
    <t>Курсовые разницы при пересчёте отчётности зарубежных дочерних организаций</t>
  </si>
  <si>
    <t>Итого совокупный доход (неаудировано)</t>
  </si>
  <si>
    <t>Авансы, уплаченные за внеоборотные активы</t>
  </si>
  <si>
    <t>Инвестиции в ассоциированные организации</t>
  </si>
  <si>
    <t>Отложенные налоговые активы</t>
  </si>
  <si>
    <t>Прочие внеоборотные финансовые активы</t>
  </si>
  <si>
    <t xml:space="preserve">Прочие оборотные финансовые активы </t>
  </si>
  <si>
    <t>Резерв по пересчёту иностранной валюты</t>
  </si>
  <si>
    <t>Прочие долгосрочные финансовые обязательства</t>
  </si>
  <si>
    <t>Прочие краткосрочные финансовые обязательства</t>
  </si>
  <si>
    <t>Сулейманов Е.Э.</t>
  </si>
  <si>
    <t>2018 года (неаудировано)</t>
  </si>
  <si>
    <t>Доля Группы в прибыли/(убытке) ассоциированных организаций</t>
  </si>
  <si>
    <t>Доход от выбытия основных средств</t>
  </si>
  <si>
    <t>Списание стоимости товарно-материальных запасов до чистой стоимости реализации</t>
  </si>
  <si>
    <t>Внеоборотные активы</t>
  </si>
  <si>
    <t>Оборотные активы</t>
  </si>
  <si>
    <t>На 31 декабря 2018 года (аудировано)</t>
  </si>
  <si>
    <t>3</t>
  </si>
  <si>
    <t>Компенсирующий актив</t>
  </si>
  <si>
    <t>Обязательства по договору</t>
  </si>
  <si>
    <t>Неконтролирующая доля участия</t>
  </si>
  <si>
    <t>Краткосрочная часть обязательств по аренде</t>
  </si>
  <si>
    <t>Обязательство по выплате штрафа за расторжение договора</t>
  </si>
  <si>
    <t>18</t>
  </si>
  <si>
    <t>17</t>
  </si>
  <si>
    <t>19</t>
  </si>
  <si>
    <t>Убытки от обесценения финансовых активов</t>
  </si>
  <si>
    <t xml:space="preserve"> </t>
  </si>
  <si>
    <t>Прибыль до налогообложения за отчетный период</t>
  </si>
  <si>
    <t>Корректировки на:</t>
  </si>
  <si>
    <t xml:space="preserve">Изменения в обязательствах по вознаграждениям работников </t>
  </si>
  <si>
    <t xml:space="preserve">Доля Группы в прибыли ассоциированных организаций </t>
  </si>
  <si>
    <t>Начисление расходов по финансированию</t>
  </si>
  <si>
    <t>Изменение в затратах на заключание договора и затратах на выполнение договора</t>
  </si>
  <si>
    <t>Изменение в обязательствах по договору</t>
  </si>
  <si>
    <t>Чистые денежные потоки, (использованные в) / полученные от инвестиционной деятельности</t>
  </si>
  <si>
    <t>Получение займов</t>
  </si>
  <si>
    <t>Дивиденды, выплаченные по простым и привилегированным акциям</t>
  </si>
  <si>
    <t>Чистые денежные потоки, использованные в финансовой деятельности</t>
  </si>
  <si>
    <t>Ожидаемые кредитные убытки на денежные средства и их эквиваленты</t>
  </si>
  <si>
    <r>
      <t>Чистое изменение</t>
    </r>
    <r>
      <rPr>
        <b/>
        <sz val="9"/>
        <color indexed="8"/>
        <rFont val="Arial"/>
        <family val="2"/>
      </rPr>
      <t xml:space="preserve"> денежных средств и их эквивалентов</t>
    </r>
  </si>
  <si>
    <r>
      <t xml:space="preserve">Денежные средства и их эквиваленты, на </t>
    </r>
    <r>
      <rPr>
        <sz val="9"/>
        <color indexed="8"/>
        <rFont val="Arial"/>
        <family val="2"/>
      </rPr>
      <t>1 января</t>
    </r>
  </si>
  <si>
    <t>Приходится на собственников Материнской Компании</t>
  </si>
  <si>
    <t>Прочие</t>
  </si>
  <si>
    <t>резервы</t>
  </si>
  <si>
    <t>прибыль</t>
  </si>
  <si>
    <t>капитал</t>
  </si>
  <si>
    <t>На 1 января 2018 года (аудировано)*</t>
  </si>
  <si>
    <t>Прочий совокупный доход(неаудировано)</t>
  </si>
  <si>
    <t>На 1 января 2019 года (аудировано)</t>
  </si>
  <si>
    <r>
      <t xml:space="preserve"> Изменения учётной политики в связи с применением МСФО (IFRS) 16 </t>
    </r>
    <r>
      <rPr>
        <i/>
        <sz val="7.5"/>
        <rFont val="Arial"/>
        <family val="2"/>
      </rPr>
      <t>(Примечание 3)</t>
    </r>
  </si>
  <si>
    <t>На 1 января 2019 года (пересчитано)</t>
  </si>
  <si>
    <t>Прочий совокупный убыток (неаудировано)</t>
  </si>
  <si>
    <t>Дивиденды (неаудировано) (Примечание 14)</t>
  </si>
  <si>
    <t>Гудвил</t>
  </si>
  <si>
    <t>8</t>
  </si>
  <si>
    <t>Прочие внеоборотные нефинансовые активы</t>
  </si>
  <si>
    <t xml:space="preserve">Прочие нефинансовые оборотные активы </t>
  </si>
  <si>
    <t>12</t>
  </si>
  <si>
    <t>Активы, классифицированные как предназначенные для продажи</t>
  </si>
  <si>
    <t>26</t>
  </si>
  <si>
    <t>Обязательства по ликвидации активов</t>
  </si>
  <si>
    <t>Обязательства, непосредственно связанные с активами, классифицированными как предназначенные для продажи</t>
  </si>
  <si>
    <t>Промежуточная сокращённая консолидированная</t>
  </si>
  <si>
    <t>финансовая отчётность (неаудированная )</t>
  </si>
  <si>
    <t>Прибыль за отчётный период</t>
  </si>
  <si>
    <t>Прочий совокупный (убыток)/доход, не подлежащий реклассификации в состав прибыли или убытка в последующих периодах (за вычетом налогов)</t>
  </si>
  <si>
    <t>Главный бухгалтер</t>
  </si>
  <si>
    <t>2019 года (неаудировано)</t>
  </si>
  <si>
    <t xml:space="preserve">Выручка по договорам с покупателями </t>
  </si>
  <si>
    <t>20</t>
  </si>
  <si>
    <t>22</t>
  </si>
  <si>
    <t>Обесценение основных средств</t>
  </si>
  <si>
    <t>Сторнирование налогов и связанных с ним штрафов и пени</t>
  </si>
  <si>
    <t>29</t>
  </si>
  <si>
    <t>23</t>
  </si>
  <si>
    <t>Доход/(расход) от выбытия основных средств</t>
  </si>
  <si>
    <t>Доход от переоценки ранее принадлежавшей доли в ассоциированной компании</t>
  </si>
  <si>
    <t xml:space="preserve">Прибыль до налогообложения </t>
  </si>
  <si>
    <t>4</t>
  </si>
  <si>
    <t>24</t>
  </si>
  <si>
    <t>Прибыль, приходящаяся на:</t>
  </si>
  <si>
    <t>Собственников материнской компании</t>
  </si>
  <si>
    <t>Неконтролирующие доли участия</t>
  </si>
  <si>
    <t>Прочий совокупный доход /(убыток), подлежащий реклассификации в состав прибыли или убытка в последующих периодах (за вычетом налогов):</t>
  </si>
  <si>
    <t>Актуарные (убытки)/ прибыль по планам с установленными выплатами, за вычетом подоходного налога</t>
  </si>
  <si>
    <t>Чистый прочий совокупный (убыток)/доход, не подлежащий реклассификации в состав прибыли или убытка в последующих периодах</t>
  </si>
  <si>
    <t>Прочий совокупный (убыток)/ доход за период, за вычетом подоходного налога</t>
  </si>
  <si>
    <t>Приходящийся на:</t>
  </si>
  <si>
    <t>Чистая прибыль за период (неаудировано)</t>
  </si>
  <si>
    <t>Базовая в отношении чистой прибыли за период, в тенге</t>
  </si>
  <si>
    <t>Чистые (расходы) /доходы от переоценки валютных статей</t>
  </si>
  <si>
    <t>Убытки от обесценения основных средств</t>
  </si>
  <si>
    <t>Сторнирование налогов и связанных с ними штрафов и пени</t>
  </si>
  <si>
    <t>Нереализованные убытки/(доходы) от курсовой разницы</t>
  </si>
  <si>
    <t>Движение денежных средств от операционной деятельности до изменений в операционных активах и обязательствах</t>
  </si>
  <si>
    <t>Изменение в прочих оборотных активах</t>
  </si>
  <si>
    <t>Изменение в торговой кредиторской задолженности</t>
  </si>
  <si>
    <t>Приобретение дочерней компании, за вычетом денежных средств</t>
  </si>
  <si>
    <t>Размещение денежных средств на счетах, ограниченных в использовании</t>
  </si>
  <si>
    <t>Погашение обязательств по аренде</t>
  </si>
  <si>
    <t>Выкуп собственных акций</t>
  </si>
  <si>
    <t>Прочий совокупный доход</t>
  </si>
  <si>
    <t>Чистый прочий совокупный доход, подлежащий реклассификации в состав прибыли или убытка в последующих периодах</t>
  </si>
  <si>
    <t>Разводненная, в отношении чистой прибыли за период, в тенге</t>
  </si>
  <si>
    <t>4,7</t>
  </si>
  <si>
    <t>Нераспределённая</t>
  </si>
  <si>
    <t>Износ основных средств и активов в форме право пользования</t>
  </si>
  <si>
    <t xml:space="preserve">Активы в форме права пользования </t>
  </si>
  <si>
    <t>Затраты на заключение договоров</t>
  </si>
  <si>
    <t>Затраты на выполнение договоров</t>
  </si>
  <si>
    <t>Акционерный капитал</t>
  </si>
  <si>
    <t>Долгосрочные обязательства по аренде</t>
  </si>
  <si>
    <t>Краткосрочные обязательства по договору</t>
  </si>
  <si>
    <t xml:space="preserve">Прочие краткосрочные нефинансовые обязательства </t>
  </si>
  <si>
    <t>Денежные средства и их эквиваленты, на 30 июня</t>
  </si>
  <si>
    <t>Собственные выкупленные акции (Примечание 14)</t>
  </si>
  <si>
    <t>За девять месяцев, закончившиеся 30 сентября</t>
  </si>
  <si>
    <t>За три месяца, закончившиеся 30 сентября</t>
  </si>
  <si>
    <t>За три и девять месяцев, закончившихся 30 сентября 2019 года</t>
  </si>
  <si>
    <t>На 30 сентября 2019 года</t>
  </si>
  <si>
    <t>На 30 сентября 2019 года (неаудировано)</t>
  </si>
  <si>
    <t>Компенсация за оказание универсальных услуг в сельских пунктах</t>
  </si>
  <si>
    <t xml:space="preserve">30 сентября 2019 года  (неаудировано)
</t>
  </si>
  <si>
    <t xml:space="preserve">30 сентября 2018 года
(неаудировано)
</t>
  </si>
  <si>
    <t>На 30 сентября 2018 года (неаудировано)</t>
  </si>
  <si>
    <t>На 30 сентября 2019 года (неаудировано)</t>
  </si>
  <si>
    <t>Возврат средств покрытых банковской гарантией</t>
  </si>
  <si>
    <t>Возмещение расходов по штрафу</t>
  </si>
  <si>
    <t>Покупка ценных бумаг</t>
  </si>
  <si>
    <t>21</t>
  </si>
</sst>
</file>

<file path=xl/styles.xml><?xml version="1.0" encoding="utf-8"?>
<styleSheet xmlns="http://schemas.openxmlformats.org/spreadsheetml/2006/main">
  <numFmts count="4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80" formatCode="#,##0.00_ ;[Red]\-#,##0.00\ "/>
    <numFmt numFmtId="181" formatCode="_-* #,##0_р_._-;\-* #,##0_р_._-;_-* &quot;-&quot;??_р_._-;_-@_-"/>
    <numFmt numFmtId="182" formatCode="_(* #,##0_);_(* \(#,##0\);_(* &quot;-&quot;_);_(@_)"/>
    <numFmt numFmtId="189" formatCode="_(* #,##0.00_);_(* \(#,##0.00\);_(* &quot;-&quot;_);_(@_)"/>
    <numFmt numFmtId="190" formatCode="_(* #,##0.00_);_(* \(#,##0.00\);_(* &quot;-&quot;??_);_(@_)"/>
    <numFmt numFmtId="191" formatCode="#,##0.00&quot;т.&quot;;[Red]\-#,##0.00&quot;т.&quot;"/>
    <numFmt numFmtId="192" formatCode="_-* #,##0_т_._-;\-* #,##0_т_._-;_-* &quot;-&quot;_т_._-;_-@_-"/>
    <numFmt numFmtId="193" formatCode="_(* #,##0_);_(* \(#,##0\);_(* &quot;-&quot;??_);_(@_)"/>
    <numFmt numFmtId="194" formatCode="0.0%"/>
    <numFmt numFmtId="195" formatCode="[$-409]d\-mmm\-yy;@"/>
    <numFmt numFmtId="197" formatCode="\+0.0;\-0.0"/>
    <numFmt numFmtId="198" formatCode="\+0.0%;\-0.0%"/>
    <numFmt numFmtId="199" formatCode="General_)"/>
    <numFmt numFmtId="200" formatCode="0%_);\(0%\)"/>
    <numFmt numFmtId="201" formatCode="_-&quot;$&quot;* #,##0.00_-;\-&quot;$&quot;* #,##0.00_-;_-&quot;$&quot;* &quot;-&quot;??_-;_-@_-"/>
    <numFmt numFmtId="202" formatCode="&quot;$&quot;#,##0"/>
    <numFmt numFmtId="203" formatCode="_-* #,##0\ _$_-;\-* #,##0\ _$_-;_-* &quot;-&quot;\ _$_-;_-@_-"/>
    <numFmt numFmtId="204" formatCode="#\ ##0_.\ &quot;zі&quot;\ 00\ &quot;gr&quot;;\(#\ ##0.00\z\і\)"/>
    <numFmt numFmtId="205" formatCode="#\ ##0&quot;zі&quot;00&quot;gr&quot;;\(#\ ##0.00\z\і\)"/>
    <numFmt numFmtId="206" formatCode="#\ ##0&quot;zі&quot;_.00&quot;gr&quot;;\(#\ ##0.00\z\і\)"/>
    <numFmt numFmtId="207" formatCode="#\ ##0&quot;zі&quot;.00&quot;gr&quot;;\(#\ ##0&quot;zі&quot;.00&quot;gr&quot;\)"/>
    <numFmt numFmtId="208" formatCode="&quot;$&quot;#,##0.0_);[Red]\(&quot;$&quot;#,##0.0\)"/>
    <numFmt numFmtId="209" formatCode="#,##0.0_);\(#,##0.0\)"/>
    <numFmt numFmtId="210" formatCode="0.0%;\(0.0%\)"/>
    <numFmt numFmtId="211" formatCode="[$-409]d\-mmm;@"/>
    <numFmt numFmtId="212" formatCode="_(#,##0;\(#,##0\);\-;&quot;  &quot;@"/>
    <numFmt numFmtId="213" formatCode="_(* #,##0,_);_(* \(#,##0,\);_(* &quot;-&quot;_);_(@_)"/>
    <numFmt numFmtId="214" formatCode="#,##0.00&quot; $&quot;;[Red]\-#,##0.00&quot; $&quot;"/>
    <numFmt numFmtId="219" formatCode="_-* #,##0_р_у_б_-;\-* #,##0_р_у_б_-;_-* &quot;-&quot;_р_у_б_-;_-@_-"/>
    <numFmt numFmtId="224" formatCode="_-* #,##0.00_р_у_б_-;\-* #,##0.00_р_у_б_-;_-* &quot;-&quot;??_р_у_б_-;_-@_-"/>
    <numFmt numFmtId="226" formatCode="_-* #,##0\ &quot;DM&quot;_-;\-* #,##0\ &quot;DM&quot;_-;_-* &quot;-&quot;\ &quot;DM&quot;_-;_-@_-"/>
    <numFmt numFmtId="227" formatCode="_-* #,##0.00\ &quot;DM&quot;_-;\-* #,##0.00\ &quot;DM&quot;_-;_-* &quot;-&quot;??\ &quot;DM&quot;_-;_-@_-"/>
    <numFmt numFmtId="228" formatCode="_-* #,##0\ _D_M_-;\-* #,##0\ _D_M_-;_-* &quot;-&quot;\ _D_M_-;_-@_-"/>
    <numFmt numFmtId="229" formatCode="_-* #,##0.00\ _D_M_-;\-* #,##0.00\ _D_M_-;_-* &quot;-&quot;??\ _D_M_-;_-@_-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9"/>
      <name val="Arial Cyr"/>
      <family val="0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sz val="8"/>
      <name val="Arial Cyr"/>
      <family val="2"/>
    </font>
    <font>
      <sz val="10"/>
      <color indexed="10"/>
      <name val="Arial Cyr"/>
      <family val="2"/>
    </font>
    <font>
      <i/>
      <sz val="9"/>
      <name val="Arial Cyr"/>
      <family val="2"/>
    </font>
    <font>
      <sz val="10"/>
      <name val="Tahoma"/>
      <family val="2"/>
    </font>
    <font>
      <sz val="10"/>
      <name val="Helv"/>
      <family val="0"/>
    </font>
    <font>
      <b/>
      <i/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0"/>
    </font>
    <font>
      <sz val="12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7.5"/>
      <name val="Arial"/>
      <family val="2"/>
    </font>
    <font>
      <b/>
      <sz val="7.5"/>
      <name val="Arial"/>
      <family val="2"/>
    </font>
    <font>
      <i/>
      <sz val="6.5"/>
      <name val="Arial"/>
      <family val="2"/>
    </font>
    <font>
      <sz val="7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color indexed="8"/>
      <name val="Arial"/>
      <family val="2"/>
    </font>
    <font>
      <sz val="10"/>
      <name val="Pragmatica"/>
      <family val="0"/>
    </font>
    <font>
      <sz val="10"/>
      <name val="MS Sans Serif"/>
      <family val="2"/>
    </font>
    <font>
      <sz val="12"/>
      <name val="Tms Rmn"/>
      <family val="0"/>
    </font>
    <font>
      <sz val="10"/>
      <color indexed="6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Helv"/>
      <family val="0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0"/>
      <color indexed="12"/>
      <name val="Arial Cyr"/>
      <family val="2"/>
    </font>
    <font>
      <sz val="10"/>
      <name val="Courier New Cyr"/>
      <family val="0"/>
    </font>
    <font>
      <sz val="10"/>
      <name val="EYInterstate"/>
      <family val="0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23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0" fontId="50" fillId="0" borderId="0">
      <alignment/>
      <protection locked="0"/>
    </xf>
    <xf numFmtId="170" fontId="50" fillId="0" borderId="0">
      <alignment/>
      <protection locked="0"/>
    </xf>
    <xf numFmtId="170" fontId="50" fillId="0" borderId="0">
      <alignment/>
      <protection locked="0"/>
    </xf>
    <xf numFmtId="0" fontId="51" fillId="0" borderId="0">
      <alignment/>
      <protection locked="0"/>
    </xf>
    <xf numFmtId="0" fontId="51" fillId="0" borderId="0">
      <alignment/>
      <protection locked="0"/>
    </xf>
    <xf numFmtId="0" fontId="50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5" fillId="3" borderId="0" applyNumberFormat="0" applyBorder="0" applyAlignment="0" applyProtection="0"/>
    <xf numFmtId="0" fontId="52" fillId="0" borderId="0" applyFill="0" applyBorder="0" applyAlignment="0">
      <protection/>
    </xf>
    <xf numFmtId="209" fontId="28" fillId="0" borderId="0" applyFill="0" applyBorder="0" applyAlignment="0">
      <protection/>
    </xf>
    <xf numFmtId="208" fontId="47" fillId="0" borderId="0" applyFill="0" applyBorder="0" applyAlignment="0">
      <protection/>
    </xf>
    <xf numFmtId="208" fontId="47" fillId="0" borderId="0" applyFill="0" applyBorder="0" applyAlignment="0">
      <protection/>
    </xf>
    <xf numFmtId="204" fontId="53" fillId="0" borderId="0" applyFill="0" applyBorder="0" applyAlignment="0">
      <protection/>
    </xf>
    <xf numFmtId="205" fontId="53" fillId="0" borderId="0" applyFill="0" applyBorder="0" applyAlignment="0">
      <protection/>
    </xf>
    <xf numFmtId="201" fontId="28" fillId="0" borderId="0" applyFill="0" applyBorder="0" applyAlignment="0">
      <protection/>
    </xf>
    <xf numFmtId="210" fontId="28" fillId="0" borderId="0" applyFill="0" applyBorder="0" applyAlignment="0">
      <protection/>
    </xf>
    <xf numFmtId="209" fontId="28" fillId="0" borderId="0" applyFill="0" applyBorder="0" applyAlignment="0">
      <protection/>
    </xf>
    <xf numFmtId="0" fontId="5" fillId="17" borderId="2" applyNumberFormat="0" applyAlignment="0" applyProtection="0"/>
    <xf numFmtId="182" fontId="0" fillId="12" borderId="3">
      <alignment vertical="center"/>
      <protection/>
    </xf>
    <xf numFmtId="0" fontId="11" fillId="41" borderId="4" applyNumberFormat="0" applyAlignment="0" applyProtection="0"/>
    <xf numFmtId="201" fontId="28" fillId="0" borderId="0" applyFont="0" applyFill="0" applyBorder="0" applyAlignment="0" applyProtection="0"/>
    <xf numFmtId="191" fontId="65" fillId="0" borderId="0" applyFont="0" applyFill="0" applyBorder="0" applyAlignment="0" applyProtection="0"/>
    <xf numFmtId="192" fontId="52" fillId="0" borderId="0" applyFont="0" applyFill="0" applyBorder="0" applyAlignment="0" applyProtection="0"/>
    <xf numFmtId="192" fontId="52" fillId="0" borderId="0" applyFont="0" applyFill="0" applyBorder="0" applyAlignment="0" applyProtection="0"/>
    <xf numFmtId="193" fontId="35" fillId="0" borderId="0" applyFill="0" applyBorder="0" applyProtection="0">
      <alignment/>
    </xf>
    <xf numFmtId="209" fontId="28" fillId="0" borderId="0" applyFont="0" applyFill="0" applyBorder="0" applyAlignment="0" applyProtection="0"/>
    <xf numFmtId="195" fontId="47" fillId="11" borderId="0" applyFont="0" applyFill="0" applyBorder="0" applyAlignment="0" applyProtection="0"/>
    <xf numFmtId="195" fontId="47" fillId="11" borderId="0" applyFont="0" applyFill="0" applyBorder="0" applyAlignment="0" applyProtection="0"/>
    <xf numFmtId="14" fontId="52" fillId="0" borderId="0" applyFill="0" applyBorder="0" applyAlignment="0">
      <protection/>
    </xf>
    <xf numFmtId="211" fontId="47" fillId="11" borderId="0" applyFont="0" applyFill="0" applyBorder="0" applyAlignment="0" applyProtection="0"/>
    <xf numFmtId="211" fontId="47" fillId="11" borderId="0" applyFont="0" applyFill="0" applyBorder="0" applyAlignment="0" applyProtection="0"/>
    <xf numFmtId="190" fontId="35" fillId="0" borderId="0" applyFill="0" applyBorder="0" applyProtection="0">
      <alignment/>
    </xf>
    <xf numFmtId="190" fontId="35" fillId="0" borderId="1" applyFill="0" applyProtection="0">
      <alignment/>
    </xf>
    <xf numFmtId="38" fontId="54" fillId="0" borderId="5">
      <alignment vertical="center"/>
      <protection/>
    </xf>
    <xf numFmtId="0" fontId="55" fillId="0" borderId="0" applyNumberFormat="0" applyFill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201" fontId="28" fillId="0" borderId="0" applyFill="0" applyBorder="0" applyAlignment="0">
      <protection/>
    </xf>
    <xf numFmtId="209" fontId="28" fillId="0" borderId="0" applyFill="0" applyBorder="0" applyAlignment="0">
      <protection/>
    </xf>
    <xf numFmtId="201" fontId="28" fillId="0" borderId="0" applyFill="0" applyBorder="0" applyAlignment="0">
      <protection/>
    </xf>
    <xf numFmtId="210" fontId="28" fillId="0" borderId="0" applyFill="0" applyBorder="0" applyAlignment="0">
      <protection/>
    </xf>
    <xf numFmtId="209" fontId="28" fillId="0" borderId="0" applyFill="0" applyBorder="0" applyAlignment="0">
      <protection/>
    </xf>
    <xf numFmtId="0" fontId="16" fillId="0" borderId="0" applyNumberFormat="0" applyFill="0" applyBorder="0" applyAlignment="0" applyProtection="0"/>
    <xf numFmtId="10" fontId="56" fillId="45" borderId="6" applyNumberFormat="0" applyFill="0" applyBorder="0" applyAlignment="0" applyProtection="0"/>
    <xf numFmtId="0" fontId="19" fillId="4" borderId="0" applyNumberFormat="0" applyBorder="0" applyAlignment="0" applyProtection="0"/>
    <xf numFmtId="38" fontId="57" fillId="17" borderId="0" applyNumberFormat="0" applyBorder="0" applyAlignment="0" applyProtection="0"/>
    <xf numFmtId="0" fontId="58" fillId="0" borderId="7" applyNumberFormat="0" applyAlignment="0" applyProtection="0"/>
    <xf numFmtId="0" fontId="58" fillId="0" borderId="8">
      <alignment horizontal="left" vertical="center"/>
      <protection/>
    </xf>
    <xf numFmtId="14" fontId="48" fillId="6" borderId="9">
      <alignment horizontal="center" vertical="center" wrapText="1"/>
      <protection/>
    </xf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212" fontId="47" fillId="46" borderId="6" applyNumberFormat="0" applyFont="0" applyAlignment="0">
      <protection locked="0"/>
    </xf>
    <xf numFmtId="10" fontId="57" fillId="10" borderId="6" applyNumberFormat="0" applyBorder="0" applyAlignment="0" applyProtection="0"/>
    <xf numFmtId="212" fontId="47" fillId="46" borderId="6" applyNumberFormat="0" applyFont="0" applyAlignment="0">
      <protection locked="0"/>
    </xf>
    <xf numFmtId="212" fontId="47" fillId="46" borderId="6" applyNumberFormat="0" applyFont="0" applyAlignment="0">
      <protection locked="0"/>
    </xf>
    <xf numFmtId="212" fontId="47" fillId="46" borderId="6" applyNumberFormat="0" applyFont="0" applyAlignment="0">
      <protection locked="0"/>
    </xf>
    <xf numFmtId="212" fontId="47" fillId="46" borderId="6" applyNumberFormat="0" applyFont="0" applyAlignment="0">
      <protection locked="0"/>
    </xf>
    <xf numFmtId="212" fontId="47" fillId="46" borderId="6" applyNumberFormat="0" applyFont="0" applyAlignment="0">
      <protection locked="0"/>
    </xf>
    <xf numFmtId="212" fontId="47" fillId="46" borderId="6" applyNumberFormat="0" applyFont="0" applyAlignment="0">
      <protection locked="0"/>
    </xf>
    <xf numFmtId="212" fontId="47" fillId="46" borderId="6" applyNumberFormat="0" applyFont="0" applyAlignment="0">
      <protection locked="0"/>
    </xf>
    <xf numFmtId="212" fontId="47" fillId="46" borderId="6" applyNumberFormat="0" applyFont="0" applyAlignment="0">
      <protection locked="0"/>
    </xf>
    <xf numFmtId="212" fontId="47" fillId="46" borderId="6" applyNumberFormat="0" applyFont="0" applyAlignment="0">
      <protection locked="0"/>
    </xf>
    <xf numFmtId="212" fontId="47" fillId="46" borderId="6" applyNumberFormat="0" applyFont="0" applyAlignment="0">
      <protection locked="0"/>
    </xf>
    <xf numFmtId="212" fontId="47" fillId="46" borderId="6" applyNumberFormat="0" applyFont="0" applyAlignment="0">
      <protection locked="0"/>
    </xf>
    <xf numFmtId="212" fontId="47" fillId="46" borderId="6" applyNumberFormat="0" applyFont="0" applyAlignment="0">
      <protection locked="0"/>
    </xf>
    <xf numFmtId="212" fontId="47" fillId="46" borderId="6" applyNumberFormat="0" applyFont="0" applyAlignment="0">
      <protection locked="0"/>
    </xf>
    <xf numFmtId="212" fontId="47" fillId="46" borderId="6" applyNumberFormat="0" applyFont="0" applyAlignment="0">
      <protection locked="0"/>
    </xf>
    <xf numFmtId="212" fontId="47" fillId="46" borderId="6" applyNumberFormat="0" applyFont="0" applyAlignment="0">
      <protection locked="0"/>
    </xf>
    <xf numFmtId="0" fontId="72" fillId="39" borderId="2" applyNumberFormat="0" applyAlignment="0" applyProtection="0"/>
    <xf numFmtId="201" fontId="28" fillId="0" borderId="0" applyFill="0" applyBorder="0" applyAlignment="0">
      <protection/>
    </xf>
    <xf numFmtId="209" fontId="28" fillId="0" borderId="0" applyFill="0" applyBorder="0" applyAlignment="0">
      <protection/>
    </xf>
    <xf numFmtId="201" fontId="28" fillId="0" borderId="0" applyFill="0" applyBorder="0" applyAlignment="0">
      <protection/>
    </xf>
    <xf numFmtId="210" fontId="28" fillId="0" borderId="0" applyFill="0" applyBorder="0" applyAlignment="0">
      <protection/>
    </xf>
    <xf numFmtId="209" fontId="28" fillId="0" borderId="0" applyFill="0" applyBorder="0" applyAlignment="0">
      <protection/>
    </xf>
    <xf numFmtId="0" fontId="17" fillId="0" borderId="13" applyNumberFormat="0" applyFill="0" applyAlignment="0" applyProtection="0"/>
    <xf numFmtId="0" fontId="13" fillId="46" borderId="0" applyNumberFormat="0" applyBorder="0" applyAlignment="0" applyProtection="0"/>
    <xf numFmtId="214" fontId="47" fillId="0" borderId="0">
      <alignment/>
      <protection/>
    </xf>
    <xf numFmtId="214" fontId="47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52" fillId="0" borderId="0">
      <alignment/>
      <protection/>
    </xf>
    <xf numFmtId="0" fontId="47" fillId="0" borderId="0">
      <alignment/>
      <protection/>
    </xf>
    <xf numFmtId="0" fontId="59" fillId="0" borderId="0">
      <alignment/>
      <protection/>
    </xf>
    <xf numFmtId="0" fontId="28" fillId="0" borderId="0">
      <alignment/>
      <protection/>
    </xf>
    <xf numFmtId="0" fontId="1" fillId="10" borderId="14" applyNumberFormat="0" applyFont="0" applyAlignment="0" applyProtection="0"/>
    <xf numFmtId="213" fontId="47" fillId="11" borderId="0">
      <alignment/>
      <protection/>
    </xf>
    <xf numFmtId="213" fontId="47" fillId="11" borderId="0">
      <alignment/>
      <protection/>
    </xf>
    <xf numFmtId="0" fontId="4" fillId="17" borderId="15" applyNumberFormat="0" applyAlignment="0" applyProtection="0"/>
    <xf numFmtId="0" fontId="60" fillId="11" borderId="0">
      <alignment/>
      <protection/>
    </xf>
    <xf numFmtId="200" fontId="47" fillId="0" borderId="0" applyFont="0" applyFill="0" applyBorder="0" applyAlignment="0" applyProtection="0"/>
    <xf numFmtId="200" fontId="47" fillId="0" borderId="0" applyFont="0" applyFill="0" applyBorder="0" applyAlignment="0" applyProtection="0"/>
    <xf numFmtId="205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10" fontId="47" fillId="0" borderId="0" applyFont="0" applyFill="0" applyBorder="0" applyAlignment="0" applyProtection="0"/>
    <xf numFmtId="10" fontId="47" fillId="0" borderId="0" applyFont="0" applyFill="0" applyBorder="0" applyAlignment="0" applyProtection="0"/>
    <xf numFmtId="197" fontId="28" fillId="0" borderId="0">
      <alignment/>
      <protection/>
    </xf>
    <xf numFmtId="198" fontId="28" fillId="0" borderId="0">
      <alignment/>
      <protection/>
    </xf>
    <xf numFmtId="201" fontId="28" fillId="0" borderId="0" applyFill="0" applyBorder="0" applyAlignment="0">
      <protection/>
    </xf>
    <xf numFmtId="209" fontId="28" fillId="0" borderId="0" applyFill="0" applyBorder="0" applyAlignment="0">
      <protection/>
    </xf>
    <xf numFmtId="201" fontId="28" fillId="0" borderId="0" applyFill="0" applyBorder="0" applyAlignment="0">
      <protection/>
    </xf>
    <xf numFmtId="210" fontId="28" fillId="0" borderId="0" applyFill="0" applyBorder="0" applyAlignment="0">
      <protection/>
    </xf>
    <xf numFmtId="209" fontId="28" fillId="0" borderId="0" applyFill="0" applyBorder="0" applyAlignment="0">
      <protection/>
    </xf>
    <xf numFmtId="0" fontId="5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4" fontId="74" fillId="46" borderId="16" applyNumberFormat="0" applyProtection="0">
      <alignment vertical="center"/>
    </xf>
    <xf numFmtId="4" fontId="74" fillId="46" borderId="17" applyNumberFormat="0" applyProtection="0">
      <alignment vertical="center"/>
    </xf>
    <xf numFmtId="4" fontId="74" fillId="46" borderId="16" applyNumberFormat="0" applyProtection="0">
      <alignment vertical="center"/>
    </xf>
    <xf numFmtId="4" fontId="74" fillId="46" borderId="16" applyNumberFormat="0" applyProtection="0">
      <alignment vertical="center"/>
    </xf>
    <xf numFmtId="4" fontId="74" fillId="46" borderId="17" applyNumberFormat="0" applyProtection="0">
      <alignment vertical="center"/>
    </xf>
    <xf numFmtId="4" fontId="74" fillId="46" borderId="17" applyNumberFormat="0" applyProtection="0">
      <alignment vertical="center"/>
    </xf>
    <xf numFmtId="4" fontId="74" fillId="46" borderId="17" applyNumberFormat="0" applyProtection="0">
      <alignment vertical="center"/>
    </xf>
    <xf numFmtId="4" fontId="75" fillId="46" borderId="17" applyNumberFormat="0" applyProtection="0">
      <alignment vertical="center"/>
    </xf>
    <xf numFmtId="4" fontId="74" fillId="46" borderId="6" applyNumberFormat="0" applyProtection="0">
      <alignment horizontal="left" vertical="center" wrapText="1" indent="1"/>
    </xf>
    <xf numFmtId="4" fontId="74" fillId="46" borderId="17" applyNumberFormat="0" applyProtection="0">
      <alignment horizontal="left" vertical="center" indent="1"/>
    </xf>
    <xf numFmtId="4" fontId="74" fillId="46" borderId="16" applyNumberFormat="0" applyProtection="0">
      <alignment horizontal="left" vertical="center" wrapText="1" indent="1"/>
    </xf>
    <xf numFmtId="4" fontId="74" fillId="46" borderId="16" applyNumberFormat="0" applyProtection="0">
      <alignment horizontal="left" vertical="center" wrapText="1" indent="1"/>
    </xf>
    <xf numFmtId="4" fontId="74" fillId="46" borderId="17" applyNumberFormat="0" applyProtection="0">
      <alignment horizontal="left" vertical="center" indent="1"/>
    </xf>
    <xf numFmtId="4" fontId="74" fillId="46" borderId="17" applyNumberFormat="0" applyProtection="0">
      <alignment horizontal="left" vertical="center" indent="1"/>
    </xf>
    <xf numFmtId="4" fontId="74" fillId="46" borderId="17" applyNumberFormat="0" applyProtection="0">
      <alignment horizontal="left" vertical="center" indent="1"/>
    </xf>
    <xf numFmtId="0" fontId="74" fillId="46" borderId="17" applyNumberFormat="0" applyProtection="0">
      <alignment horizontal="left" vertical="top" indent="1"/>
    </xf>
    <xf numFmtId="4" fontId="74" fillId="0" borderId="6" applyNumberFormat="0" applyProtection="0">
      <alignment horizontal="left" vertical="center" indent="1"/>
    </xf>
    <xf numFmtId="4" fontId="74" fillId="8" borderId="0" applyNumberFormat="0" applyProtection="0">
      <alignment horizontal="left" vertical="center" indent="1"/>
    </xf>
    <xf numFmtId="4" fontId="74" fillId="8" borderId="0" applyNumberFormat="0" applyProtection="0">
      <alignment horizontal="left" vertical="center" indent="1"/>
    </xf>
    <xf numFmtId="4" fontId="74" fillId="8" borderId="0" applyNumberFormat="0" applyProtection="0">
      <alignment horizontal="left" vertical="center" indent="1"/>
    </xf>
    <xf numFmtId="4" fontId="74" fillId="8" borderId="0" applyNumberFormat="0" applyProtection="0">
      <alignment horizontal="left" vertical="center" indent="1"/>
    </xf>
    <xf numFmtId="4" fontId="52" fillId="3" borderId="17" applyNumberFormat="0" applyProtection="0">
      <alignment horizontal="right" vertical="center"/>
    </xf>
    <xf numFmtId="4" fontId="52" fillId="9" borderId="17" applyNumberFormat="0" applyProtection="0">
      <alignment horizontal="right" vertical="center"/>
    </xf>
    <xf numFmtId="4" fontId="52" fillId="27" borderId="17" applyNumberFormat="0" applyProtection="0">
      <alignment horizontal="right" vertical="center"/>
    </xf>
    <xf numFmtId="4" fontId="52" fillId="14" borderId="17" applyNumberFormat="0" applyProtection="0">
      <alignment horizontal="right" vertical="center"/>
    </xf>
    <xf numFmtId="4" fontId="52" fillId="21" borderId="17" applyNumberFormat="0" applyProtection="0">
      <alignment horizontal="right" vertical="center"/>
    </xf>
    <xf numFmtId="4" fontId="52" fillId="37" borderId="17" applyNumberFormat="0" applyProtection="0">
      <alignment horizontal="right" vertical="center"/>
    </xf>
    <xf numFmtId="4" fontId="52" fillId="16" borderId="17" applyNumberFormat="0" applyProtection="0">
      <alignment horizontal="right" vertical="center"/>
    </xf>
    <xf numFmtId="4" fontId="52" fillId="47" borderId="17" applyNumberFormat="0" applyProtection="0">
      <alignment horizontal="right" vertical="center"/>
    </xf>
    <xf numFmtId="4" fontId="52" fillId="13" borderId="17" applyNumberFormat="0" applyProtection="0">
      <alignment horizontal="right" vertical="center"/>
    </xf>
    <xf numFmtId="4" fontId="74" fillId="48" borderId="18" applyNumberFormat="0" applyProtection="0">
      <alignment horizontal="left" vertical="center" indent="1"/>
    </xf>
    <xf numFmtId="4" fontId="52" fillId="49" borderId="0" applyNumberFormat="0" applyProtection="0">
      <alignment horizontal="left" vertical="center" indent="1"/>
    </xf>
    <xf numFmtId="4" fontId="76" fillId="15" borderId="0" applyNumberFormat="0" applyProtection="0">
      <alignment horizontal="left" vertical="center" indent="1"/>
    </xf>
    <xf numFmtId="4" fontId="52" fillId="0" borderId="16" applyNumberFormat="0" applyProtection="0">
      <alignment horizontal="right" vertical="center"/>
    </xf>
    <xf numFmtId="4" fontId="52" fillId="8" borderId="17" applyNumberFormat="0" applyProtection="0">
      <alignment horizontal="right" vertical="center"/>
    </xf>
    <xf numFmtId="4" fontId="52" fillId="0" borderId="16" applyNumberFormat="0" applyProtection="0">
      <alignment horizontal="right" vertical="center"/>
    </xf>
    <xf numFmtId="4" fontId="52" fillId="0" borderId="16" applyNumberFormat="0" applyProtection="0">
      <alignment horizontal="right" vertical="center"/>
    </xf>
    <xf numFmtId="4" fontId="52" fillId="8" borderId="17" applyNumberFormat="0" applyProtection="0">
      <alignment horizontal="right" vertical="center"/>
    </xf>
    <xf numFmtId="4" fontId="52" fillId="8" borderId="17" applyNumberFormat="0" applyProtection="0">
      <alignment horizontal="right" vertical="center"/>
    </xf>
    <xf numFmtId="4" fontId="52" fillId="8" borderId="17" applyNumberFormat="0" applyProtection="0">
      <alignment horizontal="right" vertical="center"/>
    </xf>
    <xf numFmtId="4" fontId="52" fillId="49" borderId="0" applyNumberFormat="0" applyProtection="0">
      <alignment horizontal="left" vertical="center" indent="1"/>
    </xf>
    <xf numFmtId="4" fontId="52" fillId="8" borderId="0" applyNumberFormat="0" applyProtection="0">
      <alignment horizontal="left" vertical="center" indent="1"/>
    </xf>
    <xf numFmtId="0" fontId="47" fillId="0" borderId="17" applyNumberFormat="0" applyProtection="0">
      <alignment horizontal="left" vertical="center" indent="1"/>
    </xf>
    <xf numFmtId="0" fontId="47" fillId="15" borderId="17" applyNumberFormat="0" applyProtection="0">
      <alignment horizontal="left" vertical="center" indent="1"/>
    </xf>
    <xf numFmtId="0" fontId="47" fillId="15" borderId="17" applyNumberFormat="0" applyProtection="0">
      <alignment horizontal="left" vertical="center" indent="1"/>
    </xf>
    <xf numFmtId="0" fontId="47" fillId="15" borderId="17" applyNumberFormat="0" applyProtection="0">
      <alignment horizontal="left" vertical="center" indent="1"/>
    </xf>
    <xf numFmtId="0" fontId="47" fillId="15" borderId="17" applyNumberFormat="0" applyProtection="0">
      <alignment horizontal="left" vertical="center" indent="1"/>
    </xf>
    <xf numFmtId="0" fontId="47" fillId="11" borderId="17" applyNumberFormat="0" applyProtection="0">
      <alignment horizontal="left" vertical="top" indent="1"/>
    </xf>
    <xf numFmtId="0" fontId="47" fillId="15" borderId="17" applyNumberFormat="0" applyProtection="0">
      <alignment horizontal="left" vertical="top" indent="1"/>
    </xf>
    <xf numFmtId="0" fontId="47" fillId="15" borderId="17" applyNumberFormat="0" applyProtection="0">
      <alignment horizontal="left" vertical="top" indent="1"/>
    </xf>
    <xf numFmtId="0" fontId="47" fillId="15" borderId="17" applyNumberFormat="0" applyProtection="0">
      <alignment horizontal="left" vertical="top" indent="1"/>
    </xf>
    <xf numFmtId="0" fontId="47" fillId="15" borderId="17" applyNumberFormat="0" applyProtection="0">
      <alignment horizontal="left" vertical="top" indent="1"/>
    </xf>
    <xf numFmtId="0" fontId="47" fillId="0" borderId="16" applyNumberFormat="0" applyProtection="0">
      <alignment horizontal="left" vertical="center" indent="1"/>
    </xf>
    <xf numFmtId="0" fontId="47" fillId="8" borderId="17" applyNumberFormat="0" applyProtection="0">
      <alignment horizontal="left" vertical="center" indent="1"/>
    </xf>
    <xf numFmtId="0" fontId="47" fillId="8" borderId="17" applyNumberFormat="0" applyProtection="0">
      <alignment horizontal="left" vertical="center" indent="1"/>
    </xf>
    <xf numFmtId="0" fontId="47" fillId="8" borderId="17" applyNumberFormat="0" applyProtection="0">
      <alignment horizontal="left" vertical="center" indent="1"/>
    </xf>
    <xf numFmtId="0" fontId="47" fillId="8" borderId="17" applyNumberFormat="0" applyProtection="0">
      <alignment horizontal="left" vertical="center" indent="1"/>
    </xf>
    <xf numFmtId="0" fontId="47" fillId="11" borderId="17" applyNumberFormat="0" applyProtection="0">
      <alignment horizontal="left" vertical="top" indent="1"/>
    </xf>
    <xf numFmtId="0" fontId="47" fillId="8" borderId="17" applyNumberFormat="0" applyProtection="0">
      <alignment horizontal="left" vertical="top" indent="1"/>
    </xf>
    <xf numFmtId="0" fontId="47" fillId="8" borderId="17" applyNumberFormat="0" applyProtection="0">
      <alignment horizontal="left" vertical="top" indent="1"/>
    </xf>
    <xf numFmtId="0" fontId="47" fillId="8" borderId="17" applyNumberFormat="0" applyProtection="0">
      <alignment horizontal="left" vertical="top" indent="1"/>
    </xf>
    <xf numFmtId="0" fontId="47" fillId="8" borderId="17" applyNumberFormat="0" applyProtection="0">
      <alignment horizontal="left" vertical="top" indent="1"/>
    </xf>
    <xf numFmtId="0" fontId="47" fillId="0" borderId="16" applyNumberFormat="0" applyProtection="0">
      <alignment horizontal="left" vertical="center" indent="1"/>
    </xf>
    <xf numFmtId="0" fontId="47" fillId="12" borderId="17" applyNumberFormat="0" applyProtection="0">
      <alignment horizontal="left" vertical="center" indent="1"/>
    </xf>
    <xf numFmtId="0" fontId="47" fillId="12" borderId="17" applyNumberFormat="0" applyProtection="0">
      <alignment horizontal="left" vertical="center" indent="1"/>
    </xf>
    <xf numFmtId="0" fontId="47" fillId="12" borderId="17" applyNumberFormat="0" applyProtection="0">
      <alignment horizontal="left" vertical="center" indent="1"/>
    </xf>
    <xf numFmtId="0" fontId="47" fillId="12" borderId="17" applyNumberFormat="0" applyProtection="0">
      <alignment horizontal="left" vertical="center" indent="1"/>
    </xf>
    <xf numFmtId="0" fontId="47" fillId="0" borderId="17" applyNumberFormat="0" applyProtection="0">
      <alignment horizontal="left" vertical="top" indent="1"/>
    </xf>
    <xf numFmtId="0" fontId="47" fillId="12" borderId="17" applyNumberFormat="0" applyProtection="0">
      <alignment horizontal="left" vertical="top" indent="1"/>
    </xf>
    <xf numFmtId="0" fontId="47" fillId="12" borderId="17" applyNumberFormat="0" applyProtection="0">
      <alignment horizontal="left" vertical="top" indent="1"/>
    </xf>
    <xf numFmtId="0" fontId="47" fillId="12" borderId="17" applyNumberFormat="0" applyProtection="0">
      <alignment horizontal="left" vertical="top" indent="1"/>
    </xf>
    <xf numFmtId="0" fontId="47" fillId="12" borderId="17" applyNumberFormat="0" applyProtection="0">
      <alignment horizontal="left" vertical="top" indent="1"/>
    </xf>
    <xf numFmtId="0" fontId="47" fillId="0" borderId="16" applyNumberFormat="0" applyProtection="0">
      <alignment horizontal="left" vertical="center" indent="1"/>
    </xf>
    <xf numFmtId="0" fontId="47" fillId="49" borderId="17" applyNumberFormat="0" applyProtection="0">
      <alignment horizontal="left" vertical="center" indent="1"/>
    </xf>
    <xf numFmtId="0" fontId="47" fillId="49" borderId="17" applyNumberFormat="0" applyProtection="0">
      <alignment horizontal="left" vertical="center" indent="1"/>
    </xf>
    <xf numFmtId="0" fontId="47" fillId="49" borderId="17" applyNumberFormat="0" applyProtection="0">
      <alignment horizontal="left" vertical="center" indent="1"/>
    </xf>
    <xf numFmtId="0" fontId="47" fillId="49" borderId="17" applyNumberFormat="0" applyProtection="0">
      <alignment horizontal="left" vertical="center" indent="1"/>
    </xf>
    <xf numFmtId="0" fontId="47" fillId="0" borderId="17" applyNumberFormat="0" applyProtection="0">
      <alignment horizontal="left" vertical="top" indent="1"/>
    </xf>
    <xf numFmtId="0" fontId="47" fillId="49" borderId="17" applyNumberFormat="0" applyProtection="0">
      <alignment horizontal="left" vertical="top" indent="1"/>
    </xf>
    <xf numFmtId="0" fontId="47" fillId="49" borderId="17" applyNumberFormat="0" applyProtection="0">
      <alignment horizontal="left" vertical="top" indent="1"/>
    </xf>
    <xf numFmtId="0" fontId="47" fillId="49" borderId="17" applyNumberFormat="0" applyProtection="0">
      <alignment horizontal="left" vertical="top" indent="1"/>
    </xf>
    <xf numFmtId="0" fontId="47" fillId="49" borderId="17" applyNumberFormat="0" applyProtection="0">
      <alignment horizontal="left" vertical="top" indent="1"/>
    </xf>
    <xf numFmtId="0" fontId="47" fillId="11" borderId="6" applyNumberFormat="0">
      <alignment/>
      <protection locked="0"/>
    </xf>
    <xf numFmtId="4" fontId="52" fillId="10" borderId="17" applyNumberFormat="0" applyProtection="0">
      <alignment vertical="center"/>
    </xf>
    <xf numFmtId="4" fontId="77" fillId="10" borderId="17" applyNumberFormat="0" applyProtection="0">
      <alignment vertical="center"/>
    </xf>
    <xf numFmtId="4" fontId="52" fillId="10" borderId="17" applyNumberFormat="0" applyProtection="0">
      <alignment horizontal="left" vertical="center" indent="1"/>
    </xf>
    <xf numFmtId="3" fontId="52" fillId="11" borderId="17" applyProtection="0">
      <alignment horizontal="left" vertical="center" wrapText="1" indent="1"/>
    </xf>
    <xf numFmtId="0" fontId="52" fillId="10" borderId="17" applyNumberFormat="0" applyProtection="0">
      <alignment horizontal="left" vertical="top" indent="1"/>
    </xf>
    <xf numFmtId="4" fontId="52" fillId="0" borderId="16" applyNumberFormat="0" applyProtection="0">
      <alignment horizontal="right" vertical="center"/>
    </xf>
    <xf numFmtId="3" fontId="52" fillId="11" borderId="16" applyProtection="0">
      <alignment horizontal="right" vertical="center" wrapText="1"/>
    </xf>
    <xf numFmtId="3" fontId="52" fillId="11" borderId="16" applyProtection="0">
      <alignment horizontal="right" vertical="center" wrapText="1"/>
    </xf>
    <xf numFmtId="3" fontId="52" fillId="11" borderId="16" applyProtection="0">
      <alignment horizontal="right" vertical="center" wrapText="1"/>
    </xf>
    <xf numFmtId="4" fontId="52" fillId="49" borderId="17" applyNumberFormat="0" applyProtection="0">
      <alignment horizontal="right" vertical="center"/>
    </xf>
    <xf numFmtId="4" fontId="52" fillId="49" borderId="17" applyNumberFormat="0" applyProtection="0">
      <alignment horizontal="right" vertical="center"/>
    </xf>
    <xf numFmtId="4" fontId="77" fillId="49" borderId="17" applyNumberFormat="0" applyProtection="0">
      <alignment horizontal="right" vertical="center"/>
    </xf>
    <xf numFmtId="4" fontId="52" fillId="0" borderId="16" applyNumberFormat="0" applyProtection="0">
      <alignment horizontal="left" vertical="center" wrapText="1" indent="1"/>
    </xf>
    <xf numFmtId="4" fontId="52" fillId="8" borderId="17" applyNumberFormat="0" applyProtection="0">
      <alignment horizontal="left" vertical="center" indent="1"/>
    </xf>
    <xf numFmtId="4" fontId="52" fillId="8" borderId="17" applyNumberFormat="0" applyProtection="0">
      <alignment horizontal="left" vertical="center" indent="1"/>
    </xf>
    <xf numFmtId="0" fontId="52" fillId="8" borderId="17" applyNumberFormat="0" applyProtection="0">
      <alignment horizontal="left" vertical="top" indent="1"/>
    </xf>
    <xf numFmtId="4" fontId="78" fillId="50" borderId="0" applyNumberFormat="0" applyProtection="0">
      <alignment horizontal="left" vertical="center" indent="1"/>
    </xf>
    <xf numFmtId="0" fontId="47" fillId="0" borderId="6">
      <alignment/>
      <protection/>
    </xf>
    <xf numFmtId="4" fontId="79" fillId="49" borderId="17" applyNumberFormat="0" applyProtection="0">
      <alignment horizontal="right" vertical="center"/>
    </xf>
    <xf numFmtId="0" fontId="80" fillId="0" borderId="0" applyNumberFormat="0" applyFill="0" applyBorder="0" applyAlignment="0" applyProtection="0"/>
    <xf numFmtId="202" fontId="61" fillId="0" borderId="6">
      <alignment horizontal="left" vertical="center"/>
      <protection locked="0"/>
    </xf>
    <xf numFmtId="49" fontId="52" fillId="0" borderId="0" applyFill="0" applyBorder="0" applyAlignment="0">
      <protection/>
    </xf>
    <xf numFmtId="206" fontId="53" fillId="0" borderId="0" applyFill="0" applyBorder="0" applyAlignment="0">
      <protection/>
    </xf>
    <xf numFmtId="207" fontId="53" fillId="0" borderId="0" applyFill="0" applyBorder="0" applyAlignment="0">
      <protection/>
    </xf>
    <xf numFmtId="0" fontId="62" fillId="0" borderId="0" applyFill="0" applyBorder="0" applyProtection="0">
      <alignment horizontal="left" vertical="top"/>
    </xf>
    <xf numFmtId="0" fontId="12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5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14" borderId="0" applyNumberFormat="0" applyBorder="0" applyAlignment="0" applyProtection="0"/>
    <xf numFmtId="199" fontId="0" fillId="0" borderId="20">
      <alignment/>
      <protection locked="0"/>
    </xf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72" fillId="39" borderId="2" applyNumberFormat="0" applyAlignment="0" applyProtection="0"/>
    <xf numFmtId="0" fontId="72" fillId="39" borderId="2" applyNumberFormat="0" applyAlignment="0" applyProtection="0"/>
    <xf numFmtId="0" fontId="4" fillId="17" borderId="15" applyNumberFormat="0" applyAlignment="0" applyProtection="0"/>
    <xf numFmtId="0" fontId="4" fillId="11" borderId="15" applyNumberFormat="0" applyAlignment="0" applyProtection="0"/>
    <xf numFmtId="0" fontId="4" fillId="11" borderId="15" applyNumberFormat="0" applyAlignment="0" applyProtection="0"/>
    <xf numFmtId="0" fontId="4" fillId="11" borderId="15" applyNumberFormat="0" applyAlignment="0" applyProtection="0"/>
    <xf numFmtId="0" fontId="4" fillId="52" borderId="15" applyNumberFormat="0" applyAlignment="0" applyProtection="0"/>
    <xf numFmtId="0" fontId="4" fillId="52" borderId="15" applyNumberFormat="0" applyAlignment="0" applyProtection="0"/>
    <xf numFmtId="0" fontId="4" fillId="11" borderId="15" applyNumberFormat="0" applyAlignment="0" applyProtection="0"/>
    <xf numFmtId="0" fontId="5" fillId="17" borderId="2" applyNumberFormat="0" applyAlignment="0" applyProtection="0"/>
    <xf numFmtId="0" fontId="68" fillId="11" borderId="2" applyNumberFormat="0" applyAlignment="0" applyProtection="0"/>
    <xf numFmtId="0" fontId="68" fillId="11" borderId="2" applyNumberFormat="0" applyAlignment="0" applyProtection="0"/>
    <xf numFmtId="0" fontId="68" fillId="11" borderId="2" applyNumberFormat="0" applyAlignment="0" applyProtection="0"/>
    <xf numFmtId="0" fontId="68" fillId="52" borderId="2" applyNumberFormat="0" applyAlignment="0" applyProtection="0"/>
    <xf numFmtId="0" fontId="68" fillId="52" borderId="2" applyNumberFormat="0" applyAlignment="0" applyProtection="0"/>
    <xf numFmtId="0" fontId="68" fillId="11" borderId="2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2" fillId="17" borderId="3">
      <alignment/>
      <protection/>
    </xf>
    <xf numFmtId="14" fontId="0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6" fontId="47" fillId="0" borderId="0" applyFont="0" applyFill="0" applyBorder="0" applyAlignment="0" applyProtection="0"/>
    <xf numFmtId="226" fontId="47" fillId="0" borderId="0" applyFont="0" applyFill="0" applyBorder="0" applyAlignment="0" applyProtection="0"/>
    <xf numFmtId="226" fontId="47" fillId="0" borderId="0" applyFont="0" applyFill="0" applyBorder="0" applyAlignment="0" applyProtection="0"/>
    <xf numFmtId="170" fontId="0" fillId="0" borderId="0" applyFont="0" applyFill="0" applyBorder="0" applyAlignment="0" applyProtection="0"/>
    <xf numFmtId="227" fontId="47" fillId="0" borderId="0" applyFont="0" applyFill="0" applyBorder="0" applyAlignment="0" applyProtection="0"/>
    <xf numFmtId="227" fontId="47" fillId="0" borderId="0" applyFont="0" applyFill="0" applyBorder="0" applyAlignment="0" applyProtection="0"/>
    <xf numFmtId="170" fontId="0" fillId="0" borderId="0" applyFont="0" applyFill="0" applyBorder="0" applyAlignment="0" applyProtection="0"/>
    <xf numFmtId="227" fontId="47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27" fontId="47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27" fontId="47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10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1" applyNumberFormat="0" applyFill="0" applyAlignment="0" applyProtection="0"/>
    <xf numFmtId="0" fontId="8" fillId="0" borderId="11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23" applyNumberFormat="0" applyFill="0" applyAlignment="0" applyProtection="0"/>
    <xf numFmtId="0" fontId="9" fillId="0" borderId="12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4" applyNumberFormat="0" applyFill="0" applyAlignment="0" applyProtection="0"/>
    <xf numFmtId="0" fontId="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99" fontId="63" fillId="6" borderId="20">
      <alignment/>
      <protection/>
    </xf>
    <xf numFmtId="0" fontId="47" fillId="0" borderId="6">
      <alignment horizontal="right"/>
      <protection/>
    </xf>
    <xf numFmtId="0" fontId="47" fillId="0" borderId="6">
      <alignment horizontal="right"/>
      <protection/>
    </xf>
    <xf numFmtId="0" fontId="10" fillId="0" borderId="19" applyNumberFormat="0" applyFill="0" applyAlignment="0" applyProtection="0"/>
    <xf numFmtId="0" fontId="10" fillId="0" borderId="26" applyNumberFormat="0" applyFill="0" applyAlignment="0" applyProtection="0"/>
    <xf numFmtId="0" fontId="10" fillId="0" borderId="26" applyNumberFormat="0" applyFill="0" applyAlignment="0" applyProtection="0"/>
    <xf numFmtId="0" fontId="10" fillId="0" borderId="26" applyNumberFormat="0" applyFill="0" applyAlignment="0" applyProtection="0"/>
    <xf numFmtId="0" fontId="10" fillId="0" borderId="27" applyNumberFormat="0" applyFill="0" applyAlignment="0" applyProtection="0"/>
    <xf numFmtId="0" fontId="10" fillId="0" borderId="27" applyNumberFormat="0" applyFill="0" applyAlignment="0" applyProtection="0"/>
    <xf numFmtId="0" fontId="10" fillId="0" borderId="26" applyNumberFormat="0" applyFill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11" fillId="41" borderId="4" applyNumberFormat="0" applyAlignment="0" applyProtection="0"/>
    <xf numFmtId="0" fontId="11" fillId="41" borderId="4" applyNumberFormat="0" applyAlignment="0" applyProtection="0"/>
    <xf numFmtId="0" fontId="11" fillId="41" borderId="4" applyNumberFormat="0" applyAlignment="0" applyProtection="0"/>
    <xf numFmtId="0" fontId="11" fillId="30" borderId="4" applyNumberFormat="0" applyAlignment="0" applyProtection="0"/>
    <xf numFmtId="0" fontId="11" fillId="30" borderId="4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1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" fillId="4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10" borderId="14" applyNumberFormat="0" applyFont="0" applyAlignment="0" applyProtection="0"/>
    <xf numFmtId="0" fontId="0" fillId="10" borderId="14" applyNumberFormat="0" applyFont="0" applyAlignment="0" applyProtection="0"/>
    <xf numFmtId="0" fontId="0" fillId="10" borderId="14" applyNumberFormat="0" applyFont="0" applyAlignment="0" applyProtection="0"/>
    <xf numFmtId="0" fontId="1" fillId="10" borderId="14" applyNumberFormat="0" applyFont="0" applyAlignment="0" applyProtection="0"/>
    <xf numFmtId="0" fontId="47" fillId="10" borderId="14" applyNumberFormat="0" applyFont="0" applyAlignment="0" applyProtection="0"/>
    <xf numFmtId="0" fontId="47" fillId="38" borderId="14" applyNumberFormat="0" applyFont="0" applyAlignment="0" applyProtection="0"/>
    <xf numFmtId="0" fontId="47" fillId="38" borderId="14" applyNumberFormat="0" applyFont="0" applyAlignment="0" applyProtection="0"/>
    <xf numFmtId="0" fontId="1" fillId="10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0" fontId="4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9" fontId="6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8" fontId="47" fillId="0" borderId="0" applyFont="0" applyFill="0" applyBorder="0" applyAlignment="0" applyProtection="0"/>
    <xf numFmtId="228" fontId="47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8" fontId="47" fillId="0" borderId="0" applyFont="0" applyFill="0" applyBorder="0" applyAlignment="0" applyProtection="0"/>
    <xf numFmtId="228" fontId="47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29" fontId="47" fillId="0" borderId="0" applyFont="0" applyFill="0" applyBorder="0" applyAlignment="0" applyProtection="0"/>
    <xf numFmtId="229" fontId="47" fillId="0" borderId="0" applyFont="0" applyFill="0" applyBorder="0" applyAlignment="0" applyProtection="0"/>
    <xf numFmtId="171" fontId="0" fillId="0" borderId="0" applyFont="0" applyFill="0" applyBorder="0" applyAlignment="0" applyProtection="0"/>
    <xf numFmtId="229" fontId="4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24" fontId="6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7" fillId="0" borderId="0" applyFont="0" applyFill="0" applyBorder="0" applyAlignment="0" applyProtection="0"/>
    <xf numFmtId="229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29" fontId="4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29" fontId="4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47" borderId="0" applyNumberFormat="0" applyBorder="0" applyAlignment="0" applyProtection="0"/>
    <xf numFmtId="4" fontId="47" fillId="0" borderId="6">
      <alignment/>
      <protection/>
    </xf>
    <xf numFmtId="4" fontId="47" fillId="0" borderId="6">
      <alignment/>
      <protection/>
    </xf>
    <xf numFmtId="170" fontId="50" fillId="0" borderId="0">
      <alignment/>
      <protection locked="0"/>
    </xf>
  </cellStyleXfs>
  <cellXfs count="22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181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31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/>
    </xf>
    <xf numFmtId="169" fontId="0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3" fontId="20" fillId="0" borderId="0" xfId="0" applyNumberFormat="1" applyFont="1" applyFill="1" applyAlignment="1" applyProtection="1" quotePrefix="1">
      <alignment horizontal="right" vertical="center"/>
      <protection locked="0"/>
    </xf>
    <xf numFmtId="3" fontId="20" fillId="0" borderId="0" xfId="0" applyNumberFormat="1" applyFont="1" applyFill="1" applyAlignment="1" applyProtection="1">
      <alignment vertical="center" wrapText="1"/>
      <protection locked="0"/>
    </xf>
    <xf numFmtId="3" fontId="0" fillId="0" borderId="0" xfId="0" applyNumberFormat="1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69" fontId="22" fillId="0" borderId="0" xfId="701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29" xfId="0" applyFont="1" applyFill="1" applyBorder="1" applyAlignment="1" applyProtection="1">
      <alignment/>
      <protection locked="0"/>
    </xf>
    <xf numFmtId="0" fontId="22" fillId="0" borderId="29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/>
      <protection/>
    </xf>
    <xf numFmtId="3" fontId="20" fillId="0" borderId="0" xfId="0" applyNumberFormat="1" applyFont="1" applyFill="1" applyAlignment="1" applyProtection="1">
      <alignment wrapText="1"/>
      <protection locked="0"/>
    </xf>
    <xf numFmtId="0" fontId="0" fillId="0" borderId="0" xfId="632" applyFont="1" applyFill="1" applyAlignment="1" applyProtection="1">
      <alignment horizontal="center"/>
      <protection locked="0"/>
    </xf>
    <xf numFmtId="3" fontId="0" fillId="0" borderId="0" xfId="632" applyNumberFormat="1" applyFont="1" applyFill="1" applyAlignment="1" applyProtection="1">
      <alignment horizontal="center"/>
      <protection locked="0"/>
    </xf>
    <xf numFmtId="180" fontId="29" fillId="0" borderId="0" xfId="634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/>
    </xf>
    <xf numFmtId="0" fontId="22" fillId="0" borderId="29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3" fontId="20" fillId="0" borderId="0" xfId="0" applyNumberFormat="1" applyFont="1" applyFill="1" applyAlignment="1" applyProtection="1" quotePrefix="1">
      <alignment horizontal="right"/>
      <protection locked="0"/>
    </xf>
    <xf numFmtId="0" fontId="24" fillId="0" borderId="0" xfId="0" applyFont="1" applyFill="1" applyAlignment="1" applyProtection="1">
      <alignment horizontal="center"/>
      <protection locked="0"/>
    </xf>
    <xf numFmtId="169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Alignment="1" applyProtection="1">
      <alignment horizontal="center" vertical="center"/>
      <protection/>
    </xf>
    <xf numFmtId="181" fontId="20" fillId="0" borderId="0" xfId="0" applyNumberFormat="1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 applyFont="1" applyFill="1" applyAlignment="1" applyProtection="1">
      <alignment wrapText="1"/>
      <protection locked="0"/>
    </xf>
    <xf numFmtId="3" fontId="20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>
      <alignment wrapText="1"/>
    </xf>
    <xf numFmtId="0" fontId="22" fillId="0" borderId="0" xfId="634" applyNumberFormat="1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horizontal="right"/>
      <protection locked="0"/>
    </xf>
    <xf numFmtId="0" fontId="30" fillId="0" borderId="0" xfId="0" applyFont="1" applyFill="1" applyAlignment="1" applyProtection="1">
      <alignment horizontal="center" vertical="center"/>
      <protection/>
    </xf>
    <xf numFmtId="49" fontId="31" fillId="0" borderId="0" xfId="0" applyNumberFormat="1" applyFont="1" applyFill="1" applyAlignment="1">
      <alignment horizontal="center"/>
    </xf>
    <xf numFmtId="3" fontId="33" fillId="0" borderId="0" xfId="0" applyNumberFormat="1" applyFont="1" applyFill="1" applyAlignment="1" applyProtection="1">
      <alignment horizontal="right"/>
      <protection locked="0"/>
    </xf>
    <xf numFmtId="3" fontId="33" fillId="0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49" fontId="32" fillId="0" borderId="0" xfId="0" applyNumberFormat="1" applyFont="1" applyFill="1" applyBorder="1" applyAlignment="1" applyProtection="1">
      <alignment vertical="center" wrapText="1"/>
      <protection/>
    </xf>
    <xf numFmtId="0" fontId="20" fillId="0" borderId="29" xfId="0" applyFont="1" applyFill="1" applyBorder="1" applyAlignment="1">
      <alignment wrapText="1"/>
    </xf>
    <xf numFmtId="0" fontId="35" fillId="0" borderId="0" xfId="0" applyFont="1" applyFill="1" applyAlignment="1">
      <alignment/>
    </xf>
    <xf numFmtId="0" fontId="35" fillId="0" borderId="0" xfId="0" applyFont="1" applyFill="1" applyAlignment="1" applyProtection="1">
      <alignment/>
      <protection locked="0"/>
    </xf>
    <xf numFmtId="43" fontId="35" fillId="0" borderId="0" xfId="0" applyNumberFormat="1" applyFont="1" applyFill="1" applyAlignment="1">
      <alignment wrapText="1"/>
    </xf>
    <xf numFmtId="0" fontId="35" fillId="0" borderId="0" xfId="0" applyNumberFormat="1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NumberFormat="1" applyFont="1" applyFill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0" fontId="35" fillId="0" borderId="0" xfId="0" applyFont="1" applyFill="1" applyAlignment="1">
      <alignment wrapText="1"/>
    </xf>
    <xf numFmtId="49" fontId="35" fillId="0" borderId="0" xfId="0" applyNumberFormat="1" applyFont="1" applyFill="1" applyAlignment="1">
      <alignment wrapText="1"/>
    </xf>
    <xf numFmtId="3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/>
    </xf>
    <xf numFmtId="43" fontId="35" fillId="0" borderId="0" xfId="0" applyNumberFormat="1" applyFont="1" applyFill="1" applyAlignment="1" applyProtection="1">
      <alignment/>
      <protection locked="0"/>
    </xf>
    <xf numFmtId="3" fontId="35" fillId="0" borderId="0" xfId="0" applyNumberFormat="1" applyFont="1" applyFill="1" applyAlignment="1" applyProtection="1">
      <alignment/>
      <protection locked="0"/>
    </xf>
    <xf numFmtId="43" fontId="36" fillId="0" borderId="0" xfId="0" applyNumberFormat="1" applyFont="1" applyFill="1" applyAlignment="1">
      <alignment wrapText="1"/>
    </xf>
    <xf numFmtId="43" fontId="36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3" fontId="22" fillId="0" borderId="0" xfId="0" applyNumberFormat="1" applyFont="1" applyFill="1" applyAlignment="1" applyProtection="1">
      <alignment horizontal="right"/>
      <protection locked="0"/>
    </xf>
    <xf numFmtId="0" fontId="3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3" fontId="22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 quotePrefix="1">
      <alignment horizontal="right"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43" fontId="22" fillId="0" borderId="0" xfId="0" applyNumberFormat="1" applyFont="1" applyFill="1" applyAlignment="1">
      <alignment wrapText="1"/>
    </xf>
    <xf numFmtId="43" fontId="0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3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43" fontId="2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3" fontId="22" fillId="0" borderId="0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3" fontId="22" fillId="0" borderId="0" xfId="0" applyNumberFormat="1" applyFont="1" applyFill="1" applyBorder="1" applyAlignment="1">
      <alignment wrapText="1"/>
    </xf>
    <xf numFmtId="16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 applyProtection="1">
      <alignment/>
      <protection locked="0"/>
    </xf>
    <xf numFmtId="49" fontId="34" fillId="0" borderId="6" xfId="0" applyNumberFormat="1" applyFont="1" applyFill="1" applyBorder="1" applyAlignment="1" applyProtection="1">
      <alignment wrapText="1"/>
      <protection/>
    </xf>
    <xf numFmtId="14" fontId="22" fillId="0" borderId="6" xfId="633" applyNumberFormat="1" applyFont="1" applyFill="1" applyBorder="1" applyAlignment="1" applyProtection="1">
      <alignment horizontal="center" vertical="center" wrapText="1"/>
      <protection/>
    </xf>
    <xf numFmtId="3" fontId="22" fillId="0" borderId="6" xfId="0" applyNumberFormat="1" applyFont="1" applyFill="1" applyBorder="1" applyAlignment="1" applyProtection="1">
      <alignment horizontal="center" vertical="center" wrapText="1"/>
      <protection/>
    </xf>
    <xf numFmtId="49" fontId="22" fillId="0" borderId="6" xfId="0" applyNumberFormat="1" applyFont="1" applyFill="1" applyBorder="1" applyAlignment="1" applyProtection="1">
      <alignment horizontal="left"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0" fontId="0" fillId="0" borderId="6" xfId="0" applyFont="1" applyFill="1" applyBorder="1" applyAlignment="1" applyProtection="1">
      <alignment vertical="center"/>
      <protection/>
    </xf>
    <xf numFmtId="49" fontId="22" fillId="0" borderId="6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49" fontId="22" fillId="0" borderId="6" xfId="0" applyNumberFormat="1" applyFont="1" applyFill="1" applyBorder="1" applyAlignment="1" applyProtection="1">
      <alignment vertical="center" wrapText="1"/>
      <protection/>
    </xf>
    <xf numFmtId="49" fontId="0" fillId="0" borderId="6" xfId="634" applyNumberFormat="1" applyFont="1" applyFill="1" applyBorder="1" applyAlignment="1" applyProtection="1">
      <alignment vertical="center" wrapText="1"/>
      <protection/>
    </xf>
    <xf numFmtId="49" fontId="0" fillId="0" borderId="6" xfId="634" applyNumberFormat="1" applyFont="1" applyFill="1" applyBorder="1" applyAlignment="1" applyProtection="1">
      <alignment vertical="top" wrapText="1"/>
      <protection/>
    </xf>
    <xf numFmtId="49" fontId="0" fillId="0" borderId="6" xfId="634" applyNumberFormat="1" applyFont="1" applyFill="1" applyBorder="1" applyAlignment="1" applyProtection="1">
      <alignment vertical="center" wrapText="1"/>
      <protection/>
    </xf>
    <xf numFmtId="49" fontId="22" fillId="0" borderId="6" xfId="634" applyNumberFormat="1" applyFont="1" applyFill="1" applyBorder="1" applyAlignment="1" applyProtection="1">
      <alignment vertical="center" wrapText="1"/>
      <protection/>
    </xf>
    <xf numFmtId="49" fontId="22" fillId="0" borderId="6" xfId="634" applyNumberFormat="1" applyFont="1" applyFill="1" applyBorder="1" applyAlignment="1" applyProtection="1">
      <alignment vertical="center" wrapText="1"/>
      <protection/>
    </xf>
    <xf numFmtId="0" fontId="0" fillId="0" borderId="6" xfId="0" applyFont="1" applyFill="1" applyBorder="1" applyAlignment="1" applyProtection="1">
      <alignment wrapText="1"/>
      <protection/>
    </xf>
    <xf numFmtId="49" fontId="0" fillId="0" borderId="6" xfId="634" applyNumberFormat="1" applyFont="1" applyFill="1" applyBorder="1" applyAlignment="1" applyProtection="1">
      <alignment vertical="top" wrapText="1"/>
      <protection/>
    </xf>
    <xf numFmtId="0" fontId="22" fillId="0" borderId="29" xfId="0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/>
      <protection locked="0"/>
    </xf>
    <xf numFmtId="43" fontId="33" fillId="0" borderId="0" xfId="0" applyNumberFormat="1" applyFont="1" applyAlignment="1">
      <alignment horizontal="right"/>
    </xf>
    <xf numFmtId="3" fontId="33" fillId="0" borderId="0" xfId="0" applyNumberFormat="1" applyFont="1" applyFill="1" applyAlignment="1">
      <alignment horizontal="right"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169" fontId="22" fillId="0" borderId="0" xfId="0" applyNumberFormat="1" applyFont="1" applyFill="1" applyAlignment="1" applyProtection="1">
      <alignment vertical="center"/>
      <protection locked="0"/>
    </xf>
    <xf numFmtId="0" fontId="22" fillId="0" borderId="0" xfId="0" applyFont="1" applyFill="1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49" fontId="32" fillId="0" borderId="6" xfId="634" applyNumberFormat="1" applyFont="1" applyFill="1" applyBorder="1" applyAlignment="1" applyProtection="1">
      <alignment wrapText="1"/>
      <protection locked="0"/>
    </xf>
    <xf numFmtId="49" fontId="22" fillId="0" borderId="6" xfId="634" applyNumberFormat="1" applyFont="1" applyFill="1" applyBorder="1" applyAlignment="1" applyProtection="1">
      <alignment vertical="center" wrapText="1"/>
      <protection locked="0"/>
    </xf>
    <xf numFmtId="49" fontId="22" fillId="0" borderId="6" xfId="634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Alignment="1" applyProtection="1">
      <alignment horizontal="left"/>
      <protection/>
    </xf>
    <xf numFmtId="49" fontId="22" fillId="0" borderId="6" xfId="634" applyNumberFormat="1" applyFont="1" applyFill="1" applyBorder="1" applyAlignment="1" applyProtection="1">
      <alignment vertical="top" wrapText="1"/>
      <protection/>
    </xf>
    <xf numFmtId="0" fontId="33" fillId="0" borderId="0" xfId="0" applyFont="1" applyFill="1" applyAlignment="1">
      <alignment/>
    </xf>
    <xf numFmtId="182" fontId="22" fillId="11" borderId="6" xfId="0" applyNumberFormat="1" applyFont="1" applyFill="1" applyBorder="1" applyAlignment="1">
      <alignment horizontal="left" wrapText="1"/>
    </xf>
    <xf numFmtId="182" fontId="0" fillId="11" borderId="6" xfId="0" applyNumberFormat="1" applyFont="1" applyFill="1" applyBorder="1" applyAlignment="1">
      <alignment horizontal="left" wrapText="1"/>
    </xf>
    <xf numFmtId="181" fontId="0" fillId="11" borderId="6" xfId="701" applyNumberFormat="1" applyFont="1" applyFill="1" applyBorder="1" applyAlignment="1" applyProtection="1">
      <alignment horizontal="center" vertical="center" wrapText="1"/>
      <protection/>
    </xf>
    <xf numFmtId="169" fontId="22" fillId="11" borderId="0" xfId="701" applyNumberFormat="1" applyFont="1" applyFill="1" applyBorder="1" applyAlignment="1" applyProtection="1">
      <alignment horizontal="center" vertical="center" wrapText="1"/>
      <protection/>
    </xf>
    <xf numFmtId="3" fontId="22" fillId="11" borderId="6" xfId="0" applyNumberFormat="1" applyFont="1" applyFill="1" applyBorder="1" applyAlignment="1" applyProtection="1">
      <alignment horizontal="center" vertical="center" wrapText="1"/>
      <protection/>
    </xf>
    <xf numFmtId="3" fontId="0" fillId="11" borderId="6" xfId="0" applyNumberFormat="1" applyFont="1" applyFill="1" applyBorder="1" applyAlignment="1" applyProtection="1">
      <alignment horizontal="center" vertical="center" wrapText="1"/>
      <protection/>
    </xf>
    <xf numFmtId="169" fontId="22" fillId="11" borderId="6" xfId="0" applyNumberFormat="1" applyFont="1" applyFill="1" applyBorder="1" applyAlignment="1" applyProtection="1">
      <alignment horizontal="center" vertical="center" wrapText="1"/>
      <protection/>
    </xf>
    <xf numFmtId="169" fontId="0" fillId="11" borderId="6" xfId="0" applyNumberFormat="1" applyFont="1" applyFill="1" applyBorder="1" applyAlignment="1" applyProtection="1">
      <alignment horizontal="center" vertical="center" wrapText="1"/>
      <protection/>
    </xf>
    <xf numFmtId="169" fontId="0" fillId="0" borderId="0" xfId="701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169" fontId="0" fillId="0" borderId="0" xfId="701" applyNumberFormat="1" applyFont="1" applyFill="1" applyBorder="1" applyAlignment="1" applyProtection="1">
      <alignment horizontal="center" vertical="center" wrapText="1"/>
      <protection/>
    </xf>
    <xf numFmtId="3" fontId="0" fillId="11" borderId="6" xfId="0" applyNumberFormat="1" applyFont="1" applyFill="1" applyBorder="1" applyAlignment="1" applyProtection="1">
      <alignment horizontal="center" vertical="center" wrapText="1"/>
      <protection/>
    </xf>
    <xf numFmtId="182" fontId="0" fillId="11" borderId="6" xfId="0" applyNumberFormat="1" applyFill="1" applyBorder="1" applyAlignment="1">
      <alignment horizontal="left" wrapText="1"/>
    </xf>
    <xf numFmtId="0" fontId="39" fillId="0" borderId="6" xfId="0" applyFont="1" applyBorder="1" applyAlignment="1">
      <alignment horizontal="left" wrapText="1"/>
    </xf>
    <xf numFmtId="182" fontId="22" fillId="11" borderId="30" xfId="0" applyNumberFormat="1" applyFont="1" applyFill="1" applyBorder="1" applyAlignment="1">
      <alignment horizontal="left" wrapText="1"/>
    </xf>
    <xf numFmtId="182" fontId="0" fillId="11" borderId="30" xfId="0" applyNumberFormat="1" applyFont="1" applyFill="1" applyBorder="1" applyAlignment="1">
      <alignment horizontal="left" wrapText="1"/>
    </xf>
    <xf numFmtId="0" fontId="40" fillId="0" borderId="6" xfId="0" applyFont="1" applyBorder="1" applyAlignment="1">
      <alignment horizontal="left" wrapText="1"/>
    </xf>
    <xf numFmtId="0" fontId="34" fillId="0" borderId="6" xfId="0" applyFont="1" applyFill="1" applyBorder="1" applyAlignment="1" applyProtection="1">
      <alignment horizontal="left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43" fontId="22" fillId="0" borderId="6" xfId="702" applyNumberFormat="1" applyFont="1" applyFill="1" applyBorder="1" applyAlignment="1" applyProtection="1">
      <alignment horizontal="center" vertical="center" wrapText="1"/>
      <protection/>
    </xf>
    <xf numFmtId="43" fontId="0" fillId="0" borderId="6" xfId="702" applyNumberFormat="1" applyFont="1" applyFill="1" applyBorder="1" applyAlignment="1" applyProtection="1">
      <alignment horizontal="center" vertical="center" wrapText="1"/>
      <protection/>
    </xf>
    <xf numFmtId="182" fontId="35" fillId="0" borderId="0" xfId="0" applyNumberFormat="1" applyFont="1" applyFill="1" applyAlignment="1">
      <alignment/>
    </xf>
    <xf numFmtId="0" fontId="44" fillId="0" borderId="6" xfId="0" applyFont="1" applyBorder="1" applyAlignment="1">
      <alignment horizontal="left" wrapText="1"/>
    </xf>
    <xf numFmtId="0" fontId="46" fillId="0" borderId="6" xfId="0" applyFont="1" applyBorder="1" applyAlignment="1">
      <alignment horizontal="left" wrapText="1"/>
    </xf>
    <xf numFmtId="182" fontId="20" fillId="0" borderId="0" xfId="0" applyNumberFormat="1" applyFont="1" applyFill="1" applyAlignment="1">
      <alignment/>
    </xf>
    <xf numFmtId="182" fontId="22" fillId="0" borderId="6" xfId="0" applyNumberFormat="1" applyFont="1" applyFill="1" applyBorder="1" applyAlignment="1">
      <alignment horizontal="left" wrapText="1"/>
    </xf>
    <xf numFmtId="182" fontId="0" fillId="0" borderId="6" xfId="0" applyNumberFormat="1" applyFont="1" applyFill="1" applyBorder="1" applyAlignment="1">
      <alignment horizontal="left" wrapText="1"/>
    </xf>
    <xf numFmtId="181" fontId="0" fillId="0" borderId="6" xfId="701" applyNumberFormat="1" applyFont="1" applyFill="1" applyBorder="1" applyAlignment="1" applyProtection="1">
      <alignment horizontal="center" vertical="center" wrapText="1"/>
      <protection/>
    </xf>
    <xf numFmtId="49" fontId="25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0" fontId="39" fillId="0" borderId="6" xfId="0" applyFont="1" applyFill="1" applyBorder="1" applyAlignment="1">
      <alignment horizontal="center" wrapText="1"/>
    </xf>
    <xf numFmtId="49" fontId="22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49" fontId="22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634" applyNumberFormat="1" applyFont="1" applyFill="1" applyBorder="1" applyAlignment="1" applyProtection="1">
      <alignment horizontal="center"/>
      <protection/>
    </xf>
    <xf numFmtId="182" fontId="22" fillId="11" borderId="6" xfId="0" applyNumberFormat="1" applyFont="1" applyFill="1" applyBorder="1" applyAlignment="1">
      <alignment horizontal="left" wrapText="1"/>
    </xf>
    <xf numFmtId="49" fontId="22" fillId="0" borderId="6" xfId="634" applyNumberFormat="1" applyFont="1" applyFill="1" applyBorder="1" applyAlignment="1" applyProtection="1">
      <alignment horizontal="center"/>
      <protection/>
    </xf>
    <xf numFmtId="49" fontId="0" fillId="0" borderId="6" xfId="634" applyNumberFormat="1" applyFont="1" applyFill="1" applyBorder="1" applyAlignment="1" applyProtection="1">
      <alignment horizontal="center"/>
      <protection/>
    </xf>
    <xf numFmtId="181" fontId="22" fillId="11" borderId="6" xfId="701" applyNumberFormat="1" applyFont="1" applyFill="1" applyBorder="1" applyAlignment="1" applyProtection="1">
      <alignment horizontal="center" wrapText="1"/>
      <protection/>
    </xf>
    <xf numFmtId="181" fontId="0" fillId="11" borderId="6" xfId="701" applyNumberFormat="1" applyFont="1" applyFill="1" applyBorder="1" applyAlignment="1" applyProtection="1">
      <alignment horizontal="center" wrapText="1"/>
      <protection/>
    </xf>
    <xf numFmtId="189" fontId="22" fillId="11" borderId="6" xfId="0" applyNumberFormat="1" applyFont="1" applyFill="1" applyBorder="1" applyAlignment="1">
      <alignment horizontal="right" wrapText="1"/>
    </xf>
    <xf numFmtId="189" fontId="0" fillId="11" borderId="6" xfId="0" applyNumberFormat="1" applyFont="1" applyFill="1" applyBorder="1" applyAlignment="1">
      <alignment horizontal="right" wrapText="1"/>
    </xf>
    <xf numFmtId="0" fontId="44" fillId="0" borderId="6" xfId="0" applyFont="1" applyBorder="1" applyAlignment="1">
      <alignment horizontal="center" wrapText="1"/>
    </xf>
    <xf numFmtId="49" fontId="0" fillId="0" borderId="6" xfId="0" applyNumberFormat="1" applyFont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horizontal="center"/>
      <protection/>
    </xf>
    <xf numFmtId="0" fontId="44" fillId="0" borderId="6" xfId="0" applyFont="1" applyFill="1" applyBorder="1" applyAlignment="1">
      <alignment horizontal="left" wrapText="1"/>
    </xf>
    <xf numFmtId="0" fontId="46" fillId="0" borderId="6" xfId="0" applyFont="1" applyFill="1" applyBorder="1" applyAlignment="1">
      <alignment horizontal="center" wrapText="1"/>
    </xf>
    <xf numFmtId="0" fontId="46" fillId="0" borderId="6" xfId="0" applyFont="1" applyFill="1" applyBorder="1" applyAlignment="1">
      <alignment horizontal="left" wrapText="1"/>
    </xf>
    <xf numFmtId="182" fontId="22" fillId="0" borderId="30" xfId="0" applyNumberFormat="1" applyFont="1" applyFill="1" applyBorder="1" applyAlignment="1">
      <alignment horizontal="left" wrapText="1"/>
    </xf>
    <xf numFmtId="182" fontId="0" fillId="0" borderId="30" xfId="0" applyNumberFormat="1" applyFont="1" applyFill="1" applyBorder="1" applyAlignment="1">
      <alignment horizontal="left" wrapText="1"/>
    </xf>
    <xf numFmtId="0" fontId="39" fillId="0" borderId="6" xfId="0" applyFont="1" applyBorder="1" applyAlignment="1">
      <alignment/>
    </xf>
    <xf numFmtId="0" fontId="43" fillId="0" borderId="6" xfId="0" applyFont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40" fillId="0" borderId="6" xfId="0" applyFont="1" applyBorder="1" applyAlignment="1">
      <alignment wrapText="1"/>
    </xf>
    <xf numFmtId="0" fontId="40" fillId="0" borderId="6" xfId="0" applyFont="1" applyFill="1" applyBorder="1" applyAlignment="1">
      <alignment horizontal="left" wrapText="1"/>
    </xf>
    <xf numFmtId="0" fontId="39" fillId="0" borderId="6" xfId="0" applyFont="1" applyFill="1" applyBorder="1" applyAlignment="1">
      <alignment horizontal="left" wrapText="1"/>
    </xf>
    <xf numFmtId="0" fontId="40" fillId="0" borderId="6" xfId="0" applyFont="1" applyFill="1" applyBorder="1" applyAlignment="1">
      <alignment horizontal="center" wrapText="1"/>
    </xf>
    <xf numFmtId="3" fontId="33" fillId="0" borderId="0" xfId="0" applyNumberFormat="1" applyFont="1" applyFill="1" applyAlignment="1" applyProtection="1">
      <alignment horizontal="right"/>
      <protection locked="0"/>
    </xf>
    <xf numFmtId="3" fontId="33" fillId="0" borderId="0" xfId="0" applyNumberFormat="1" applyFont="1" applyFill="1" applyAlignment="1" applyProtection="1">
      <alignment horizontal="right" vertical="center"/>
      <protection locked="0"/>
    </xf>
    <xf numFmtId="3" fontId="22" fillId="0" borderId="31" xfId="0" applyNumberFormat="1" applyFont="1" applyFill="1" applyBorder="1" applyAlignment="1" applyProtection="1">
      <alignment horizontal="center" vertical="center" wrapText="1"/>
      <protection/>
    </xf>
    <xf numFmtId="3" fontId="22" fillId="0" borderId="32" xfId="0" applyNumberFormat="1" applyFont="1" applyFill="1" applyBorder="1" applyAlignment="1" applyProtection="1">
      <alignment horizontal="center" vertical="center" wrapText="1"/>
      <protection/>
    </xf>
    <xf numFmtId="0" fontId="44" fillId="0" borderId="6" xfId="0" applyFont="1" applyBorder="1" applyAlignment="1">
      <alignment horizontal="center" wrapText="1"/>
    </xf>
    <xf numFmtId="0" fontId="45" fillId="0" borderId="6" xfId="0" applyFont="1" applyBorder="1" applyAlignment="1">
      <alignment horizontal="center" wrapText="1"/>
    </xf>
    <xf numFmtId="182" fontId="22" fillId="0" borderId="6" xfId="0" applyNumberFormat="1" applyFont="1" applyFill="1" applyBorder="1" applyAlignment="1">
      <alignment horizontal="left" wrapText="1"/>
    </xf>
    <xf numFmtId="182" fontId="22" fillId="0" borderId="6" xfId="0" applyNumberFormat="1" applyFont="1" applyFill="1" applyBorder="1" applyAlignment="1">
      <alignment horizontal="left" wrapText="1"/>
    </xf>
    <xf numFmtId="0" fontId="39" fillId="0" borderId="6" xfId="0" applyFont="1" applyBorder="1" applyAlignment="1">
      <alignment/>
    </xf>
    <xf numFmtId="182" fontId="47" fillId="0" borderId="6" xfId="0" applyNumberFormat="1" applyFont="1" applyFill="1" applyBorder="1" applyAlignment="1">
      <alignment horizontal="center" wrapText="1"/>
    </xf>
    <xf numFmtId="182" fontId="48" fillId="0" borderId="6" xfId="0" applyNumberFormat="1" applyFont="1" applyFill="1" applyBorder="1" applyAlignment="1">
      <alignment horizontal="center" wrapText="1"/>
    </xf>
    <xf numFmtId="0" fontId="47" fillId="0" borderId="6" xfId="0" applyFont="1" applyFill="1" applyBorder="1" applyAlignment="1">
      <alignment horizontal="center" wrapText="1"/>
    </xf>
    <xf numFmtId="0" fontId="48" fillId="0" borderId="6" xfId="0" applyNumberFormat="1" applyFont="1" applyFill="1" applyBorder="1" applyAlignment="1">
      <alignment horizontal="left" wrapText="1"/>
    </xf>
    <xf numFmtId="182" fontId="0" fillId="0" borderId="6" xfId="0" applyNumberFormat="1" applyFont="1" applyFill="1" applyBorder="1" applyAlignment="1">
      <alignment horizontal="left" wrapText="1"/>
    </xf>
    <xf numFmtId="182" fontId="22" fillId="0" borderId="6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</cellXfs>
  <cellStyles count="811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1 2" xfId="35"/>
    <cellStyle name="20% - Акцент1 3" xfId="36"/>
    <cellStyle name="20% - Акцент1 4" xfId="37"/>
    <cellStyle name="20% - Акцент1 5" xfId="38"/>
    <cellStyle name="20% - Акцент1 6" xfId="39"/>
    <cellStyle name="20% - Акцент1 7" xfId="40"/>
    <cellStyle name="20% - Акцент2" xfId="41"/>
    <cellStyle name="20% - Акцент2 2" xfId="42"/>
    <cellStyle name="20% - Акцент2 3" xfId="43"/>
    <cellStyle name="20% - Акцент2 4" xfId="44"/>
    <cellStyle name="20% - Акцент2 5" xfId="45"/>
    <cellStyle name="20% - Акцент2 6" xfId="46"/>
    <cellStyle name="20% - Акцент2 7" xfId="47"/>
    <cellStyle name="20% - Акцент3" xfId="48"/>
    <cellStyle name="20% - Акцент3 2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4" xfId="55"/>
    <cellStyle name="20% - Акцент4 2" xfId="56"/>
    <cellStyle name="20% - Акцент4 3" xfId="57"/>
    <cellStyle name="20% - Акцент4 4" xfId="58"/>
    <cellStyle name="20% - Акцент4 5" xfId="59"/>
    <cellStyle name="20% - Акцент4 6" xfId="60"/>
    <cellStyle name="20% - Акцент4 7" xfId="61"/>
    <cellStyle name="20% - Акцент5" xfId="62"/>
    <cellStyle name="20% - Акцент5 2" xfId="63"/>
    <cellStyle name="20% - Акцент5 3" xfId="64"/>
    <cellStyle name="20% - Акцент5 4" xfId="65"/>
    <cellStyle name="20% - Акцент5 5" xfId="66"/>
    <cellStyle name="20% - Акцент5 6" xfId="67"/>
    <cellStyle name="20% - Акцент5 7" xfId="68"/>
    <cellStyle name="20% - Акцент6" xfId="69"/>
    <cellStyle name="20% - Акцент6 2" xfId="70"/>
    <cellStyle name="20% - Акцент6 3" xfId="71"/>
    <cellStyle name="20% - Акцент6 4" xfId="72"/>
    <cellStyle name="20% - Акцент6 5" xfId="73"/>
    <cellStyle name="20% - Акцент6 6" xfId="74"/>
    <cellStyle name="20% - Акцент6 7" xfId="75"/>
    <cellStyle name="40% - Accent1" xfId="76"/>
    <cellStyle name="40% - Accent2" xfId="77"/>
    <cellStyle name="40% - Accent3" xfId="78"/>
    <cellStyle name="40% - Accent4" xfId="79"/>
    <cellStyle name="40% - Accent5" xfId="80"/>
    <cellStyle name="40% - Accent6" xfId="81"/>
    <cellStyle name="40% - Акцент1" xfId="82"/>
    <cellStyle name="40% - Акцент1 2" xfId="83"/>
    <cellStyle name="40% - Акцент1 3" xfId="84"/>
    <cellStyle name="40% - Акцент1 4" xfId="85"/>
    <cellStyle name="40% - Акцент1 5" xfId="86"/>
    <cellStyle name="40% - Акцент1 6" xfId="87"/>
    <cellStyle name="40% - Акцент1 7" xfId="88"/>
    <cellStyle name="40% - Акцент2" xfId="89"/>
    <cellStyle name="40% - Акцент2 2" xfId="90"/>
    <cellStyle name="40% - Акцент2 3" xfId="91"/>
    <cellStyle name="40% - Акцент2 4" xfId="92"/>
    <cellStyle name="40% - Акцент2 5" xfId="93"/>
    <cellStyle name="40% - Акцент3" xfId="94"/>
    <cellStyle name="40% - Акцент3 2" xfId="95"/>
    <cellStyle name="40% - Акцент3 3" xfId="96"/>
    <cellStyle name="40% - Акцент3 4" xfId="97"/>
    <cellStyle name="40% - Акцент3 5" xfId="98"/>
    <cellStyle name="40% - Акцент3 6" xfId="99"/>
    <cellStyle name="40% - Акцент3 7" xfId="100"/>
    <cellStyle name="40% - Акцент4" xfId="101"/>
    <cellStyle name="40% - Акцент4 2" xfId="102"/>
    <cellStyle name="40% - Акцент4 3" xfId="103"/>
    <cellStyle name="40% - Акцент4 4" xfId="104"/>
    <cellStyle name="40% - Акцент4 5" xfId="105"/>
    <cellStyle name="40% - Акцент4 6" xfId="106"/>
    <cellStyle name="40% - Акцент4 7" xfId="107"/>
    <cellStyle name="40% - Акцент5" xfId="108"/>
    <cellStyle name="40% - Акцент5 2" xfId="109"/>
    <cellStyle name="40% - Акцент5 3" xfId="110"/>
    <cellStyle name="40% - Акцент5 4" xfId="111"/>
    <cellStyle name="40% - Акцент5 5" xfId="112"/>
    <cellStyle name="40% - Акцент5 6" xfId="113"/>
    <cellStyle name="40% - Акцент5 7" xfId="114"/>
    <cellStyle name="40% - Акцент6" xfId="115"/>
    <cellStyle name="40% - Акцент6 2" xfId="116"/>
    <cellStyle name="40% - Акцент6 3" xfId="117"/>
    <cellStyle name="40% - Акцент6 4" xfId="118"/>
    <cellStyle name="40% - Акцент6 5" xfId="119"/>
    <cellStyle name="40% - Акцент6 6" xfId="120"/>
    <cellStyle name="40% - Акцент6 7" xfId="121"/>
    <cellStyle name="60% - Accent1" xfId="122"/>
    <cellStyle name="60% - Accent2" xfId="123"/>
    <cellStyle name="60% - Accent3" xfId="124"/>
    <cellStyle name="60% - Accent4" xfId="125"/>
    <cellStyle name="60% - Accent5" xfId="126"/>
    <cellStyle name="60% - Accent6" xfId="127"/>
    <cellStyle name="60% - Акцент1" xfId="128"/>
    <cellStyle name="60% - Акцент1 2" xfId="129"/>
    <cellStyle name="60% - Акцент1 3" xfId="130"/>
    <cellStyle name="60% - Акцент1 4" xfId="131"/>
    <cellStyle name="60% - Акцент1 5" xfId="132"/>
    <cellStyle name="60% - Акцент1 6" xfId="133"/>
    <cellStyle name="60% - Акцент1 7" xfId="134"/>
    <cellStyle name="60% - Акцент2" xfId="135"/>
    <cellStyle name="60% - Акцент2 2" xfId="136"/>
    <cellStyle name="60% - Акцент2 3" xfId="137"/>
    <cellStyle name="60% - Акцент2 4" xfId="138"/>
    <cellStyle name="60% - Акцент2 5" xfId="139"/>
    <cellStyle name="60% - Акцент3" xfId="140"/>
    <cellStyle name="60% - Акцент3 2" xfId="141"/>
    <cellStyle name="60% - Акцент3 3" xfId="142"/>
    <cellStyle name="60% - Акцент3 4" xfId="143"/>
    <cellStyle name="60% - Акцент3 5" xfId="144"/>
    <cellStyle name="60% - Акцент3 6" xfId="145"/>
    <cellStyle name="60% - Акцент3 7" xfId="146"/>
    <cellStyle name="60% - Акцент4" xfId="147"/>
    <cellStyle name="60% - Акцент4 2" xfId="148"/>
    <cellStyle name="60% - Акцент4 3" xfId="149"/>
    <cellStyle name="60% - Акцент4 4" xfId="150"/>
    <cellStyle name="60% - Акцент4 5" xfId="151"/>
    <cellStyle name="60% - Акцент4 6" xfId="152"/>
    <cellStyle name="60% - Акцент4 7" xfId="153"/>
    <cellStyle name="60% - Акцент5" xfId="154"/>
    <cellStyle name="60% - Акцент5 2" xfId="155"/>
    <cellStyle name="60% - Акцент5 3" xfId="156"/>
    <cellStyle name="60% - Акцент5 4" xfId="157"/>
    <cellStyle name="60% - Акцент5 5" xfId="158"/>
    <cellStyle name="60% - Акцент5 6" xfId="159"/>
    <cellStyle name="60% - Акцент5 7" xfId="160"/>
    <cellStyle name="60% - Акцент6" xfId="161"/>
    <cellStyle name="60% - Акцент6 2" xfId="162"/>
    <cellStyle name="60% - Акцент6 3" xfId="163"/>
    <cellStyle name="60% - Акцент6 4" xfId="164"/>
    <cellStyle name="60% - Акцент6 5" xfId="165"/>
    <cellStyle name="60% - Акцент6 6" xfId="166"/>
    <cellStyle name="60% - Акцент6 7" xfId="167"/>
    <cellStyle name="Accent1" xfId="168"/>
    <cellStyle name="Accent1 - 20%" xfId="169"/>
    <cellStyle name="Accent1 - 40%" xfId="170"/>
    <cellStyle name="Accent1 - 60%" xfId="171"/>
    <cellStyle name="Accent1_Cash" xfId="172"/>
    <cellStyle name="Accent2" xfId="173"/>
    <cellStyle name="Accent2 - 20%" xfId="174"/>
    <cellStyle name="Accent2 - 40%" xfId="175"/>
    <cellStyle name="Accent2 - 60%" xfId="176"/>
    <cellStyle name="Accent2_Cash" xfId="177"/>
    <cellStyle name="Accent3" xfId="178"/>
    <cellStyle name="Accent3 - 20%" xfId="179"/>
    <cellStyle name="Accent3 - 40%" xfId="180"/>
    <cellStyle name="Accent3 - 60%" xfId="181"/>
    <cellStyle name="Accent3_Cash" xfId="182"/>
    <cellStyle name="Accent4" xfId="183"/>
    <cellStyle name="Accent4 - 20%" xfId="184"/>
    <cellStyle name="Accent4 - 40%" xfId="185"/>
    <cellStyle name="Accent4 - 60%" xfId="186"/>
    <cellStyle name="Accent4_Cash" xfId="187"/>
    <cellStyle name="Accent5" xfId="188"/>
    <cellStyle name="Accent5 - 20%" xfId="189"/>
    <cellStyle name="Accent5 - 40%" xfId="190"/>
    <cellStyle name="Accent5 - 60%" xfId="191"/>
    <cellStyle name="Accent5_Cash" xfId="192"/>
    <cellStyle name="Accent6" xfId="193"/>
    <cellStyle name="Accent6 - 20%" xfId="194"/>
    <cellStyle name="Accent6 - 40%" xfId="195"/>
    <cellStyle name="Accent6 - 60%" xfId="196"/>
    <cellStyle name="Accent6_Cash" xfId="197"/>
    <cellStyle name="Bad" xfId="198"/>
    <cellStyle name="Calc Currency (0)" xfId="199"/>
    <cellStyle name="Calc Currency (2)" xfId="200"/>
    <cellStyle name="Calc Percent (0)" xfId="201"/>
    <cellStyle name="Calc Percent (0) 2" xfId="202"/>
    <cellStyle name="Calc Percent (1)" xfId="203"/>
    <cellStyle name="Calc Percent (2)" xfId="204"/>
    <cellStyle name="Calc Units (0)" xfId="205"/>
    <cellStyle name="Calc Units (1)" xfId="206"/>
    <cellStyle name="Calc Units (2)" xfId="207"/>
    <cellStyle name="Calculation" xfId="208"/>
    <cellStyle name="Check" xfId="209"/>
    <cellStyle name="Check Cell" xfId="210"/>
    <cellStyle name="Comma [00]" xfId="211"/>
    <cellStyle name="Comma 2 2" xfId="212"/>
    <cellStyle name="Comma 3" xfId="213"/>
    <cellStyle name="Comma 3 2" xfId="214"/>
    <cellStyle name="Credit" xfId="215"/>
    <cellStyle name="Currency [00]" xfId="216"/>
    <cellStyle name="Date" xfId="217"/>
    <cellStyle name="Date 2" xfId="218"/>
    <cellStyle name="Date Short" xfId="219"/>
    <cellStyle name="Date without year" xfId="220"/>
    <cellStyle name="Date without year 2" xfId="221"/>
    <cellStyle name="Debit" xfId="222"/>
    <cellStyle name="Debit Total" xfId="223"/>
    <cellStyle name="DELTA" xfId="224"/>
    <cellStyle name="E&amp;Y House" xfId="225"/>
    <cellStyle name="Emphasis 1" xfId="226"/>
    <cellStyle name="Emphasis 2" xfId="227"/>
    <cellStyle name="Emphasis 3" xfId="228"/>
    <cellStyle name="Enter Currency (0)" xfId="229"/>
    <cellStyle name="Enter Currency (2)" xfId="230"/>
    <cellStyle name="Enter Units (0)" xfId="231"/>
    <cellStyle name="Enter Units (1)" xfId="232"/>
    <cellStyle name="Enter Units (2)" xfId="233"/>
    <cellStyle name="Explanatory Text" xfId="234"/>
    <cellStyle name="From" xfId="235"/>
    <cellStyle name="Good" xfId="236"/>
    <cellStyle name="Grey" xfId="237"/>
    <cellStyle name="Header1" xfId="238"/>
    <cellStyle name="Header2" xfId="239"/>
    <cellStyle name="Heading" xfId="240"/>
    <cellStyle name="Heading 1" xfId="241"/>
    <cellStyle name="Heading 2" xfId="242"/>
    <cellStyle name="Heading 3" xfId="243"/>
    <cellStyle name="Heading 4" xfId="244"/>
    <cellStyle name="Input" xfId="245"/>
    <cellStyle name="Input [yellow]" xfId="246"/>
    <cellStyle name="Input 10" xfId="247"/>
    <cellStyle name="Input 11" xfId="248"/>
    <cellStyle name="Input 12" xfId="249"/>
    <cellStyle name="Input 13" xfId="250"/>
    <cellStyle name="Input 14" xfId="251"/>
    <cellStyle name="Input 15" xfId="252"/>
    <cellStyle name="Input 16" xfId="253"/>
    <cellStyle name="Input 2" xfId="254"/>
    <cellStyle name="Input 3" xfId="255"/>
    <cellStyle name="Input 4" xfId="256"/>
    <cellStyle name="Input 5" xfId="257"/>
    <cellStyle name="Input 6" xfId="258"/>
    <cellStyle name="Input 7" xfId="259"/>
    <cellStyle name="Input 8" xfId="260"/>
    <cellStyle name="Input 9" xfId="261"/>
    <cellStyle name="Input_Cash" xfId="262"/>
    <cellStyle name="Link Currency (0)" xfId="263"/>
    <cellStyle name="Link Currency (2)" xfId="264"/>
    <cellStyle name="Link Units (0)" xfId="265"/>
    <cellStyle name="Link Units (1)" xfId="266"/>
    <cellStyle name="Link Units (2)" xfId="267"/>
    <cellStyle name="Linked Cell" xfId="268"/>
    <cellStyle name="Neutral" xfId="269"/>
    <cellStyle name="Normal - Style1" xfId="270"/>
    <cellStyle name="Normal - Style1 2" xfId="271"/>
    <cellStyle name="Normal 2" xfId="272"/>
    <cellStyle name="Normal 2 2" xfId="273"/>
    <cellStyle name="Normal 5" xfId="274"/>
    <cellStyle name="Normal_~8960690" xfId="275"/>
    <cellStyle name="Normal1" xfId="276"/>
    <cellStyle name="normбlnм_laroux" xfId="277"/>
    <cellStyle name="Note" xfId="278"/>
    <cellStyle name="numbers" xfId="279"/>
    <cellStyle name="numbers 2" xfId="280"/>
    <cellStyle name="Output" xfId="281"/>
    <cellStyle name="paint" xfId="282"/>
    <cellStyle name="Percent (0)" xfId="283"/>
    <cellStyle name="Percent (0) 2" xfId="284"/>
    <cellStyle name="Percent [0]" xfId="285"/>
    <cellStyle name="Percent [00]" xfId="286"/>
    <cellStyle name="Percent [2]" xfId="287"/>
    <cellStyle name="Percent [2] 2" xfId="288"/>
    <cellStyle name="piw#" xfId="289"/>
    <cellStyle name="piw%" xfId="290"/>
    <cellStyle name="PrePop Currency (0)" xfId="291"/>
    <cellStyle name="PrePop Currency (2)" xfId="292"/>
    <cellStyle name="PrePop Units (0)" xfId="293"/>
    <cellStyle name="PrePop Units (1)" xfId="294"/>
    <cellStyle name="PrePop Units (2)" xfId="295"/>
    <cellStyle name="Price_Body" xfId="296"/>
    <cellStyle name="Rubles" xfId="297"/>
    <cellStyle name="SAPBEXaggData" xfId="298"/>
    <cellStyle name="SAPBEXaggData 2" xfId="299"/>
    <cellStyle name="SAPBEXaggData 2 2" xfId="300"/>
    <cellStyle name="SAPBEXaggData 2 3" xfId="301"/>
    <cellStyle name="SAPBEXaggData 3" xfId="302"/>
    <cellStyle name="SAPBEXaggData 4" xfId="303"/>
    <cellStyle name="SAPBEXaggData 5" xfId="304"/>
    <cellStyle name="SAPBEXaggDataEmph" xfId="305"/>
    <cellStyle name="SAPBEXaggItem" xfId="306"/>
    <cellStyle name="SAPBEXaggItem 2" xfId="307"/>
    <cellStyle name="SAPBEXaggItem 2 2" xfId="308"/>
    <cellStyle name="SAPBEXaggItem 2 3" xfId="309"/>
    <cellStyle name="SAPBEXaggItem 3" xfId="310"/>
    <cellStyle name="SAPBEXaggItem 4" xfId="311"/>
    <cellStyle name="SAPBEXaggItem 5" xfId="312"/>
    <cellStyle name="SAPBEXaggItemX" xfId="313"/>
    <cellStyle name="SAPBEXchaText" xfId="314"/>
    <cellStyle name="SAPBEXchaText 2" xfId="315"/>
    <cellStyle name="SAPBEXchaText 3" xfId="316"/>
    <cellStyle name="SAPBEXchaText 4" xfId="317"/>
    <cellStyle name="SAPBEXchaText 5" xfId="318"/>
    <cellStyle name="SAPBEXexcBad7" xfId="319"/>
    <cellStyle name="SAPBEXexcBad8" xfId="320"/>
    <cellStyle name="SAPBEXexcBad9" xfId="321"/>
    <cellStyle name="SAPBEXexcCritical4" xfId="322"/>
    <cellStyle name="SAPBEXexcCritical5" xfId="323"/>
    <cellStyle name="SAPBEXexcCritical6" xfId="324"/>
    <cellStyle name="SAPBEXexcGood1" xfId="325"/>
    <cellStyle name="SAPBEXexcGood2" xfId="326"/>
    <cellStyle name="SAPBEXexcGood3" xfId="327"/>
    <cellStyle name="SAPBEXfilterDrill" xfId="328"/>
    <cellStyle name="SAPBEXfilterItem" xfId="329"/>
    <cellStyle name="SAPBEXfilterText" xfId="330"/>
    <cellStyle name="SAPBEXformats" xfId="331"/>
    <cellStyle name="SAPBEXformats 2" xfId="332"/>
    <cellStyle name="SAPBEXformats 2 2" xfId="333"/>
    <cellStyle name="SAPBEXformats 2 3" xfId="334"/>
    <cellStyle name="SAPBEXformats 3" xfId="335"/>
    <cellStyle name="SAPBEXformats 4" xfId="336"/>
    <cellStyle name="SAPBEXformats 5" xfId="337"/>
    <cellStyle name="SAPBEXheaderItem" xfId="338"/>
    <cellStyle name="SAPBEXheaderText" xfId="339"/>
    <cellStyle name="SAPBEXHLevel0" xfId="340"/>
    <cellStyle name="SAPBEXHLevel0 2" xfId="341"/>
    <cellStyle name="SAPBEXHLevel0 3" xfId="342"/>
    <cellStyle name="SAPBEXHLevel0 4" xfId="343"/>
    <cellStyle name="SAPBEXHLevel0 5" xfId="344"/>
    <cellStyle name="SAPBEXHLevel0X" xfId="345"/>
    <cellStyle name="SAPBEXHLevel0X 2" xfId="346"/>
    <cellStyle name="SAPBEXHLevel0X 3" xfId="347"/>
    <cellStyle name="SAPBEXHLevel0X 4" xfId="348"/>
    <cellStyle name="SAPBEXHLevel0X 5" xfId="349"/>
    <cellStyle name="SAPBEXHLevel1" xfId="350"/>
    <cellStyle name="SAPBEXHLevel1 2" xfId="351"/>
    <cellStyle name="SAPBEXHLevel1 3" xfId="352"/>
    <cellStyle name="SAPBEXHLevel1 4" xfId="353"/>
    <cellStyle name="SAPBEXHLevel1 5" xfId="354"/>
    <cellStyle name="SAPBEXHLevel1X" xfId="355"/>
    <cellStyle name="SAPBEXHLevel1X 2" xfId="356"/>
    <cellStyle name="SAPBEXHLevel1X 3" xfId="357"/>
    <cellStyle name="SAPBEXHLevel1X 4" xfId="358"/>
    <cellStyle name="SAPBEXHLevel1X 5" xfId="359"/>
    <cellStyle name="SAPBEXHLevel2" xfId="360"/>
    <cellStyle name="SAPBEXHLevel2 2" xfId="361"/>
    <cellStyle name="SAPBEXHLevel2 3" xfId="362"/>
    <cellStyle name="SAPBEXHLevel2 4" xfId="363"/>
    <cellStyle name="SAPBEXHLevel2 5" xfId="364"/>
    <cellStyle name="SAPBEXHLevel2X" xfId="365"/>
    <cellStyle name="SAPBEXHLevel2X 2" xfId="366"/>
    <cellStyle name="SAPBEXHLevel2X 3" xfId="367"/>
    <cellStyle name="SAPBEXHLevel2X 4" xfId="368"/>
    <cellStyle name="SAPBEXHLevel2X 5" xfId="369"/>
    <cellStyle name="SAPBEXHLevel3" xfId="370"/>
    <cellStyle name="SAPBEXHLevel3 2" xfId="371"/>
    <cellStyle name="SAPBEXHLevel3 3" xfId="372"/>
    <cellStyle name="SAPBEXHLevel3 4" xfId="373"/>
    <cellStyle name="SAPBEXHLevel3 5" xfId="374"/>
    <cellStyle name="SAPBEXHLevel3X" xfId="375"/>
    <cellStyle name="SAPBEXHLevel3X 2" xfId="376"/>
    <cellStyle name="SAPBEXHLevel3X 3" xfId="377"/>
    <cellStyle name="SAPBEXHLevel3X 4" xfId="378"/>
    <cellStyle name="SAPBEXHLevel3X 5" xfId="379"/>
    <cellStyle name="SAPBEXinputData" xfId="380"/>
    <cellStyle name="SAPBEXresData" xfId="381"/>
    <cellStyle name="SAPBEXresDataEmph" xfId="382"/>
    <cellStyle name="SAPBEXresItem" xfId="383"/>
    <cellStyle name="SAPBEXresItem 2" xfId="384"/>
    <cellStyle name="SAPBEXresItemX" xfId="385"/>
    <cellStyle name="SAPBEXstdData" xfId="386"/>
    <cellStyle name="SAPBEXstdData 2" xfId="387"/>
    <cellStyle name="SAPBEXstdData 3" xfId="388"/>
    <cellStyle name="SAPBEXstdData 4" xfId="389"/>
    <cellStyle name="SAPBEXstdData 5" xfId="390"/>
    <cellStyle name="SAPBEXstdData 6" xfId="391"/>
    <cellStyle name="SAPBEXstdDataEmph" xfId="392"/>
    <cellStyle name="SAPBEXstdItem" xfId="393"/>
    <cellStyle name="SAPBEXstdItem 2" xfId="394"/>
    <cellStyle name="SAPBEXstdItem 3" xfId="395"/>
    <cellStyle name="SAPBEXstdItemX" xfId="396"/>
    <cellStyle name="SAPBEXtitle" xfId="397"/>
    <cellStyle name="SAPBEXunassignedItem" xfId="398"/>
    <cellStyle name="SAPBEXundefined" xfId="399"/>
    <cellStyle name="Sheet Title" xfId="400"/>
    <cellStyle name="stand_bord" xfId="401"/>
    <cellStyle name="Text Indent A" xfId="402"/>
    <cellStyle name="Text Indent B" xfId="403"/>
    <cellStyle name="Text Indent C" xfId="404"/>
    <cellStyle name="Tickmark" xfId="405"/>
    <cellStyle name="Title" xfId="406"/>
    <cellStyle name="Total" xfId="407"/>
    <cellStyle name="Warning Text" xfId="408"/>
    <cellStyle name="Акцент1" xfId="409"/>
    <cellStyle name="Акцент1 2" xfId="410"/>
    <cellStyle name="Акцент1 3" xfId="411"/>
    <cellStyle name="Акцент1 4" xfId="412"/>
    <cellStyle name="Акцент1 5" xfId="413"/>
    <cellStyle name="Акцент1 6" xfId="414"/>
    <cellStyle name="Акцент1 7" xfId="415"/>
    <cellStyle name="Акцент2" xfId="416"/>
    <cellStyle name="Акцент2 2" xfId="417"/>
    <cellStyle name="Акцент2 3" xfId="418"/>
    <cellStyle name="Акцент2 4" xfId="419"/>
    <cellStyle name="Акцент2 5" xfId="420"/>
    <cellStyle name="Акцент3" xfId="421"/>
    <cellStyle name="Акцент3 2" xfId="422"/>
    <cellStyle name="Акцент3 3" xfId="423"/>
    <cellStyle name="Акцент3 4" xfId="424"/>
    <cellStyle name="Акцент3 5" xfId="425"/>
    <cellStyle name="Акцент4" xfId="426"/>
    <cellStyle name="Акцент4 2" xfId="427"/>
    <cellStyle name="Акцент4 3" xfId="428"/>
    <cellStyle name="Акцент4 4" xfId="429"/>
    <cellStyle name="Акцент4 5" xfId="430"/>
    <cellStyle name="Акцент4 6" xfId="431"/>
    <cellStyle name="Акцент4 7" xfId="432"/>
    <cellStyle name="Акцент5" xfId="433"/>
    <cellStyle name="Акцент5 2" xfId="434"/>
    <cellStyle name="Акцент5 3" xfId="435"/>
    <cellStyle name="Акцент5 4" xfId="436"/>
    <cellStyle name="Акцент5 5" xfId="437"/>
    <cellStyle name="Акцент6" xfId="438"/>
    <cellStyle name="Акцент6 2" xfId="439"/>
    <cellStyle name="Акцент6 3" xfId="440"/>
    <cellStyle name="Акцент6 4" xfId="441"/>
    <cellStyle name="Акцент6 5" xfId="442"/>
    <cellStyle name="Акцент6 6" xfId="443"/>
    <cellStyle name="Акцент6 7" xfId="444"/>
    <cellStyle name="Беззащитный" xfId="445"/>
    <cellStyle name="Ввод " xfId="446"/>
    <cellStyle name="Ввод  2" xfId="447"/>
    <cellStyle name="Ввод  3" xfId="448"/>
    <cellStyle name="Ввод  4" xfId="449"/>
    <cellStyle name="Ввод  5" xfId="450"/>
    <cellStyle name="Вывод" xfId="451"/>
    <cellStyle name="Вывод 2" xfId="452"/>
    <cellStyle name="Вывод 3" xfId="453"/>
    <cellStyle name="Вывод 4" xfId="454"/>
    <cellStyle name="Вывод 5" xfId="455"/>
    <cellStyle name="Вывод 6" xfId="456"/>
    <cellStyle name="Вывод 7" xfId="457"/>
    <cellStyle name="Вычисление" xfId="458"/>
    <cellStyle name="Вычисление 2" xfId="459"/>
    <cellStyle name="Вычисление 3" xfId="460"/>
    <cellStyle name="Вычисление 4" xfId="461"/>
    <cellStyle name="Вычисление 5" xfId="462"/>
    <cellStyle name="Вычисление 6" xfId="463"/>
    <cellStyle name="Вычисление 7" xfId="464"/>
    <cellStyle name="Hyperlink" xfId="465"/>
    <cellStyle name="Гиперссылка 2" xfId="466"/>
    <cellStyle name="Гиперссылка 2 2" xfId="467"/>
    <cellStyle name="Гиперссылка 2 3" xfId="468"/>
    <cellStyle name="Группа" xfId="469"/>
    <cellStyle name="Дата" xfId="470"/>
    <cellStyle name="Currency" xfId="471"/>
    <cellStyle name="Currency [0]" xfId="472"/>
    <cellStyle name="Денежный [0] 2" xfId="473"/>
    <cellStyle name="Денежный [0] 3" xfId="474"/>
    <cellStyle name="Денежный [0] 4" xfId="475"/>
    <cellStyle name="Денежный 10" xfId="476"/>
    <cellStyle name="Денежный 11" xfId="477"/>
    <cellStyle name="Денежный 11 2" xfId="478"/>
    <cellStyle name="Денежный 11 3" xfId="479"/>
    <cellStyle name="Денежный 12" xfId="480"/>
    <cellStyle name="Денежный 12 2" xfId="481"/>
    <cellStyle name="Денежный 13" xfId="482"/>
    <cellStyle name="Денежный 14" xfId="483"/>
    <cellStyle name="Денежный 15" xfId="484"/>
    <cellStyle name="Денежный 16" xfId="485"/>
    <cellStyle name="Денежный 17" xfId="486"/>
    <cellStyle name="Денежный 2" xfId="487"/>
    <cellStyle name="Денежный 2 2" xfId="488"/>
    <cellStyle name="Денежный 2 2 2" xfId="489"/>
    <cellStyle name="Денежный 2 2 3" xfId="490"/>
    <cellStyle name="Денежный 2 3" xfId="491"/>
    <cellStyle name="Денежный 2 4" xfId="492"/>
    <cellStyle name="Денежный 2 5" xfId="493"/>
    <cellStyle name="Денежный 2 6" xfId="494"/>
    <cellStyle name="Денежный 3" xfId="495"/>
    <cellStyle name="Денежный 4" xfId="496"/>
    <cellStyle name="Денежный 5" xfId="497"/>
    <cellStyle name="Денежный 6" xfId="498"/>
    <cellStyle name="Денежный 7" xfId="499"/>
    <cellStyle name="Денежный 8" xfId="500"/>
    <cellStyle name="Денежный 9" xfId="501"/>
    <cellStyle name="Заголовок 1" xfId="502"/>
    <cellStyle name="Заголовок 1 2" xfId="503"/>
    <cellStyle name="Заголовок 1 3" xfId="504"/>
    <cellStyle name="Заголовок 1 4" xfId="505"/>
    <cellStyle name="Заголовок 1 5" xfId="506"/>
    <cellStyle name="Заголовок 1 6" xfId="507"/>
    <cellStyle name="Заголовок 1 7" xfId="508"/>
    <cellStyle name="Заголовок 2" xfId="509"/>
    <cellStyle name="Заголовок 2 2" xfId="510"/>
    <cellStyle name="Заголовок 2 3" xfId="511"/>
    <cellStyle name="Заголовок 2 4" xfId="512"/>
    <cellStyle name="Заголовок 2 5" xfId="513"/>
    <cellStyle name="Заголовок 2 6" xfId="514"/>
    <cellStyle name="Заголовок 2 7" xfId="515"/>
    <cellStyle name="Заголовок 3" xfId="516"/>
    <cellStyle name="Заголовок 3 2" xfId="517"/>
    <cellStyle name="Заголовок 3 3" xfId="518"/>
    <cellStyle name="Заголовок 3 4" xfId="519"/>
    <cellStyle name="Заголовок 3 5" xfId="520"/>
    <cellStyle name="Заголовок 3 6" xfId="521"/>
    <cellStyle name="Заголовок 3 7" xfId="522"/>
    <cellStyle name="Заголовок 4" xfId="523"/>
    <cellStyle name="Заголовок 4 2" xfId="524"/>
    <cellStyle name="Заголовок 4 3" xfId="525"/>
    <cellStyle name="Заголовок 4 4" xfId="526"/>
    <cellStyle name="Заголовок 4 5" xfId="527"/>
    <cellStyle name="Заголовок 4 6" xfId="528"/>
    <cellStyle name="Заголовок 4 7" xfId="529"/>
    <cellStyle name="Защитный" xfId="530"/>
    <cellStyle name="Звезды" xfId="531"/>
    <cellStyle name="Звезды 2" xfId="532"/>
    <cellStyle name="Итог" xfId="533"/>
    <cellStyle name="Итог 2" xfId="534"/>
    <cellStyle name="Итог 3" xfId="535"/>
    <cellStyle name="Итог 4" xfId="536"/>
    <cellStyle name="Итог 5" xfId="537"/>
    <cellStyle name="Итог 6" xfId="538"/>
    <cellStyle name="Итог 7" xfId="539"/>
    <cellStyle name="КАНДАГАЧ тел3-33-96" xfId="540"/>
    <cellStyle name="КАНДАГАЧ тел3-33-96 2" xfId="541"/>
    <cellStyle name="Контрольная ячейка" xfId="542"/>
    <cellStyle name="Контрольная ячейка 2" xfId="543"/>
    <cellStyle name="Контрольная ячейка 3" xfId="544"/>
    <cellStyle name="Контрольная ячейка 4" xfId="545"/>
    <cellStyle name="Контрольная ячейка 5" xfId="546"/>
    <cellStyle name="Мой" xfId="547"/>
    <cellStyle name="Мой 10" xfId="548"/>
    <cellStyle name="Мой 11" xfId="549"/>
    <cellStyle name="Мой 12" xfId="550"/>
    <cellStyle name="Мой 13" xfId="551"/>
    <cellStyle name="Мой 14" xfId="552"/>
    <cellStyle name="Мой 15" xfId="553"/>
    <cellStyle name="Мой 16" xfId="554"/>
    <cellStyle name="Мой 17" xfId="555"/>
    <cellStyle name="Мой 18" xfId="556"/>
    <cellStyle name="Мой 19" xfId="557"/>
    <cellStyle name="Мой 2" xfId="558"/>
    <cellStyle name="Мой 2 2" xfId="559"/>
    <cellStyle name="Мой 2 3" xfId="560"/>
    <cellStyle name="Мой 20" xfId="561"/>
    <cellStyle name="Мой 21" xfId="562"/>
    <cellStyle name="Мой 22" xfId="563"/>
    <cellStyle name="Мой 23" xfId="564"/>
    <cellStyle name="Мой 3" xfId="565"/>
    <cellStyle name="Мой 4" xfId="566"/>
    <cellStyle name="Мой 5" xfId="567"/>
    <cellStyle name="Мой 6" xfId="568"/>
    <cellStyle name="Мой 7" xfId="569"/>
    <cellStyle name="Мой 8" xfId="570"/>
    <cellStyle name="Мой 9" xfId="571"/>
    <cellStyle name="Название" xfId="572"/>
    <cellStyle name="Название 2" xfId="573"/>
    <cellStyle name="Название 3" xfId="574"/>
    <cellStyle name="Название 4" xfId="575"/>
    <cellStyle name="Название 5" xfId="576"/>
    <cellStyle name="Название 6" xfId="577"/>
    <cellStyle name="Название 7" xfId="578"/>
    <cellStyle name="Нейтральный" xfId="579"/>
    <cellStyle name="Нейтральный 2" xfId="580"/>
    <cellStyle name="Нейтральный 3" xfId="581"/>
    <cellStyle name="Нейтральный 4" xfId="582"/>
    <cellStyle name="Нейтральный 5" xfId="583"/>
    <cellStyle name="Нейтральный 6" xfId="584"/>
    <cellStyle name="Нейтральный 7" xfId="585"/>
    <cellStyle name="Обычный 10" xfId="586"/>
    <cellStyle name="Обычный 11" xfId="587"/>
    <cellStyle name="Обычный 12" xfId="588"/>
    <cellStyle name="Обычный 13" xfId="589"/>
    <cellStyle name="Обычный 14 2" xfId="590"/>
    <cellStyle name="Обычный 15 2" xfId="591"/>
    <cellStyle name="Обычный 16" xfId="592"/>
    <cellStyle name="Обычный 17" xfId="593"/>
    <cellStyle name="Обычный 18" xfId="594"/>
    <cellStyle name="Обычный 2" xfId="595"/>
    <cellStyle name="Обычный 2 2" xfId="596"/>
    <cellStyle name="Обычный 2 2 2" xfId="597"/>
    <cellStyle name="Обычный 2 3" xfId="598"/>
    <cellStyle name="Обычный 2 4" xfId="599"/>
    <cellStyle name="Обычный 2 5" xfId="600"/>
    <cellStyle name="Обычный 2 6" xfId="601"/>
    <cellStyle name="Обычный 2 7" xfId="602"/>
    <cellStyle name="Обычный 21" xfId="603"/>
    <cellStyle name="Обычный 22" xfId="604"/>
    <cellStyle name="Обычный 3" xfId="605"/>
    <cellStyle name="Обычный 3 2" xfId="606"/>
    <cellStyle name="Обычный 3 2 2" xfId="607"/>
    <cellStyle name="Обычный 3 2 3" xfId="608"/>
    <cellStyle name="Обычный 3 3" xfId="609"/>
    <cellStyle name="Обычный 3 4" xfId="610"/>
    <cellStyle name="Обычный 4" xfId="611"/>
    <cellStyle name="Обычный 4 2" xfId="612"/>
    <cellStyle name="Обычный 4 3" xfId="613"/>
    <cellStyle name="Обычный 4 4" xfId="614"/>
    <cellStyle name="Обычный 4 5" xfId="615"/>
    <cellStyle name="Обычный 5" xfId="616"/>
    <cellStyle name="Обычный 5 2" xfId="617"/>
    <cellStyle name="Обычный 5 3" xfId="618"/>
    <cellStyle name="Обычный 5 4" xfId="619"/>
    <cellStyle name="Обычный 5 5" xfId="620"/>
    <cellStyle name="Обычный 6" xfId="621"/>
    <cellStyle name="Обычный 6 2" xfId="622"/>
    <cellStyle name="Обычный 6 3" xfId="623"/>
    <cellStyle name="Обычный 7" xfId="624"/>
    <cellStyle name="Обычный 7 2" xfId="625"/>
    <cellStyle name="Обычный 8" xfId="626"/>
    <cellStyle name="Обычный 8 2" xfId="627"/>
    <cellStyle name="Обычный 8 3" xfId="628"/>
    <cellStyle name="Обычный 9" xfId="629"/>
    <cellStyle name="Обычный 9 2" xfId="630"/>
    <cellStyle name="Обычный 9 3" xfId="631"/>
    <cellStyle name="Обычный_Balans_odt" xfId="632"/>
    <cellStyle name="Обычный_Бух_баланс_активы" xfId="633"/>
    <cellStyle name="Обычный_Лист1" xfId="634"/>
    <cellStyle name="Followed Hyperlink" xfId="635"/>
    <cellStyle name="Открывавшаяся гиперссылка 2" xfId="636"/>
    <cellStyle name="Плохой" xfId="637"/>
    <cellStyle name="Плохой 2" xfId="638"/>
    <cellStyle name="Плохой 3" xfId="639"/>
    <cellStyle name="Плохой 4" xfId="640"/>
    <cellStyle name="Плохой 5" xfId="641"/>
    <cellStyle name="Плохой 6" xfId="642"/>
    <cellStyle name="Плохой 7" xfId="643"/>
    <cellStyle name="Пояснение" xfId="644"/>
    <cellStyle name="Пояснение 2" xfId="645"/>
    <cellStyle name="Пояснение 3" xfId="646"/>
    <cellStyle name="Пояснение 4" xfId="647"/>
    <cellStyle name="Пояснение 5" xfId="648"/>
    <cellStyle name="Примечание" xfId="649"/>
    <cellStyle name="Примечание 2" xfId="650"/>
    <cellStyle name="Примечание 3" xfId="651"/>
    <cellStyle name="Примечание 4" xfId="652"/>
    <cellStyle name="Примечание 5" xfId="653"/>
    <cellStyle name="Примечание 6" xfId="654"/>
    <cellStyle name="Примечание 7" xfId="655"/>
    <cellStyle name="Примечание 8" xfId="656"/>
    <cellStyle name="Percent" xfId="657"/>
    <cellStyle name="Процентный 10" xfId="658"/>
    <cellStyle name="Процентный 11" xfId="659"/>
    <cellStyle name="Процентный 11 2" xfId="660"/>
    <cellStyle name="Процентный 12 2" xfId="661"/>
    <cellStyle name="Процентный 13" xfId="662"/>
    <cellStyle name="Процентный 14" xfId="663"/>
    <cellStyle name="Процентный 15" xfId="664"/>
    <cellStyle name="Процентный 16" xfId="665"/>
    <cellStyle name="Процентный 17" xfId="666"/>
    <cellStyle name="Процентный 2" xfId="667"/>
    <cellStyle name="Процентный 2 2" xfId="668"/>
    <cellStyle name="Процентный 2 3" xfId="669"/>
    <cellStyle name="Процентный 2 4" xfId="670"/>
    <cellStyle name="Процентный 2 5" xfId="671"/>
    <cellStyle name="Процентный 2 6" xfId="672"/>
    <cellStyle name="Процентный 3" xfId="673"/>
    <cellStyle name="Процентный 4" xfId="674"/>
    <cellStyle name="Процентный 5" xfId="675"/>
    <cellStyle name="Процентный 6" xfId="676"/>
    <cellStyle name="Процентный 7" xfId="677"/>
    <cellStyle name="Процентный 8" xfId="678"/>
    <cellStyle name="Процентный 9" xfId="679"/>
    <cellStyle name="Связанная ячейка" xfId="680"/>
    <cellStyle name="Связанная ячейка 2" xfId="681"/>
    <cellStyle name="Связанная ячейка 3" xfId="682"/>
    <cellStyle name="Связанная ячейка 4" xfId="683"/>
    <cellStyle name="Связанная ячейка 5" xfId="684"/>
    <cellStyle name="Связанная ячейка 6" xfId="685"/>
    <cellStyle name="Связанная ячейка 7" xfId="686"/>
    <cellStyle name="Стиль 1" xfId="687"/>
    <cellStyle name="Стиль 1 2" xfId="688"/>
    <cellStyle name="Стиль 1 3" xfId="689"/>
    <cellStyle name="Стиль 1_Cash" xfId="690"/>
    <cellStyle name="Стиль 2" xfId="691"/>
    <cellStyle name="Стиль 3" xfId="692"/>
    <cellStyle name="Стиль_названий" xfId="693"/>
    <cellStyle name="Текст предупреждения" xfId="694"/>
    <cellStyle name="Текст предупреждения 2" xfId="695"/>
    <cellStyle name="Текст предупреждения 3" xfId="696"/>
    <cellStyle name="Текст предупреждения 4" xfId="697"/>
    <cellStyle name="Текст предупреждения 5" xfId="698"/>
    <cellStyle name="Тысячи [0]" xfId="699"/>
    <cellStyle name="Тысячи_010SN05" xfId="700"/>
    <cellStyle name="Comma" xfId="701"/>
    <cellStyle name="Comma [0]" xfId="702"/>
    <cellStyle name="Финансовый [0] 10" xfId="703"/>
    <cellStyle name="Финансовый [0] 11" xfId="704"/>
    <cellStyle name="Финансовый [0] 11 2" xfId="705"/>
    <cellStyle name="Финансовый [0] 12" xfId="706"/>
    <cellStyle name="Финансовый [0] 12 2" xfId="707"/>
    <cellStyle name="Финансовый [0] 13" xfId="708"/>
    <cellStyle name="Финансовый [0] 14" xfId="709"/>
    <cellStyle name="Финансовый [0] 15" xfId="710"/>
    <cellStyle name="Финансовый [0] 16" xfId="711"/>
    <cellStyle name="Финансовый [0] 17" xfId="712"/>
    <cellStyle name="Финансовый [0] 2" xfId="713"/>
    <cellStyle name="Финансовый [0] 2 2" xfId="714"/>
    <cellStyle name="Финансовый [0] 2 2 2" xfId="715"/>
    <cellStyle name="Финансовый [0] 2 2 3" xfId="716"/>
    <cellStyle name="Финансовый [0] 2 3" xfId="717"/>
    <cellStyle name="Финансовый [0] 2 4" xfId="718"/>
    <cellStyle name="Финансовый [0] 2 5" xfId="719"/>
    <cellStyle name="Финансовый [0] 2 6" xfId="720"/>
    <cellStyle name="Финансовый [0] 2_Cash" xfId="721"/>
    <cellStyle name="Финансовый [0] 3" xfId="722"/>
    <cellStyle name="Финансовый [0] 4" xfId="723"/>
    <cellStyle name="Финансовый [0] 5" xfId="724"/>
    <cellStyle name="Финансовый [0] 5 2" xfId="725"/>
    <cellStyle name="Финансовый [0] 5 3" xfId="726"/>
    <cellStyle name="Финансовый [0] 6" xfId="727"/>
    <cellStyle name="Финансовый [0] 7" xfId="728"/>
    <cellStyle name="Финансовый [0] 8" xfId="729"/>
    <cellStyle name="Финансовый [0] 9" xfId="730"/>
    <cellStyle name="Финансовый 10" xfId="731"/>
    <cellStyle name="Финансовый 11" xfId="732"/>
    <cellStyle name="Финансовый 11 2" xfId="733"/>
    <cellStyle name="Финансовый 11 3" xfId="734"/>
    <cellStyle name="Финансовый 12" xfId="735"/>
    <cellStyle name="Финансовый 12 2" xfId="736"/>
    <cellStyle name="Финансовый 13" xfId="737"/>
    <cellStyle name="Финансовый 14" xfId="738"/>
    <cellStyle name="Финансовый 15" xfId="739"/>
    <cellStyle name="Финансовый 16" xfId="740"/>
    <cellStyle name="Финансовый 17" xfId="741"/>
    <cellStyle name="Финансовый 18" xfId="742"/>
    <cellStyle name="Финансовый 19" xfId="743"/>
    <cellStyle name="Финансовый 2" xfId="744"/>
    <cellStyle name="Финансовый 2 10" xfId="745"/>
    <cellStyle name="Финансовый 2 11" xfId="746"/>
    <cellStyle name="Финансовый 2 12" xfId="747"/>
    <cellStyle name="Финансовый 2 13" xfId="748"/>
    <cellStyle name="Финансовый 2 14" xfId="749"/>
    <cellStyle name="Финансовый 2 15" xfId="750"/>
    <cellStyle name="Финансовый 2 16" xfId="751"/>
    <cellStyle name="Финансовый 2 17" xfId="752"/>
    <cellStyle name="Финансовый 2 18" xfId="753"/>
    <cellStyle name="Финансовый 2 19" xfId="754"/>
    <cellStyle name="Финансовый 2 2" xfId="755"/>
    <cellStyle name="Финансовый 2 2 2" xfId="756"/>
    <cellStyle name="Финансовый 2 2 3" xfId="757"/>
    <cellStyle name="Финансовый 2 20" xfId="758"/>
    <cellStyle name="Финансовый 2 21" xfId="759"/>
    <cellStyle name="Финансовый 2 3" xfId="760"/>
    <cellStyle name="Финансовый 2 3 2" xfId="761"/>
    <cellStyle name="Финансовый 2 3 3" xfId="762"/>
    <cellStyle name="Финансовый 2 4" xfId="763"/>
    <cellStyle name="Финансовый 2 5" xfId="764"/>
    <cellStyle name="Финансовый 2 6" xfId="765"/>
    <cellStyle name="Финансовый 2 7" xfId="766"/>
    <cellStyle name="Финансовый 2 8" xfId="767"/>
    <cellStyle name="Финансовый 2 9" xfId="768"/>
    <cellStyle name="Финансовый 20" xfId="769"/>
    <cellStyle name="Финансовый 21" xfId="770"/>
    <cellStyle name="Финансовый 27" xfId="771"/>
    <cellStyle name="Финансовый 28" xfId="772"/>
    <cellStyle name="Финансовый 29" xfId="773"/>
    <cellStyle name="Финансовый 3" xfId="774"/>
    <cellStyle name="Финансовый 3 10" xfId="775"/>
    <cellStyle name="Финансовый 3 11" xfId="776"/>
    <cellStyle name="Финансовый 3 12" xfId="777"/>
    <cellStyle name="Финансовый 3 13" xfId="778"/>
    <cellStyle name="Финансовый 3 14" xfId="779"/>
    <cellStyle name="Финансовый 3 15" xfId="780"/>
    <cellStyle name="Финансовый 3 16" xfId="781"/>
    <cellStyle name="Финансовый 3 17" xfId="782"/>
    <cellStyle name="Финансовый 3 18" xfId="783"/>
    <cellStyle name="Финансовый 3 19" xfId="784"/>
    <cellStyle name="Финансовый 3 2" xfId="785"/>
    <cellStyle name="Финансовый 3 2 2" xfId="786"/>
    <cellStyle name="Финансовый 3 2 3" xfId="787"/>
    <cellStyle name="Финансовый 3 2_Cash" xfId="788"/>
    <cellStyle name="Финансовый 3 20" xfId="789"/>
    <cellStyle name="Финансовый 3 3" xfId="790"/>
    <cellStyle name="Финансовый 3 4" xfId="791"/>
    <cellStyle name="Финансовый 3 5" xfId="792"/>
    <cellStyle name="Финансовый 3 6" xfId="793"/>
    <cellStyle name="Финансовый 3 7" xfId="794"/>
    <cellStyle name="Финансовый 3 8" xfId="795"/>
    <cellStyle name="Финансовый 3 9" xfId="796"/>
    <cellStyle name="Финансовый 30" xfId="797"/>
    <cellStyle name="Финансовый 31" xfId="798"/>
    <cellStyle name="Финансовый 32" xfId="799"/>
    <cellStyle name="Финансовый 4" xfId="800"/>
    <cellStyle name="Финансовый 4 2" xfId="801"/>
    <cellStyle name="Финансовый 4 3" xfId="802"/>
    <cellStyle name="Финансовый 5" xfId="803"/>
    <cellStyle name="Финансовый 5 2" xfId="804"/>
    <cellStyle name="Финансовый 5 3" xfId="805"/>
    <cellStyle name="Финансовый 6" xfId="806"/>
    <cellStyle name="Финансовый 6 2" xfId="807"/>
    <cellStyle name="Финансовый 6 3" xfId="808"/>
    <cellStyle name="Финансовый 6 4" xfId="809"/>
    <cellStyle name="Финансовый 6 5" xfId="810"/>
    <cellStyle name="Финансовый 6 6" xfId="811"/>
    <cellStyle name="Финансовый 7" xfId="812"/>
    <cellStyle name="Финансовый 8" xfId="813"/>
    <cellStyle name="Финансовый 9" xfId="814"/>
    <cellStyle name="Хороший" xfId="815"/>
    <cellStyle name="Хороший 2" xfId="816"/>
    <cellStyle name="Хороший 3" xfId="817"/>
    <cellStyle name="Хороший 4" xfId="818"/>
    <cellStyle name="Хороший 5" xfId="819"/>
    <cellStyle name="Хороший 6" xfId="820"/>
    <cellStyle name="Хороший 7" xfId="821"/>
    <cellStyle name="Цена" xfId="822"/>
    <cellStyle name="Цена 2" xfId="823"/>
    <cellStyle name="Џђћ–…ќ’ќ›‰" xfId="8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42;&#1054;&#1044;_&#1041;&#1091;&#1093;&#1075;_&#1041;&#1040;&#1051;&#1040;&#1053;&#1057;_15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42;&#1054;&#1044;_&#1086;&#1090;&#1095;&#1077;&#1090;_&#1076;&#1086;&#1093;&#1086;&#1076;_&#1080;_&#1088;&#1072;&#1089;&#1093;_15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74;&#1086;&#1076;_&#1076;&#1074;&#1080;&#1078;&#1077;&#1085;&#1080;&#1077;_&#1076;&#1077;&#1085;&#1077;&#1075;_15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dden&#1040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idden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74;&#1086;&#1076;_&#1076;&#1074;&#1080;&#1078;&#1077;&#1085;&#1080;&#1077;_&#1082;&#1072;&#1087;&#1080;&#1090;&#1072;&#1083;&#1072;_15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&#1060;&#1086;&#1085;&#1076;&#1086;&#1074;&#1072;&#1103;%20&#1073;&#1080;&#1088;&#1078;&#1072;%20(KASE)%20-2013,2014,2015,2016,2017,2018,2019\2018\2%20&#1082;&#1074;&#1072;&#1088;&#1090;&#1072;&#1083;%202018\&#1060;&#1080;&#1085;&#1072;&#1085;&#1089;&#1086;&#1074;&#1072;&#1103;%20&#1086;&#1090;&#1095;&#1077;&#1090;&#1085;&#1086;&#1089;&#1090;&#1100;%20&#1079;&#1072;%202%20&#1082;&#1074;.%202018%20(&#1082;&#1086;&#1085;&#1089;&#1086;&#1083;&#1080;&#1076;&#1080;&#1088;&#1086;&#1074;&#1072;&#1085;&#1085;&#1072;&#1103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  <sheetName val="П"/>
      <sheetName val="Форма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  <sheetName val="N"/>
      <sheetName val="Инталев"/>
      <sheetName val="list_with_cod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</sheetNames>
    <sheetDataSet>
      <sheetData sheetId="0">
        <row r="71">
          <cell r="C71" t="str">
            <v>Узбеков А.А.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61">
      <selection activeCell="C76" sqref="C76:D79"/>
    </sheetView>
  </sheetViews>
  <sheetFormatPr defaultColWidth="33.25390625" defaultRowHeight="12.75"/>
  <cols>
    <col min="1" max="1" width="64.25390625" style="30" customWidth="1"/>
    <col min="2" max="2" width="6.375" style="30" bestFit="1" customWidth="1"/>
    <col min="3" max="3" width="24.375" style="18" customWidth="1"/>
    <col min="4" max="4" width="24.375" style="31" customWidth="1"/>
    <col min="5" max="5" width="9.00390625" style="14" customWidth="1"/>
    <col min="6" max="6" width="12.25390625" style="14" customWidth="1"/>
    <col min="7" max="16384" width="33.25390625" style="14" customWidth="1"/>
  </cols>
  <sheetData>
    <row r="1" spans="1:4" ht="12">
      <c r="A1" s="138" t="s">
        <v>15</v>
      </c>
      <c r="B1" s="13"/>
      <c r="C1" s="206" t="s">
        <v>16</v>
      </c>
      <c r="D1" s="206"/>
    </row>
    <row r="2" spans="1:4" ht="10.5" customHeight="1">
      <c r="A2" s="15"/>
      <c r="B2" s="13"/>
      <c r="C2" s="207" t="s">
        <v>17</v>
      </c>
      <c r="D2" s="207"/>
    </row>
    <row r="3" spans="1:4" ht="11.25">
      <c r="A3" s="15"/>
      <c r="B3" s="13"/>
      <c r="D3" s="16"/>
    </row>
    <row r="4" spans="2:4" ht="11.25">
      <c r="B4" s="14"/>
      <c r="D4" s="16"/>
    </row>
    <row r="5" spans="1:4" ht="15.75">
      <c r="A5" s="52" t="s">
        <v>18</v>
      </c>
      <c r="B5" s="14"/>
      <c r="C5" s="16"/>
      <c r="D5" s="17"/>
    </row>
    <row r="6" spans="1:4" ht="12" customHeight="1">
      <c r="A6" s="52"/>
      <c r="B6" s="14"/>
      <c r="C6" s="16"/>
      <c r="D6" s="17"/>
    </row>
    <row r="7" spans="1:4" ht="11.25">
      <c r="A7" s="53"/>
      <c r="B7" s="54"/>
      <c r="C7" s="55"/>
      <c r="D7" s="57"/>
    </row>
    <row r="8" spans="1:4" ht="12.75">
      <c r="A8" s="58" t="s">
        <v>214</v>
      </c>
      <c r="B8" s="59"/>
      <c r="C8" s="56"/>
      <c r="D8" s="60"/>
    </row>
    <row r="9" spans="1:4" ht="43.5" customHeight="1">
      <c r="A9" s="112" t="s">
        <v>88</v>
      </c>
      <c r="B9" s="113" t="s">
        <v>19</v>
      </c>
      <c r="C9" s="114" t="s">
        <v>215</v>
      </c>
      <c r="D9" s="158" t="s">
        <v>110</v>
      </c>
    </row>
    <row r="10" spans="1:4" ht="12.75">
      <c r="A10" s="115" t="s">
        <v>20</v>
      </c>
      <c r="B10" s="116"/>
      <c r="C10" s="117"/>
      <c r="D10" s="118"/>
    </row>
    <row r="11" spans="1:4" ht="12.75">
      <c r="A11" s="115" t="s">
        <v>108</v>
      </c>
      <c r="B11" s="116"/>
      <c r="C11" s="117"/>
      <c r="D11" s="118"/>
    </row>
    <row r="12" spans="1:6" ht="12.75">
      <c r="A12" s="119" t="s">
        <v>0</v>
      </c>
      <c r="B12" s="116" t="s">
        <v>21</v>
      </c>
      <c r="C12" s="174">
        <v>421433659</v>
      </c>
      <c r="D12" s="161">
        <v>390309113</v>
      </c>
      <c r="E12" s="51"/>
      <c r="F12" s="51"/>
    </row>
    <row r="13" spans="1:6" ht="12.75">
      <c r="A13" s="119" t="s">
        <v>202</v>
      </c>
      <c r="B13" s="116" t="s">
        <v>111</v>
      </c>
      <c r="C13" s="174">
        <v>89989822</v>
      </c>
      <c r="D13" s="161">
        <v>0</v>
      </c>
      <c r="E13" s="51"/>
      <c r="F13" s="51"/>
    </row>
    <row r="14" spans="1:6" ht="12.75">
      <c r="A14" s="119" t="s">
        <v>1</v>
      </c>
      <c r="B14" s="116" t="s">
        <v>87</v>
      </c>
      <c r="C14" s="174">
        <v>219687752</v>
      </c>
      <c r="D14" s="161">
        <v>119179465</v>
      </c>
      <c r="E14" s="51"/>
      <c r="F14" s="51"/>
    </row>
    <row r="15" spans="1:6" ht="12.75">
      <c r="A15" s="119" t="s">
        <v>148</v>
      </c>
      <c r="B15" s="116" t="s">
        <v>199</v>
      </c>
      <c r="C15" s="174">
        <v>157761254</v>
      </c>
      <c r="D15" s="161">
        <v>57363077</v>
      </c>
      <c r="E15" s="51"/>
      <c r="F15" s="51"/>
    </row>
    <row r="16" spans="1:6" ht="12.75">
      <c r="A16" s="120" t="s">
        <v>95</v>
      </c>
      <c r="B16" s="116" t="s">
        <v>21</v>
      </c>
      <c r="C16" s="174">
        <v>9054470</v>
      </c>
      <c r="D16" s="161">
        <v>765088</v>
      </c>
      <c r="E16" s="51"/>
      <c r="F16" s="51"/>
    </row>
    <row r="17" spans="1:6" ht="12.75">
      <c r="A17" s="119" t="s">
        <v>96</v>
      </c>
      <c r="B17" s="116" t="s">
        <v>149</v>
      </c>
      <c r="C17" s="212">
        <v>1974382</v>
      </c>
      <c r="D17" s="161">
        <v>77669224</v>
      </c>
      <c r="E17" s="51"/>
      <c r="F17" s="51"/>
    </row>
    <row r="18" spans="1:6" ht="12.75">
      <c r="A18" s="119" t="s">
        <v>97</v>
      </c>
      <c r="B18" s="116"/>
      <c r="C18" s="212">
        <v>16016740</v>
      </c>
      <c r="D18" s="161">
        <v>246884</v>
      </c>
      <c r="E18" s="51"/>
      <c r="F18" s="51"/>
    </row>
    <row r="19" spans="1:6" ht="12.75">
      <c r="A19" s="119" t="s">
        <v>203</v>
      </c>
      <c r="B19" s="116"/>
      <c r="C19" s="212">
        <v>1210332</v>
      </c>
      <c r="D19" s="161">
        <v>1037984</v>
      </c>
      <c r="E19" s="51"/>
      <c r="F19" s="51"/>
    </row>
    <row r="20" spans="1:6" ht="12.75">
      <c r="A20" s="119" t="s">
        <v>204</v>
      </c>
      <c r="B20" s="116"/>
      <c r="C20" s="212">
        <v>617679</v>
      </c>
      <c r="D20" s="161">
        <v>107539</v>
      </c>
      <c r="E20" s="51"/>
      <c r="F20" s="51"/>
    </row>
    <row r="21" spans="1:6" ht="12.75">
      <c r="A21" s="119" t="s">
        <v>150</v>
      </c>
      <c r="B21" s="116"/>
      <c r="C21" s="212">
        <v>1948483</v>
      </c>
      <c r="D21" s="161">
        <v>3194682</v>
      </c>
      <c r="E21" s="51"/>
      <c r="F21" s="51"/>
    </row>
    <row r="22" spans="1:6" ht="12.75">
      <c r="A22" s="119" t="s">
        <v>98</v>
      </c>
      <c r="B22" s="116" t="s">
        <v>10</v>
      </c>
      <c r="C22" s="212">
        <v>3733620</v>
      </c>
      <c r="D22" s="161">
        <v>9649734</v>
      </c>
      <c r="E22" s="51"/>
      <c r="F22" s="51"/>
    </row>
    <row r="23" spans="1:6" ht="12.75">
      <c r="A23" s="120"/>
      <c r="B23" s="116"/>
      <c r="C23" s="174">
        <f>SUM(C12:C22)</f>
        <v>923428193</v>
      </c>
      <c r="D23" s="150">
        <f>SUM(D12:D22)</f>
        <v>659522790</v>
      </c>
      <c r="E23" s="51"/>
      <c r="F23" s="51"/>
    </row>
    <row r="24" spans="1:6" ht="12.75">
      <c r="A24" s="115" t="s">
        <v>109</v>
      </c>
      <c r="B24" s="116"/>
      <c r="C24" s="176"/>
      <c r="D24" s="151"/>
      <c r="E24" s="51"/>
      <c r="F24" s="51"/>
    </row>
    <row r="25" spans="1:6" ht="12.75">
      <c r="A25" s="120" t="s">
        <v>22</v>
      </c>
      <c r="B25" s="116"/>
      <c r="C25" s="212">
        <v>9602786</v>
      </c>
      <c r="D25" s="161">
        <v>8402436</v>
      </c>
      <c r="E25" s="51"/>
      <c r="F25" s="51"/>
    </row>
    <row r="26" spans="1:6" ht="12.75">
      <c r="A26" s="120" t="s">
        <v>23</v>
      </c>
      <c r="B26" s="116" t="s">
        <v>83</v>
      </c>
      <c r="C26" s="212">
        <v>46268255</v>
      </c>
      <c r="D26" s="161">
        <v>52173348</v>
      </c>
      <c r="E26" s="51"/>
      <c r="F26" s="51"/>
    </row>
    <row r="27" spans="1:6" ht="12.75">
      <c r="A27" s="120" t="s">
        <v>24</v>
      </c>
      <c r="B27" s="116"/>
      <c r="C27" s="212">
        <v>3444266</v>
      </c>
      <c r="D27" s="161">
        <v>1416363</v>
      </c>
      <c r="E27" s="51"/>
      <c r="F27" s="51"/>
    </row>
    <row r="28" spans="1:6" ht="14.25" customHeight="1">
      <c r="A28" s="120" t="s">
        <v>112</v>
      </c>
      <c r="B28" s="116" t="s">
        <v>119</v>
      </c>
      <c r="C28" s="212">
        <v>0</v>
      </c>
      <c r="D28" s="161">
        <v>10913899</v>
      </c>
      <c r="E28" s="51"/>
      <c r="F28" s="51"/>
    </row>
    <row r="29" spans="1:6" ht="12.75">
      <c r="A29" s="120" t="s">
        <v>25</v>
      </c>
      <c r="B29" s="116"/>
      <c r="C29" s="212">
        <v>31183</v>
      </c>
      <c r="D29" s="161">
        <v>1849</v>
      </c>
      <c r="E29" s="51"/>
      <c r="F29" s="51"/>
    </row>
    <row r="30" spans="1:6" ht="12.75">
      <c r="A30" s="119" t="s">
        <v>203</v>
      </c>
      <c r="B30" s="116"/>
      <c r="C30" s="212">
        <v>232427</v>
      </c>
      <c r="D30" s="161">
        <v>420604</v>
      </c>
      <c r="E30" s="51"/>
      <c r="F30" s="51"/>
    </row>
    <row r="31" spans="1:6" ht="12.75">
      <c r="A31" s="119" t="s">
        <v>204</v>
      </c>
      <c r="B31" s="116"/>
      <c r="C31" s="212">
        <v>868874</v>
      </c>
      <c r="D31" s="161">
        <v>115285</v>
      </c>
      <c r="E31" s="51"/>
      <c r="F31" s="51"/>
    </row>
    <row r="32" spans="1:6" ht="12.75">
      <c r="A32" s="120" t="s">
        <v>151</v>
      </c>
      <c r="B32" s="116"/>
      <c r="C32" s="212">
        <v>15514712</v>
      </c>
      <c r="D32" s="161">
        <v>10392954</v>
      </c>
      <c r="E32" s="51"/>
      <c r="F32" s="51"/>
    </row>
    <row r="33" spans="1:6" ht="12.75">
      <c r="A33" s="120" t="s">
        <v>99</v>
      </c>
      <c r="B33" s="116" t="s">
        <v>152</v>
      </c>
      <c r="C33" s="212">
        <v>10123254</v>
      </c>
      <c r="D33" s="161">
        <v>4685111</v>
      </c>
      <c r="E33" s="51"/>
      <c r="F33" s="51"/>
    </row>
    <row r="34" spans="1:6" ht="12.75">
      <c r="A34" s="120" t="s">
        <v>81</v>
      </c>
      <c r="B34" s="116" t="s">
        <v>70</v>
      </c>
      <c r="C34" s="212">
        <v>50320830</v>
      </c>
      <c r="D34" s="161">
        <v>45350092</v>
      </c>
      <c r="E34" s="51"/>
      <c r="F34" s="51"/>
    </row>
    <row r="35" spans="1:6" ht="12.75">
      <c r="A35" s="120"/>
      <c r="B35" s="116"/>
      <c r="C35" s="212">
        <f>SUM(C25:C34)</f>
        <v>136406587</v>
      </c>
      <c r="D35" s="161">
        <f>SUM(D25:D34)</f>
        <v>133871941</v>
      </c>
      <c r="E35" s="51"/>
      <c r="F35" s="51"/>
    </row>
    <row r="36" spans="1:6" ht="12.75">
      <c r="A36" s="120" t="s">
        <v>153</v>
      </c>
      <c r="B36" s="116" t="s">
        <v>154</v>
      </c>
      <c r="C36" s="212">
        <v>2083673</v>
      </c>
      <c r="D36" s="161">
        <v>0</v>
      </c>
      <c r="E36" s="51"/>
      <c r="F36" s="51"/>
    </row>
    <row r="37" spans="1:6" ht="12.75">
      <c r="A37" s="120"/>
      <c r="B37" s="116"/>
      <c r="C37" s="174">
        <f>C35+C36</f>
        <v>138490260</v>
      </c>
      <c r="D37" s="175">
        <f>D35+D36</f>
        <v>133871941</v>
      </c>
      <c r="E37" s="51"/>
      <c r="F37" s="51"/>
    </row>
    <row r="38" spans="1:6" ht="25.5" customHeight="1">
      <c r="A38" s="121" t="s">
        <v>50</v>
      </c>
      <c r="B38" s="177"/>
      <c r="C38" s="149">
        <f>C23+C37</f>
        <v>1061918453</v>
      </c>
      <c r="D38" s="150">
        <f>D23+D37</f>
        <v>793394731</v>
      </c>
      <c r="E38" s="51"/>
      <c r="F38" s="51"/>
    </row>
    <row r="39" spans="1:6" ht="12.75">
      <c r="A39" s="21"/>
      <c r="B39" s="22"/>
      <c r="C39" s="152"/>
      <c r="D39" s="152"/>
      <c r="E39" s="51"/>
      <c r="F39" s="51"/>
    </row>
    <row r="40" spans="1:6" ht="30" customHeight="1">
      <c r="A40" s="121" t="s">
        <v>64</v>
      </c>
      <c r="B40" s="113" t="str">
        <f>B9</f>
        <v>Прим.</v>
      </c>
      <c r="C40" s="155" t="str">
        <f>C9</f>
        <v>На 30 сентября 2019 года (неаудировано)</v>
      </c>
      <c r="D40" s="156" t="str">
        <f>D9</f>
        <v>На 31 декабря 2018 года (аудировано)</v>
      </c>
      <c r="E40" s="51"/>
      <c r="F40" s="51"/>
    </row>
    <row r="41" spans="1:6" ht="12.75">
      <c r="A41" s="122" t="s">
        <v>205</v>
      </c>
      <c r="B41" s="178" t="s">
        <v>51</v>
      </c>
      <c r="C41" s="212">
        <v>12136529</v>
      </c>
      <c r="D41" s="150">
        <v>12136529</v>
      </c>
      <c r="E41" s="51"/>
      <c r="F41" s="51"/>
    </row>
    <row r="42" spans="1:6" ht="12.75">
      <c r="A42" s="122" t="s">
        <v>65</v>
      </c>
      <c r="B42" s="178" t="s">
        <v>51</v>
      </c>
      <c r="C42" s="212">
        <v>-7065614</v>
      </c>
      <c r="D42" s="150">
        <v>-6464374</v>
      </c>
      <c r="E42" s="51"/>
      <c r="F42" s="51"/>
    </row>
    <row r="43" spans="1:6" ht="12.75">
      <c r="A43" s="122" t="s">
        <v>100</v>
      </c>
      <c r="B43" s="178" t="s">
        <v>51</v>
      </c>
      <c r="C43" s="212">
        <v>3218</v>
      </c>
      <c r="D43" s="150">
        <v>-15157</v>
      </c>
      <c r="E43" s="51"/>
      <c r="F43" s="51"/>
    </row>
    <row r="44" spans="1:6" ht="12.75">
      <c r="A44" s="122" t="s">
        <v>66</v>
      </c>
      <c r="B44" s="178" t="s">
        <v>51</v>
      </c>
      <c r="C44" s="212">
        <v>1820479</v>
      </c>
      <c r="D44" s="150">
        <v>1820479</v>
      </c>
      <c r="E44" s="51"/>
      <c r="F44" s="51"/>
    </row>
    <row r="45" spans="1:6" s="24" customFormat="1" ht="12.75">
      <c r="A45" s="122" t="s">
        <v>13</v>
      </c>
      <c r="B45" s="178"/>
      <c r="C45" s="212">
        <v>411296223</v>
      </c>
      <c r="D45" s="150">
        <v>373429312</v>
      </c>
      <c r="E45" s="51"/>
      <c r="F45" s="51"/>
    </row>
    <row r="46" spans="1:6" s="24" customFormat="1" ht="12.75">
      <c r="A46" s="122"/>
      <c r="B46" s="178"/>
      <c r="C46" s="174">
        <f>SUM(C41:C45)</f>
        <v>418190835</v>
      </c>
      <c r="D46" s="150">
        <f>SUM(D41:D45)</f>
        <v>380906789</v>
      </c>
      <c r="E46" s="51"/>
      <c r="F46" s="51"/>
    </row>
    <row r="47" spans="1:6" s="24" customFormat="1" ht="12.75">
      <c r="A47" s="162" t="s">
        <v>114</v>
      </c>
      <c r="B47" s="179"/>
      <c r="C47" s="212">
        <v>36118334</v>
      </c>
      <c r="D47" s="150">
        <v>33934146</v>
      </c>
      <c r="E47" s="51"/>
      <c r="F47" s="51"/>
    </row>
    <row r="48" spans="1:6" s="24" customFormat="1" ht="12.75">
      <c r="A48" s="115" t="s">
        <v>12</v>
      </c>
      <c r="B48" s="180"/>
      <c r="C48" s="174">
        <f>C46+C47</f>
        <v>454309169</v>
      </c>
      <c r="D48" s="150">
        <f>D46+D47</f>
        <v>414840935</v>
      </c>
      <c r="E48" s="51"/>
      <c r="F48" s="51"/>
    </row>
    <row r="49" spans="1:6" s="24" customFormat="1" ht="12.75">
      <c r="A49" s="123"/>
      <c r="B49" s="181"/>
      <c r="C49" s="176"/>
      <c r="D49" s="151"/>
      <c r="E49" s="51"/>
      <c r="F49" s="51"/>
    </row>
    <row r="50" spans="1:6" s="24" customFormat="1" ht="12.75">
      <c r="A50" s="115" t="s">
        <v>68</v>
      </c>
      <c r="B50" s="178"/>
      <c r="C50" s="176"/>
      <c r="D50" s="151"/>
      <c r="E50" s="51"/>
      <c r="F50" s="51"/>
    </row>
    <row r="51" spans="1:6" s="24" customFormat="1" ht="12.75">
      <c r="A51" s="122" t="s">
        <v>89</v>
      </c>
      <c r="B51" s="116" t="s">
        <v>52</v>
      </c>
      <c r="C51" s="212">
        <v>335430385</v>
      </c>
      <c r="D51" s="150">
        <v>135838411</v>
      </c>
      <c r="E51" s="51"/>
      <c r="F51" s="51"/>
    </row>
    <row r="52" spans="1:6" s="24" customFormat="1" ht="12.75">
      <c r="A52" s="122" t="s">
        <v>206</v>
      </c>
      <c r="B52" s="116"/>
      <c r="C52" s="212">
        <v>55250941</v>
      </c>
      <c r="D52" s="150">
        <v>15975306</v>
      </c>
      <c r="E52" s="51"/>
      <c r="F52" s="51"/>
    </row>
    <row r="53" spans="1:6" s="24" customFormat="1" ht="12.75">
      <c r="A53" s="122" t="s">
        <v>101</v>
      </c>
      <c r="B53" s="116" t="s">
        <v>58</v>
      </c>
      <c r="C53" s="212">
        <v>1367</v>
      </c>
      <c r="D53" s="150">
        <v>993705</v>
      </c>
      <c r="E53" s="51"/>
      <c r="F53" s="51"/>
    </row>
    <row r="54" spans="1:6" s="24" customFormat="1" ht="12.75">
      <c r="A54" s="122" t="s">
        <v>2</v>
      </c>
      <c r="B54" s="116"/>
      <c r="C54" s="212">
        <v>57884197</v>
      </c>
      <c r="D54" s="150">
        <v>38897126</v>
      </c>
      <c r="E54" s="51"/>
      <c r="F54" s="51"/>
    </row>
    <row r="55" spans="1:6" s="24" customFormat="1" ht="12.75">
      <c r="A55" s="119" t="s">
        <v>69</v>
      </c>
      <c r="B55" s="116"/>
      <c r="C55" s="212">
        <v>15892309</v>
      </c>
      <c r="D55" s="150">
        <v>14471353</v>
      </c>
      <c r="E55" s="51"/>
      <c r="F55" s="51"/>
    </row>
    <row r="56" spans="1:6" s="20" customFormat="1" ht="12.75">
      <c r="A56" s="122" t="s">
        <v>82</v>
      </c>
      <c r="B56" s="116" t="s">
        <v>51</v>
      </c>
      <c r="C56" s="212">
        <v>814868</v>
      </c>
      <c r="D56" s="150">
        <v>874244</v>
      </c>
      <c r="E56" s="51"/>
      <c r="F56" s="51"/>
    </row>
    <row r="57" spans="1:6" s="20" customFormat="1" ht="12.75">
      <c r="A57" s="122" t="s">
        <v>113</v>
      </c>
      <c r="B57" s="116" t="s">
        <v>118</v>
      </c>
      <c r="C57" s="212">
        <v>5326218</v>
      </c>
      <c r="D57" s="150">
        <v>5699301</v>
      </c>
      <c r="E57" s="51"/>
      <c r="F57" s="51"/>
    </row>
    <row r="58" spans="1:6" s="20" customFormat="1" ht="12.75" customHeight="1">
      <c r="A58" s="122" t="s">
        <v>155</v>
      </c>
      <c r="B58" s="116"/>
      <c r="C58" s="212">
        <v>5970730</v>
      </c>
      <c r="D58" s="150">
        <v>1444530</v>
      </c>
      <c r="E58" s="51"/>
      <c r="F58" s="51"/>
    </row>
    <row r="59" spans="1:6" s="20" customFormat="1" ht="12.75">
      <c r="A59" s="115"/>
      <c r="B59" s="182"/>
      <c r="C59" s="174">
        <f>SUM(C51:C58)</f>
        <v>476571015</v>
      </c>
      <c r="D59" s="150">
        <f>SUM(D51:D58)</f>
        <v>214193976</v>
      </c>
      <c r="E59" s="51"/>
      <c r="F59" s="51"/>
    </row>
    <row r="60" spans="1:6" ht="12.75">
      <c r="A60" s="115" t="s">
        <v>71</v>
      </c>
      <c r="B60" s="182"/>
      <c r="C60" s="176"/>
      <c r="D60" s="151"/>
      <c r="E60" s="51"/>
      <c r="F60" s="51"/>
    </row>
    <row r="61" spans="1:6" ht="12.75">
      <c r="A61" s="122" t="s">
        <v>90</v>
      </c>
      <c r="B61" s="116" t="s">
        <v>52</v>
      </c>
      <c r="C61" s="212">
        <v>29946483</v>
      </c>
      <c r="D61" s="150">
        <v>57614129</v>
      </c>
      <c r="E61" s="51"/>
      <c r="F61" s="51"/>
    </row>
    <row r="62" spans="1:6" ht="12.75">
      <c r="A62" s="119" t="s">
        <v>115</v>
      </c>
      <c r="B62" s="116"/>
      <c r="C62" s="212">
        <v>15442536</v>
      </c>
      <c r="D62" s="150">
        <v>6754019</v>
      </c>
      <c r="E62" s="51"/>
      <c r="F62" s="51"/>
    </row>
    <row r="63" spans="1:6" ht="12.75">
      <c r="A63" s="119" t="s">
        <v>102</v>
      </c>
      <c r="B63" s="116" t="s">
        <v>58</v>
      </c>
      <c r="C63" s="212">
        <v>13450832</v>
      </c>
      <c r="D63" s="150">
        <v>18853954</v>
      </c>
      <c r="E63" s="51"/>
      <c r="F63" s="51"/>
    </row>
    <row r="64" spans="1:6" ht="12.75">
      <c r="A64" s="119" t="s">
        <v>72</v>
      </c>
      <c r="B64" s="116"/>
      <c r="C64" s="212">
        <v>1334210</v>
      </c>
      <c r="D64" s="150">
        <v>1334417</v>
      </c>
      <c r="E64" s="51"/>
      <c r="F64" s="51"/>
    </row>
    <row r="65" spans="1:6" s="25" customFormat="1" ht="12.75">
      <c r="A65" s="119" t="s">
        <v>73</v>
      </c>
      <c r="B65" s="116"/>
      <c r="C65" s="212">
        <v>35184363</v>
      </c>
      <c r="D65" s="150">
        <v>42147405</v>
      </c>
      <c r="E65" s="51"/>
      <c r="F65" s="51"/>
    </row>
    <row r="66" spans="1:6" s="25" customFormat="1" ht="12.75">
      <c r="A66" s="119" t="s">
        <v>91</v>
      </c>
      <c r="B66" s="116"/>
      <c r="C66" s="212">
        <v>7437286</v>
      </c>
      <c r="D66" s="150">
        <v>3319656</v>
      </c>
      <c r="E66" s="51"/>
      <c r="F66" s="51"/>
    </row>
    <row r="67" spans="1:6" s="25" customFormat="1" ht="12.75">
      <c r="A67" s="122" t="s">
        <v>207</v>
      </c>
      <c r="B67" s="116" t="s">
        <v>118</v>
      </c>
      <c r="C67" s="212">
        <v>21130999</v>
      </c>
      <c r="D67" s="150">
        <v>12667725</v>
      </c>
      <c r="E67" s="51"/>
      <c r="F67" s="51"/>
    </row>
    <row r="68" spans="1:6" s="25" customFormat="1" ht="12.75">
      <c r="A68" s="119" t="s">
        <v>116</v>
      </c>
      <c r="B68" s="116" t="s">
        <v>119</v>
      </c>
      <c r="C68" s="174">
        <v>0</v>
      </c>
      <c r="D68" s="150">
        <v>14551865</v>
      </c>
      <c r="E68" s="51"/>
      <c r="F68" s="51"/>
    </row>
    <row r="69" spans="1:6" s="25" customFormat="1" ht="12.75">
      <c r="A69" s="122" t="s">
        <v>208</v>
      </c>
      <c r="B69" s="116" t="s">
        <v>117</v>
      </c>
      <c r="C69" s="212">
        <v>6668924</v>
      </c>
      <c r="D69" s="150">
        <v>7116650</v>
      </c>
      <c r="E69" s="51"/>
      <c r="F69" s="51"/>
    </row>
    <row r="70" spans="1:6" ht="12.75">
      <c r="A70" s="119"/>
      <c r="B70" s="116"/>
      <c r="C70" s="174">
        <f>SUM(C61:C69)</f>
        <v>130595633</v>
      </c>
      <c r="D70" s="150">
        <f>SUM(D61:D69)</f>
        <v>164359820</v>
      </c>
      <c r="E70" s="51"/>
      <c r="F70" s="51"/>
    </row>
    <row r="71" spans="1:6" ht="25.5">
      <c r="A71" s="119" t="s">
        <v>156</v>
      </c>
      <c r="B71" s="116" t="s">
        <v>154</v>
      </c>
      <c r="C71" s="212">
        <v>442636</v>
      </c>
      <c r="D71" s="150">
        <v>0</v>
      </c>
      <c r="E71" s="51"/>
      <c r="F71" s="51"/>
    </row>
    <row r="72" spans="1:6" ht="12.75">
      <c r="A72" s="119"/>
      <c r="B72" s="116"/>
      <c r="C72" s="174">
        <f>C70+C71</f>
        <v>131038269</v>
      </c>
      <c r="D72" s="175">
        <f>D70+D71</f>
        <v>164359820</v>
      </c>
      <c r="E72" s="51"/>
      <c r="F72" s="51"/>
    </row>
    <row r="73" spans="1:6" ht="12.75">
      <c r="A73" s="124" t="s">
        <v>74</v>
      </c>
      <c r="B73" s="116"/>
      <c r="C73" s="149">
        <f>C59+C72</f>
        <v>607609284</v>
      </c>
      <c r="D73" s="150">
        <f>D59+D72</f>
        <v>378553796</v>
      </c>
      <c r="E73" s="51"/>
      <c r="F73" s="51"/>
    </row>
    <row r="74" spans="1:6" ht="12.75">
      <c r="A74" s="121" t="s">
        <v>75</v>
      </c>
      <c r="B74" s="177"/>
      <c r="C74" s="149">
        <f>C48+C73</f>
        <v>1061918453</v>
      </c>
      <c r="D74" s="150">
        <f>D48+D73</f>
        <v>793394731</v>
      </c>
      <c r="E74" s="51"/>
      <c r="F74" s="51"/>
    </row>
    <row r="75" spans="1:4" ht="12.75">
      <c r="A75" s="21"/>
      <c r="B75" s="22"/>
      <c r="C75" s="23">
        <f>C38-C48-C73</f>
        <v>0</v>
      </c>
      <c r="D75" s="157">
        <f>D38-D48-D73</f>
        <v>0</v>
      </c>
    </row>
    <row r="76" spans="1:4" ht="12.75">
      <c r="A76" s="71" t="s">
        <v>76</v>
      </c>
      <c r="B76" s="22"/>
      <c r="C76" s="23">
        <v>7151</v>
      </c>
      <c r="D76" s="159">
        <v>22226</v>
      </c>
    </row>
    <row r="77" spans="1:4" ht="12.75">
      <c r="A77" s="71"/>
      <c r="B77" s="22"/>
      <c r="C77" s="157"/>
      <c r="D77" s="157"/>
    </row>
    <row r="78" spans="1:4" ht="12.75">
      <c r="A78" s="71" t="s">
        <v>77</v>
      </c>
      <c r="B78" s="22"/>
      <c r="C78" s="23">
        <v>3727</v>
      </c>
      <c r="D78" s="159">
        <v>3727</v>
      </c>
    </row>
    <row r="79" spans="1:4" ht="12.75">
      <c r="A79" s="71" t="s">
        <v>78</v>
      </c>
      <c r="B79" s="22"/>
      <c r="C79" s="23"/>
      <c r="D79" s="23"/>
    </row>
    <row r="80" spans="1:4" ht="12.75">
      <c r="A80" s="21"/>
      <c r="B80" s="22"/>
      <c r="C80" s="23"/>
      <c r="D80" s="23"/>
    </row>
    <row r="81" spans="1:4" ht="12.75">
      <c r="A81" s="21"/>
      <c r="B81" s="22"/>
      <c r="C81" s="23"/>
      <c r="D81" s="23"/>
    </row>
    <row r="82" spans="1:4" s="25" customFormat="1" ht="12.75">
      <c r="A82" s="26" t="s">
        <v>3</v>
      </c>
      <c r="B82" s="27"/>
      <c r="C82" s="28" t="s">
        <v>86</v>
      </c>
      <c r="D82" s="28"/>
    </row>
    <row r="83" spans="1:4" ht="12.75">
      <c r="A83" s="68"/>
      <c r="B83" s="15"/>
      <c r="C83" s="19"/>
      <c r="D83" s="19"/>
    </row>
    <row r="84" spans="1:4" ht="12.75">
      <c r="A84" s="69"/>
      <c r="B84" s="29"/>
      <c r="C84" s="19"/>
      <c r="D84" s="19"/>
    </row>
    <row r="85" spans="1:4" s="25" customFormat="1" ht="12.75">
      <c r="A85" s="26" t="s">
        <v>4</v>
      </c>
      <c r="B85" s="27"/>
      <c r="C85" s="28" t="s">
        <v>103</v>
      </c>
      <c r="D85" s="28"/>
    </row>
    <row r="86" ht="11.25">
      <c r="A86" s="70"/>
    </row>
    <row r="87" ht="11.25">
      <c r="A87" s="14"/>
    </row>
  </sheetData>
  <sheetProtection/>
  <mergeCells count="2">
    <mergeCell ref="C1:D1"/>
    <mergeCell ref="C2:D2"/>
  </mergeCells>
  <printOptions/>
  <pageMargins left="0.7480314960629921" right="0.6692913385826772" top="0.6692913385826772" bottom="0.984251968503937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SheetLayoutView="75" zoomScalePageLayoutView="0" workbookViewId="0" topLeftCell="A43">
      <selection activeCell="G36" sqref="G36"/>
    </sheetView>
  </sheetViews>
  <sheetFormatPr defaultColWidth="31.25390625" defaultRowHeight="12.75"/>
  <cols>
    <col min="1" max="1" width="67.625" style="24" customWidth="1"/>
    <col min="2" max="2" width="8.125" style="24" customWidth="1"/>
    <col min="3" max="6" width="19.75390625" style="33" customWidth="1"/>
    <col min="7" max="7" width="15.625" style="2" customWidth="1"/>
    <col min="8" max="16384" width="31.25390625" style="24" customWidth="1"/>
  </cols>
  <sheetData>
    <row r="1" spans="1:6" ht="12.75">
      <c r="A1" s="139" t="s">
        <v>15</v>
      </c>
      <c r="B1" s="32"/>
      <c r="C1" s="142"/>
      <c r="D1" s="137"/>
      <c r="F1" s="137" t="s">
        <v>157</v>
      </c>
    </row>
    <row r="2" spans="2:6" ht="12.75" customHeight="1">
      <c r="B2" s="32"/>
      <c r="C2" s="146"/>
      <c r="D2" s="137"/>
      <c r="F2" s="137" t="s">
        <v>158</v>
      </c>
    </row>
    <row r="3" spans="2:6" ht="12" customHeight="1">
      <c r="B3" s="32"/>
      <c r="C3" s="16"/>
      <c r="D3" s="16"/>
      <c r="E3" s="16"/>
      <c r="F3" s="16"/>
    </row>
    <row r="4" spans="1:6" ht="13.5" customHeight="1">
      <c r="A4" s="34"/>
      <c r="B4" s="34"/>
      <c r="C4" s="35"/>
      <c r="D4" s="35"/>
      <c r="E4" s="35"/>
      <c r="F4" s="35"/>
    </row>
    <row r="5" spans="1:11" s="14" customFormat="1" ht="15.75">
      <c r="A5" s="134"/>
      <c r="B5" s="34"/>
      <c r="C5" s="35"/>
      <c r="D5" s="35"/>
      <c r="E5" s="35"/>
      <c r="F5" s="35"/>
      <c r="G5" s="2"/>
      <c r="H5" s="24"/>
      <c r="I5" s="24"/>
      <c r="J5" s="24"/>
      <c r="K5" s="24"/>
    </row>
    <row r="6" spans="1:11" s="14" customFormat="1" ht="15.75">
      <c r="A6" s="134" t="s">
        <v>67</v>
      </c>
      <c r="B6" s="64"/>
      <c r="C6" s="64"/>
      <c r="D6" s="64"/>
      <c r="E6" s="64"/>
      <c r="F6" s="64"/>
      <c r="G6" s="2"/>
      <c r="H6" s="24"/>
      <c r="I6" s="24"/>
      <c r="J6" s="24"/>
      <c r="K6" s="24"/>
    </row>
    <row r="7" spans="1:11" s="14" customFormat="1" ht="12.75">
      <c r="A7" s="50"/>
      <c r="B7" s="50"/>
      <c r="C7" s="50"/>
      <c r="D7" s="50"/>
      <c r="E7" s="50"/>
      <c r="F7" s="50"/>
      <c r="G7" s="2"/>
      <c r="H7" s="24"/>
      <c r="I7" s="24"/>
      <c r="J7" s="24"/>
      <c r="K7" s="24"/>
    </row>
    <row r="8" spans="1:2" ht="12.75">
      <c r="A8" s="62" t="s">
        <v>213</v>
      </c>
      <c r="B8" s="36"/>
    </row>
    <row r="9" spans="1:6" ht="39" customHeight="1">
      <c r="A9" s="143" t="s">
        <v>88</v>
      </c>
      <c r="B9" s="144" t="s">
        <v>19</v>
      </c>
      <c r="C9" s="208" t="s">
        <v>212</v>
      </c>
      <c r="D9" s="209"/>
      <c r="E9" s="208" t="s">
        <v>211</v>
      </c>
      <c r="F9" s="209"/>
    </row>
    <row r="10" spans="1:6" ht="28.5" customHeight="1">
      <c r="A10" s="143"/>
      <c r="B10" s="144"/>
      <c r="C10" s="153" t="s">
        <v>162</v>
      </c>
      <c r="D10" s="160" t="s">
        <v>104</v>
      </c>
      <c r="E10" s="153" t="s">
        <v>162</v>
      </c>
      <c r="F10" s="160" t="s">
        <v>104</v>
      </c>
    </row>
    <row r="11" spans="1:6" ht="12.75">
      <c r="A11" s="129"/>
      <c r="B11" s="145"/>
      <c r="C11" s="153"/>
      <c r="D11" s="154"/>
      <c r="E11" s="153"/>
      <c r="F11" s="154"/>
    </row>
    <row r="12" spans="1:8" ht="12.75">
      <c r="A12" s="125" t="s">
        <v>163</v>
      </c>
      <c r="B12" s="183" t="s">
        <v>164</v>
      </c>
      <c r="C12" s="184">
        <v>118575445</v>
      </c>
      <c r="D12" s="161">
        <v>53298090</v>
      </c>
      <c r="E12" s="184">
        <v>298574577</v>
      </c>
      <c r="F12" s="161">
        <v>156921384</v>
      </c>
      <c r="G12" s="4"/>
      <c r="H12" s="4"/>
    </row>
    <row r="13" spans="1:8" ht="18" customHeight="1">
      <c r="A13" s="125" t="s">
        <v>216</v>
      </c>
      <c r="B13" s="183" t="s">
        <v>224</v>
      </c>
      <c r="C13" s="184">
        <v>0</v>
      </c>
      <c r="D13" s="161">
        <v>4637684</v>
      </c>
      <c r="E13" s="184">
        <v>0</v>
      </c>
      <c r="F13" s="161">
        <v>4637684</v>
      </c>
      <c r="G13" s="4"/>
      <c r="H13" s="4"/>
    </row>
    <row r="14" spans="1:8" ht="16.5" customHeight="1">
      <c r="A14" s="218"/>
      <c r="B14" s="217"/>
      <c r="C14" s="216">
        <v>118575445</v>
      </c>
      <c r="D14" s="215">
        <v>57935774</v>
      </c>
      <c r="E14" s="216">
        <v>298574577</v>
      </c>
      <c r="F14" s="215">
        <v>161559068</v>
      </c>
      <c r="G14" s="4"/>
      <c r="H14" s="4"/>
    </row>
    <row r="15" spans="1:8" ht="12.75">
      <c r="A15" s="125" t="s">
        <v>92</v>
      </c>
      <c r="B15" s="183" t="s">
        <v>165</v>
      </c>
      <c r="C15" s="184">
        <v>-73721812</v>
      </c>
      <c r="D15" s="161">
        <v>-35272596</v>
      </c>
      <c r="E15" s="184">
        <v>-204384570</v>
      </c>
      <c r="F15" s="161">
        <v>-103426849</v>
      </c>
      <c r="G15" s="4"/>
      <c r="H15" s="4"/>
    </row>
    <row r="16" spans="1:8" ht="12.75">
      <c r="A16" s="128" t="s">
        <v>53</v>
      </c>
      <c r="B16" s="183"/>
      <c r="C16" s="149">
        <v>44853633</v>
      </c>
      <c r="D16" s="150">
        <v>22663178</v>
      </c>
      <c r="E16" s="149">
        <v>94190007</v>
      </c>
      <c r="F16" s="150">
        <v>58132219</v>
      </c>
      <c r="G16" s="4"/>
      <c r="H16" s="4"/>
    </row>
    <row r="17" spans="1:7" ht="12.75">
      <c r="A17" s="125" t="s">
        <v>54</v>
      </c>
      <c r="B17" s="183"/>
      <c r="C17" s="184">
        <v>-8948260</v>
      </c>
      <c r="D17" s="161">
        <v>-3907649</v>
      </c>
      <c r="E17" s="184">
        <v>-23602350</v>
      </c>
      <c r="F17" s="161">
        <v>-12791181</v>
      </c>
      <c r="G17" s="4"/>
    </row>
    <row r="18" spans="1:7" ht="12.75">
      <c r="A18" s="125" t="s">
        <v>120</v>
      </c>
      <c r="B18" s="183"/>
      <c r="C18" s="184">
        <v>-424317</v>
      </c>
      <c r="D18" s="161">
        <v>209816</v>
      </c>
      <c r="E18" s="184">
        <v>-2789463</v>
      </c>
      <c r="F18" s="161">
        <v>-4159801</v>
      </c>
      <c r="G18" s="4"/>
    </row>
    <row r="19" spans="1:7" ht="12.75">
      <c r="A19" s="125" t="s">
        <v>166</v>
      </c>
      <c r="B19" s="183" t="s">
        <v>21</v>
      </c>
      <c r="C19" s="213">
        <v>0</v>
      </c>
      <c r="D19" s="161">
        <v>0</v>
      </c>
      <c r="E19" s="184">
        <v>-1844104</v>
      </c>
      <c r="F19" s="161">
        <v>0</v>
      </c>
      <c r="G19" s="4"/>
    </row>
    <row r="20" spans="1:7" ht="12.75">
      <c r="A20" s="125" t="s">
        <v>5</v>
      </c>
      <c r="B20" s="183"/>
      <c r="C20" s="184">
        <v>-3644451</v>
      </c>
      <c r="D20" s="161">
        <v>-838058</v>
      </c>
      <c r="E20" s="184">
        <v>-6591378</v>
      </c>
      <c r="F20" s="161">
        <v>-2093976</v>
      </c>
      <c r="G20" s="4"/>
    </row>
    <row r="21" spans="1:7" ht="12.75">
      <c r="A21" s="125" t="s">
        <v>167</v>
      </c>
      <c r="B21" s="183" t="s">
        <v>168</v>
      </c>
      <c r="C21" s="184">
        <v>0</v>
      </c>
      <c r="D21" s="161">
        <v>0</v>
      </c>
      <c r="E21" s="184">
        <v>5068826</v>
      </c>
      <c r="F21" s="161">
        <v>0</v>
      </c>
      <c r="G21" s="4"/>
    </row>
    <row r="22" spans="1:7" ht="12.75">
      <c r="A22" s="129" t="s">
        <v>55</v>
      </c>
      <c r="B22" s="185"/>
      <c r="C22" s="149">
        <f>SUM(C16:C21)</f>
        <v>31836605</v>
      </c>
      <c r="D22" s="150">
        <f>SUM(D16:D21)</f>
        <v>18127287</v>
      </c>
      <c r="E22" s="149">
        <f>SUM(E16:E21)</f>
        <v>64431538</v>
      </c>
      <c r="F22" s="150">
        <f>SUM(F16:F21)</f>
        <v>39087261</v>
      </c>
      <c r="G22" s="4"/>
    </row>
    <row r="23" spans="1:7" ht="12.75">
      <c r="A23" s="125" t="s">
        <v>105</v>
      </c>
      <c r="B23" s="186" t="s">
        <v>149</v>
      </c>
      <c r="C23" s="184">
        <v>48129</v>
      </c>
      <c r="D23" s="161">
        <v>1898667</v>
      </c>
      <c r="E23" s="184">
        <v>6006668</v>
      </c>
      <c r="F23" s="161">
        <v>4199697</v>
      </c>
      <c r="G23" s="4"/>
    </row>
    <row r="24" spans="1:7" ht="12.75">
      <c r="A24" s="125" t="s">
        <v>8</v>
      </c>
      <c r="B24" s="183" t="s">
        <v>169</v>
      </c>
      <c r="C24" s="184">
        <v>-13701973</v>
      </c>
      <c r="D24" s="161">
        <v>-1297536</v>
      </c>
      <c r="E24" s="184">
        <v>-29938414</v>
      </c>
      <c r="F24" s="161">
        <v>-3767905</v>
      </c>
      <c r="G24" s="4"/>
    </row>
    <row r="25" spans="1:7" ht="12.75">
      <c r="A25" s="130" t="s">
        <v>56</v>
      </c>
      <c r="B25" s="183"/>
      <c r="C25" s="184">
        <v>564497</v>
      </c>
      <c r="D25" s="161">
        <v>756025</v>
      </c>
      <c r="E25" s="184">
        <v>3713731</v>
      </c>
      <c r="F25" s="161">
        <v>2844176</v>
      </c>
      <c r="G25" s="4"/>
    </row>
    <row r="26" spans="1:7" ht="12.75">
      <c r="A26" s="130" t="s">
        <v>185</v>
      </c>
      <c r="B26" s="183"/>
      <c r="C26" s="184">
        <v>266732</v>
      </c>
      <c r="D26" s="161">
        <v>4983178</v>
      </c>
      <c r="E26" s="184">
        <v>-452799</v>
      </c>
      <c r="F26" s="161">
        <v>6909343</v>
      </c>
      <c r="G26" s="4"/>
    </row>
    <row r="27" spans="1:7" ht="12.75">
      <c r="A27" s="125" t="s">
        <v>170</v>
      </c>
      <c r="B27" s="183"/>
      <c r="C27" s="184">
        <v>-56546</v>
      </c>
      <c r="D27" s="161">
        <v>1595</v>
      </c>
      <c r="E27" s="184">
        <v>-3318</v>
      </c>
      <c r="F27" s="161">
        <v>237637</v>
      </c>
      <c r="G27" s="4"/>
    </row>
    <row r="28" spans="1:7" ht="25.5">
      <c r="A28" s="125" t="s">
        <v>171</v>
      </c>
      <c r="B28" s="183" t="s">
        <v>173</v>
      </c>
      <c r="C28" s="184">
        <v>0</v>
      </c>
      <c r="D28" s="161">
        <v>0</v>
      </c>
      <c r="E28" s="184">
        <v>17310113</v>
      </c>
      <c r="F28" s="161">
        <v>0</v>
      </c>
      <c r="G28" s="4"/>
    </row>
    <row r="29" spans="1:7" ht="12.75">
      <c r="A29" s="126" t="s">
        <v>7</v>
      </c>
      <c r="B29" s="183"/>
      <c r="C29" s="184">
        <v>1166264</v>
      </c>
      <c r="D29" s="161">
        <v>1091363</v>
      </c>
      <c r="E29" s="184">
        <v>3152948</v>
      </c>
      <c r="F29" s="161">
        <v>3165829</v>
      </c>
      <c r="G29" s="4"/>
    </row>
    <row r="30" spans="1:7" ht="12.75">
      <c r="A30" s="131" t="s">
        <v>6</v>
      </c>
      <c r="B30" s="185"/>
      <c r="C30" s="184">
        <v>-1102445</v>
      </c>
      <c r="D30" s="161">
        <v>-160430</v>
      </c>
      <c r="E30" s="184">
        <v>-1373654</v>
      </c>
      <c r="F30" s="161">
        <v>-507812</v>
      </c>
      <c r="G30" s="4"/>
    </row>
    <row r="31" spans="1:7" ht="12.75">
      <c r="A31" s="147" t="s">
        <v>172</v>
      </c>
      <c r="B31" s="183"/>
      <c r="C31" s="149">
        <f>SUM(C22:C30)</f>
        <v>19021263</v>
      </c>
      <c r="D31" s="150">
        <f>SUM(D22:D30)</f>
        <v>25400149</v>
      </c>
      <c r="E31" s="149">
        <f>SUM(E22:E30)</f>
        <v>62846813</v>
      </c>
      <c r="F31" s="150">
        <f>SUM(F22:F30)</f>
        <v>52168226</v>
      </c>
      <c r="G31" s="4"/>
    </row>
    <row r="32" spans="1:7" ht="12.75">
      <c r="A32" s="127" t="s">
        <v>57</v>
      </c>
      <c r="B32" s="186" t="s">
        <v>174</v>
      </c>
      <c r="C32" s="184">
        <v>-4666458</v>
      </c>
      <c r="D32" s="161">
        <v>-4882625</v>
      </c>
      <c r="E32" s="184">
        <v>-11671092</v>
      </c>
      <c r="F32" s="161">
        <v>-11756145</v>
      </c>
      <c r="G32" s="4"/>
    </row>
    <row r="33" spans="1:7" ht="12.75">
      <c r="A33" s="128" t="s">
        <v>159</v>
      </c>
      <c r="B33" s="183"/>
      <c r="C33" s="149">
        <f>SUM(C31:C32)</f>
        <v>14354805</v>
      </c>
      <c r="D33" s="150">
        <f>SUM(D31:D32)</f>
        <v>20517524</v>
      </c>
      <c r="E33" s="149">
        <f>SUM(E31:E32)</f>
        <v>51175721</v>
      </c>
      <c r="F33" s="150">
        <f>SUM(F31:F32)</f>
        <v>40412081</v>
      </c>
      <c r="G33" s="4"/>
    </row>
    <row r="34" spans="1:7" ht="12.75">
      <c r="A34" s="128" t="s">
        <v>175</v>
      </c>
      <c r="B34" s="183"/>
      <c r="C34" s="149"/>
      <c r="D34" s="150"/>
      <c r="E34" s="149"/>
      <c r="F34" s="150"/>
      <c r="G34" s="4"/>
    </row>
    <row r="35" spans="1:7" ht="12.75">
      <c r="A35" s="127" t="s">
        <v>176</v>
      </c>
      <c r="B35" s="183"/>
      <c r="C35" s="149">
        <v>13416485</v>
      </c>
      <c r="D35" s="150">
        <v>20517524</v>
      </c>
      <c r="E35" s="149">
        <v>48859767</v>
      </c>
      <c r="F35" s="150">
        <v>40412081</v>
      </c>
      <c r="G35" s="4"/>
    </row>
    <row r="36" spans="1:7" ht="12.75">
      <c r="A36" s="127" t="s">
        <v>177</v>
      </c>
      <c r="B36" s="183"/>
      <c r="C36" s="149">
        <v>938320</v>
      </c>
      <c r="D36" s="150">
        <v>0</v>
      </c>
      <c r="E36" s="149">
        <v>2315954</v>
      </c>
      <c r="F36" s="150">
        <v>0</v>
      </c>
      <c r="G36" s="4"/>
    </row>
    <row r="37" spans="1:7" ht="12.75">
      <c r="A37" s="128" t="s">
        <v>196</v>
      </c>
      <c r="B37" s="183"/>
      <c r="C37" s="149"/>
      <c r="D37" s="150"/>
      <c r="E37" s="149"/>
      <c r="F37" s="150"/>
      <c r="G37" s="4"/>
    </row>
    <row r="38" spans="1:7" ht="38.25">
      <c r="A38" s="125" t="s">
        <v>178</v>
      </c>
      <c r="B38" s="183"/>
      <c r="C38" s="149"/>
      <c r="D38" s="150"/>
      <c r="E38" s="149"/>
      <c r="F38" s="150"/>
      <c r="G38" s="4"/>
    </row>
    <row r="39" spans="1:7" ht="25.5">
      <c r="A39" s="125" t="s">
        <v>93</v>
      </c>
      <c r="B39" s="183"/>
      <c r="C39" s="184">
        <v>11507</v>
      </c>
      <c r="D39" s="161">
        <v>-414</v>
      </c>
      <c r="E39" s="184">
        <v>18375</v>
      </c>
      <c r="F39" s="161">
        <v>1301</v>
      </c>
      <c r="G39" s="4"/>
    </row>
    <row r="40" spans="1:7" ht="25.5">
      <c r="A40" s="128" t="s">
        <v>197</v>
      </c>
      <c r="B40" s="183"/>
      <c r="C40" s="149">
        <f>C39</f>
        <v>11507</v>
      </c>
      <c r="D40" s="150">
        <f>D39</f>
        <v>-414</v>
      </c>
      <c r="E40" s="149">
        <f>E39</f>
        <v>18375</v>
      </c>
      <c r="F40" s="150">
        <f>F39</f>
        <v>1301</v>
      </c>
      <c r="G40" s="4"/>
    </row>
    <row r="41" spans="1:7" ht="38.25">
      <c r="A41" s="125" t="s">
        <v>160</v>
      </c>
      <c r="B41" s="183"/>
      <c r="C41" s="149"/>
      <c r="D41" s="150"/>
      <c r="E41" s="149"/>
      <c r="F41" s="150"/>
      <c r="G41" s="4"/>
    </row>
    <row r="42" spans="1:7" ht="25.5">
      <c r="A42" s="125" t="s">
        <v>179</v>
      </c>
      <c r="B42" s="183"/>
      <c r="C42" s="149">
        <v>-7841</v>
      </c>
      <c r="D42" s="150">
        <v>-414102</v>
      </c>
      <c r="E42" s="149">
        <v>-610822</v>
      </c>
      <c r="F42" s="150">
        <v>248628</v>
      </c>
      <c r="G42" s="4"/>
    </row>
    <row r="43" spans="1:7" ht="38.25">
      <c r="A43" s="128" t="s">
        <v>180</v>
      </c>
      <c r="B43" s="183"/>
      <c r="C43" s="149">
        <f>C42</f>
        <v>-7841</v>
      </c>
      <c r="D43" s="150">
        <f>D42</f>
        <v>-414102</v>
      </c>
      <c r="E43" s="149">
        <f>E42</f>
        <v>-610822</v>
      </c>
      <c r="F43" s="150">
        <f>F42</f>
        <v>248628</v>
      </c>
      <c r="G43" s="4"/>
    </row>
    <row r="44" spans="1:11" s="11" customFormat="1" ht="25.5">
      <c r="A44" s="128" t="s">
        <v>181</v>
      </c>
      <c r="B44" s="183"/>
      <c r="C44" s="184">
        <f>SUM(C39,C42)</f>
        <v>3666</v>
      </c>
      <c r="D44" s="150">
        <f>SUM(D39,D42)</f>
        <v>-414516</v>
      </c>
      <c r="E44" s="184">
        <f>SUM(E39,E42)</f>
        <v>-592447</v>
      </c>
      <c r="F44" s="150">
        <f>SUM(F39,F42)</f>
        <v>249929</v>
      </c>
      <c r="G44" s="4"/>
      <c r="H44" s="37"/>
      <c r="I44" s="37"/>
      <c r="J44" s="37"/>
      <c r="K44" s="37"/>
    </row>
    <row r="45" spans="1:11" s="11" customFormat="1" ht="25.5">
      <c r="A45" s="128" t="s">
        <v>85</v>
      </c>
      <c r="B45" s="183"/>
      <c r="C45" s="184">
        <f>SUM(C33,C44)</f>
        <v>14358471</v>
      </c>
      <c r="D45" s="150">
        <f>SUM(D33,D44)</f>
        <v>20103008</v>
      </c>
      <c r="E45" s="184">
        <f>SUM(E33,E44)</f>
        <v>50583274</v>
      </c>
      <c r="F45" s="150">
        <f>SUM(F33,F44)</f>
        <v>40662010</v>
      </c>
      <c r="G45" s="4"/>
      <c r="H45" s="37"/>
      <c r="I45" s="37"/>
      <c r="J45" s="37"/>
      <c r="K45" s="37"/>
    </row>
    <row r="46" spans="1:11" s="11" customFormat="1" ht="12.75">
      <c r="A46" s="128" t="s">
        <v>182</v>
      </c>
      <c r="B46" s="183"/>
      <c r="C46" s="184"/>
      <c r="D46" s="150"/>
      <c r="E46" s="184"/>
      <c r="F46" s="150"/>
      <c r="G46" s="4"/>
      <c r="H46" s="37"/>
      <c r="I46" s="37"/>
      <c r="J46" s="37"/>
      <c r="K46" s="37"/>
    </row>
    <row r="47" spans="1:11" s="11" customFormat="1" ht="12.75">
      <c r="A47" s="127" t="s">
        <v>176</v>
      </c>
      <c r="B47" s="183"/>
      <c r="C47" s="184">
        <v>13420151</v>
      </c>
      <c r="D47" s="150">
        <v>20103008</v>
      </c>
      <c r="E47" s="184">
        <v>48267320</v>
      </c>
      <c r="F47" s="150">
        <v>40662010</v>
      </c>
      <c r="G47" s="4"/>
      <c r="H47" s="37"/>
      <c r="I47" s="37"/>
      <c r="J47" s="37"/>
      <c r="K47" s="37"/>
    </row>
    <row r="48" spans="1:11" s="11" customFormat="1" ht="12.75">
      <c r="A48" s="127" t="s">
        <v>177</v>
      </c>
      <c r="B48" s="183"/>
      <c r="C48" s="184">
        <v>938320</v>
      </c>
      <c r="D48" s="150">
        <v>0</v>
      </c>
      <c r="E48" s="184">
        <v>2315954</v>
      </c>
      <c r="F48" s="150">
        <v>0</v>
      </c>
      <c r="G48" s="4"/>
      <c r="H48" s="37"/>
      <c r="I48" s="37"/>
      <c r="J48" s="37"/>
      <c r="K48" s="37"/>
    </row>
    <row r="49" spans="1:11" s="221" customFormat="1" ht="12.75">
      <c r="A49" s="127"/>
      <c r="B49" s="183"/>
      <c r="C49" s="184">
        <f>C47+C48</f>
        <v>14358471</v>
      </c>
      <c r="D49" s="184">
        <f>D47+D48</f>
        <v>20103008</v>
      </c>
      <c r="E49" s="184">
        <f>E47+E48</f>
        <v>50583274</v>
      </c>
      <c r="F49" s="184">
        <f>F47+F48</f>
        <v>40662010</v>
      </c>
      <c r="G49" s="4"/>
      <c r="H49" s="37"/>
      <c r="I49" s="37"/>
      <c r="J49" s="37"/>
      <c r="K49" s="37"/>
    </row>
    <row r="50" spans="1:11" s="11" customFormat="1" ht="12.75">
      <c r="A50" s="128" t="s">
        <v>59</v>
      </c>
      <c r="B50" s="183"/>
      <c r="C50" s="187"/>
      <c r="D50" s="188"/>
      <c r="E50" s="187"/>
      <c r="F50" s="188"/>
      <c r="G50" s="4"/>
      <c r="H50" s="37"/>
      <c r="I50" s="37"/>
      <c r="J50" s="37"/>
      <c r="K50" s="37"/>
    </row>
    <row r="51" spans="1:11" s="11" customFormat="1" ht="12.75">
      <c r="A51" s="125" t="s">
        <v>184</v>
      </c>
      <c r="B51" s="183" t="s">
        <v>51</v>
      </c>
      <c r="C51" s="189">
        <v>1220.49</v>
      </c>
      <c r="D51" s="190">
        <v>1862.69</v>
      </c>
      <c r="E51" s="189">
        <v>4443.69</v>
      </c>
      <c r="F51" s="190">
        <v>3671.08</v>
      </c>
      <c r="G51" s="4"/>
      <c r="H51" s="37"/>
      <c r="I51" s="37"/>
      <c r="J51" s="37"/>
      <c r="K51" s="37"/>
    </row>
    <row r="52" spans="1:11" s="11" customFormat="1" ht="12.75">
      <c r="A52" s="192" t="s">
        <v>198</v>
      </c>
      <c r="B52" s="193">
        <v>14</v>
      </c>
      <c r="C52" s="189">
        <v>1220.49</v>
      </c>
      <c r="D52" s="190">
        <v>1862.69</v>
      </c>
      <c r="E52" s="189">
        <v>4443.69</v>
      </c>
      <c r="F52" s="190">
        <v>3671.08</v>
      </c>
      <c r="G52" s="4"/>
      <c r="H52" s="37"/>
      <c r="I52" s="37"/>
      <c r="J52" s="37"/>
      <c r="K52" s="37"/>
    </row>
    <row r="53" spans="1:11" s="11" customFormat="1" ht="12.75">
      <c r="A53" s="24"/>
      <c r="B53" s="24"/>
      <c r="C53" s="33"/>
      <c r="D53" s="33"/>
      <c r="E53" s="2"/>
      <c r="F53" s="24"/>
      <c r="G53" s="4"/>
      <c r="H53" s="37"/>
      <c r="I53" s="37"/>
      <c r="J53" s="37"/>
      <c r="K53" s="37"/>
    </row>
    <row r="54" spans="1:11" s="11" customFormat="1" ht="12.75">
      <c r="A54" s="24"/>
      <c r="B54" s="24"/>
      <c r="C54" s="33"/>
      <c r="D54" s="33"/>
      <c r="E54" s="2"/>
      <c r="F54" s="24"/>
      <c r="G54" s="4"/>
      <c r="H54" s="37"/>
      <c r="I54" s="37"/>
      <c r="J54" s="37"/>
      <c r="K54" s="37"/>
    </row>
    <row r="55" spans="1:11" s="11" customFormat="1" ht="12.75">
      <c r="A55" s="24"/>
      <c r="B55" s="24"/>
      <c r="C55" s="33"/>
      <c r="D55" s="33"/>
      <c r="E55" s="2"/>
      <c r="F55" s="24"/>
      <c r="G55" s="4"/>
      <c r="H55" s="37"/>
      <c r="I55" s="37"/>
      <c r="J55" s="37"/>
      <c r="K55" s="37"/>
    </row>
    <row r="56" spans="1:11" s="11" customFormat="1" ht="12.75">
      <c r="A56" s="24"/>
      <c r="B56" s="24"/>
      <c r="C56" s="33"/>
      <c r="D56" s="33"/>
      <c r="E56" s="2"/>
      <c r="F56" s="24"/>
      <c r="G56" s="4"/>
      <c r="H56" s="37"/>
      <c r="I56" s="37"/>
      <c r="J56" s="37"/>
      <c r="K56" s="37"/>
    </row>
    <row r="57" spans="1:11" s="11" customFormat="1" ht="12.75">
      <c r="A57" s="24"/>
      <c r="B57" s="24"/>
      <c r="C57" s="33"/>
      <c r="D57" s="33"/>
      <c r="E57" s="2"/>
      <c r="F57" s="24"/>
      <c r="G57" s="4"/>
      <c r="H57" s="37"/>
      <c r="I57" s="37"/>
      <c r="J57" s="37"/>
      <c r="K57" s="37"/>
    </row>
    <row r="58" spans="1:11" s="11" customFormat="1" ht="12.75">
      <c r="A58" s="38" t="s">
        <v>9</v>
      </c>
      <c r="B58" s="39"/>
      <c r="C58" s="61" t="str">
        <f>'[7]Ф1'!C71</f>
        <v>Узбеков А.А.</v>
      </c>
      <c r="D58" s="61"/>
      <c r="E58" s="7"/>
      <c r="F58" s="37"/>
      <c r="G58" s="4"/>
      <c r="H58" s="37"/>
      <c r="I58" s="37"/>
      <c r="J58" s="37"/>
      <c r="K58" s="37"/>
    </row>
    <row r="59" spans="1:11" s="11" customFormat="1" ht="12.75">
      <c r="A59" s="24"/>
      <c r="B59" s="15"/>
      <c r="C59" s="42"/>
      <c r="D59" s="42"/>
      <c r="E59" s="7"/>
      <c r="F59" s="37"/>
      <c r="G59" s="4"/>
      <c r="H59" s="37"/>
      <c r="I59" s="37"/>
      <c r="J59" s="37"/>
      <c r="K59" s="37"/>
    </row>
    <row r="60" spans="1:11" s="11" customFormat="1" ht="12.75">
      <c r="A60" s="1"/>
      <c r="B60" s="29"/>
      <c r="C60" s="42"/>
      <c r="D60" s="42"/>
      <c r="E60" s="7"/>
      <c r="F60" s="37"/>
      <c r="G60" s="4"/>
      <c r="H60" s="37"/>
      <c r="I60" s="37"/>
      <c r="J60" s="37"/>
      <c r="K60" s="37"/>
    </row>
    <row r="61" spans="1:11" s="11" customFormat="1" ht="12.75">
      <c r="A61" s="38" t="s">
        <v>161</v>
      </c>
      <c r="B61" s="39"/>
      <c r="C61" s="61" t="s">
        <v>103</v>
      </c>
      <c r="D61" s="61"/>
      <c r="E61" s="7"/>
      <c r="F61" s="37"/>
      <c r="G61" s="4"/>
      <c r="H61" s="37"/>
      <c r="I61" s="37"/>
      <c r="J61" s="37"/>
      <c r="K61" s="37"/>
    </row>
    <row r="62" spans="1:11" s="11" customFormat="1" ht="12.75">
      <c r="A62" s="24"/>
      <c r="B62" s="15"/>
      <c r="C62" s="42"/>
      <c r="D62" s="42"/>
      <c r="E62" s="7"/>
      <c r="F62" s="37"/>
      <c r="G62" s="4"/>
      <c r="H62" s="37"/>
      <c r="I62" s="37"/>
      <c r="J62" s="37"/>
      <c r="K62" s="37"/>
    </row>
    <row r="63" spans="1:11" s="11" customFormat="1" ht="12.75">
      <c r="A63" s="24"/>
      <c r="B63" s="43"/>
      <c r="C63" s="41"/>
      <c r="D63" s="41"/>
      <c r="E63" s="7"/>
      <c r="F63" s="37"/>
      <c r="G63" s="4"/>
      <c r="H63" s="37"/>
      <c r="I63" s="37"/>
      <c r="J63" s="37"/>
      <c r="K63" s="37"/>
    </row>
    <row r="64" spans="1:11" s="11" customFormat="1" ht="12.75">
      <c r="A64" s="15"/>
      <c r="B64" s="43"/>
      <c r="C64" s="40"/>
      <c r="D64" s="40"/>
      <c r="E64" s="7"/>
      <c r="F64" s="37"/>
      <c r="G64" s="4"/>
      <c r="H64" s="37"/>
      <c r="I64" s="37"/>
      <c r="J64" s="37"/>
      <c r="K64" s="37"/>
    </row>
    <row r="65" spans="1:11" s="11" customFormat="1" ht="12.75">
      <c r="A65" s="24"/>
      <c r="B65" s="24"/>
      <c r="C65" s="33"/>
      <c r="D65" s="33"/>
      <c r="E65" s="2"/>
      <c r="F65" s="24"/>
      <c r="G65" s="4"/>
      <c r="H65" s="37"/>
      <c r="I65" s="37"/>
      <c r="J65" s="37"/>
      <c r="K65" s="37"/>
    </row>
    <row r="66" spans="1:11" s="11" customFormat="1" ht="12.75">
      <c r="A66" s="24"/>
      <c r="B66" s="24"/>
      <c r="C66" s="33"/>
      <c r="D66" s="33"/>
      <c r="E66" s="2"/>
      <c r="F66" s="24"/>
      <c r="G66" s="4"/>
      <c r="H66" s="37"/>
      <c r="I66" s="37"/>
      <c r="J66" s="37"/>
      <c r="K66" s="37"/>
    </row>
    <row r="67" spans="1:11" s="11" customFormat="1" ht="12.75">
      <c r="A67" s="24"/>
      <c r="B67" s="24"/>
      <c r="C67" s="33"/>
      <c r="D67" s="33"/>
      <c r="E67" s="2"/>
      <c r="F67" s="24"/>
      <c r="G67" s="4"/>
      <c r="H67" s="37"/>
      <c r="I67" s="37"/>
      <c r="J67" s="37"/>
      <c r="K67" s="37"/>
    </row>
    <row r="68" spans="1:11" s="11" customFormat="1" ht="12.75">
      <c r="A68" s="24"/>
      <c r="B68" s="24"/>
      <c r="C68" s="33"/>
      <c r="D68" s="33"/>
      <c r="E68" s="2"/>
      <c r="F68" s="24"/>
      <c r="G68" s="4"/>
      <c r="H68" s="37"/>
      <c r="I68" s="37"/>
      <c r="J68" s="37"/>
      <c r="K68" s="37"/>
    </row>
    <row r="69" spans="5:6" ht="12.75">
      <c r="E69" s="2"/>
      <c r="F69" s="24"/>
    </row>
    <row r="70" spans="5:6" ht="12.75">
      <c r="E70" s="2"/>
      <c r="F70" s="24"/>
    </row>
    <row r="72" spans="1:7" s="37" customFormat="1" ht="12.75">
      <c r="A72" s="24"/>
      <c r="B72" s="24"/>
      <c r="C72" s="33"/>
      <c r="D72" s="33"/>
      <c r="E72" s="33"/>
      <c r="F72" s="33"/>
      <c r="G72" s="7"/>
    </row>
    <row r="73" spans="1:7" s="37" customFormat="1" ht="12.75">
      <c r="A73" s="24"/>
      <c r="B73" s="24"/>
      <c r="C73" s="33"/>
      <c r="D73" s="33"/>
      <c r="E73" s="33"/>
      <c r="F73" s="33"/>
      <c r="G73" s="7"/>
    </row>
    <row r="74" spans="1:7" s="37" customFormat="1" ht="12.75">
      <c r="A74" s="24"/>
      <c r="B74" s="24"/>
      <c r="C74" s="33"/>
      <c r="D74" s="33"/>
      <c r="E74" s="33"/>
      <c r="F74" s="33"/>
      <c r="G74" s="7"/>
    </row>
    <row r="75" spans="1:7" s="37" customFormat="1" ht="12.75" customHeight="1">
      <c r="A75" s="24"/>
      <c r="B75" s="24"/>
      <c r="C75" s="33"/>
      <c r="D75" s="33"/>
      <c r="E75" s="33"/>
      <c r="F75" s="33"/>
      <c r="G75" s="7"/>
    </row>
    <row r="76" spans="1:7" s="37" customFormat="1" ht="12.75">
      <c r="A76" s="24"/>
      <c r="B76" s="24"/>
      <c r="C76" s="33"/>
      <c r="D76" s="33"/>
      <c r="E76" s="33"/>
      <c r="F76" s="33"/>
      <c r="G76" s="7"/>
    </row>
    <row r="77" spans="1:7" s="37" customFormat="1" ht="12.75">
      <c r="A77" s="24"/>
      <c r="B77" s="24"/>
      <c r="C77" s="33"/>
      <c r="D77" s="33"/>
      <c r="E77" s="33"/>
      <c r="F77" s="33"/>
      <c r="G77" s="7"/>
    </row>
    <row r="78" spans="1:7" s="37" customFormat="1" ht="12.75">
      <c r="A78" s="24"/>
      <c r="B78" s="24"/>
      <c r="C78" s="33"/>
      <c r="D78" s="33"/>
      <c r="E78" s="33"/>
      <c r="F78" s="33"/>
      <c r="G78" s="7"/>
    </row>
  </sheetData>
  <sheetProtection/>
  <mergeCells count="2">
    <mergeCell ref="C9:D9"/>
    <mergeCell ref="E9:F9"/>
  </mergeCells>
  <printOptions/>
  <pageMargins left="0.7480314960629921" right="0.7480314960629921" top="0.6692913385826772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82"/>
  <sheetViews>
    <sheetView tabSelected="1" zoomScalePageLayoutView="0" workbookViewId="0" topLeftCell="A61">
      <selection activeCell="D72" sqref="D72"/>
    </sheetView>
  </sheetViews>
  <sheetFormatPr defaultColWidth="9.00390625" defaultRowHeight="12.75"/>
  <cols>
    <col min="1" max="1" width="71.625" style="73" customWidth="1"/>
    <col min="2" max="2" width="11.875" style="73" customWidth="1"/>
    <col min="3" max="3" width="21.25390625" style="86" customWidth="1"/>
    <col min="4" max="4" width="21.25390625" style="75" customWidth="1"/>
    <col min="5" max="16384" width="9.125" style="73" customWidth="1"/>
  </cols>
  <sheetData>
    <row r="1" spans="1:4" ht="12.75">
      <c r="A1" s="148" t="s">
        <v>60</v>
      </c>
      <c r="B1" s="88"/>
      <c r="C1" s="89"/>
      <c r="D1" s="136" t="s">
        <v>61</v>
      </c>
    </row>
    <row r="2" spans="1:4" ht="13.5" customHeight="1">
      <c r="A2" s="88"/>
      <c r="B2" s="90"/>
      <c r="C2" s="89"/>
      <c r="D2" s="136" t="s">
        <v>62</v>
      </c>
    </row>
    <row r="3" spans="1:4" ht="14.25" customHeight="1">
      <c r="A3" s="91"/>
      <c r="B3" s="90"/>
      <c r="C3" s="92"/>
      <c r="D3" s="93"/>
    </row>
    <row r="4" spans="1:4" ht="14.25" customHeight="1">
      <c r="A4" s="91"/>
      <c r="B4" s="90"/>
      <c r="C4" s="92"/>
      <c r="D4" s="94"/>
    </row>
    <row r="5" spans="1:4" ht="15.75">
      <c r="A5" s="135" t="s">
        <v>63</v>
      </c>
      <c r="B5" s="95"/>
      <c r="C5" s="95"/>
      <c r="D5" s="96"/>
    </row>
    <row r="6" spans="1:4" ht="12.75">
      <c r="A6" s="88"/>
      <c r="B6" s="88"/>
      <c r="C6" s="97"/>
      <c r="D6" s="98"/>
    </row>
    <row r="7" spans="1:4" ht="12.75">
      <c r="A7" s="88"/>
      <c r="B7" s="88"/>
      <c r="C7" s="97"/>
      <c r="D7" s="98"/>
    </row>
    <row r="8" spans="1:4" ht="12.75">
      <c r="A8" s="99" t="str">
        <f>'Ф2'!A8</f>
        <v>За три и девять месяцев, закончившихся 30 сентября 2019 года</v>
      </c>
      <c r="B8" s="88"/>
      <c r="C8" s="97"/>
      <c r="D8" s="100"/>
    </row>
    <row r="9" spans="1:4" s="74" customFormat="1" ht="51">
      <c r="A9" s="166" t="s">
        <v>88</v>
      </c>
      <c r="B9" s="167" t="s">
        <v>19</v>
      </c>
      <c r="C9" s="168" t="s">
        <v>217</v>
      </c>
      <c r="D9" s="169" t="s">
        <v>218</v>
      </c>
    </row>
    <row r="10" spans="1:4" s="74" customFormat="1" ht="12.75">
      <c r="A10" s="165" t="s">
        <v>49</v>
      </c>
      <c r="B10" s="179"/>
      <c r="C10" s="203"/>
      <c r="D10" s="204"/>
    </row>
    <row r="11" spans="1:4" s="74" customFormat="1" ht="12.75">
      <c r="A11" s="162" t="s">
        <v>122</v>
      </c>
      <c r="B11" s="179"/>
      <c r="C11" s="197">
        <v>62846813</v>
      </c>
      <c r="D11" s="198">
        <v>52168226</v>
      </c>
    </row>
    <row r="12" spans="1:4" s="74" customFormat="1" ht="12.75">
      <c r="A12" s="162" t="s">
        <v>121</v>
      </c>
      <c r="B12" s="179"/>
      <c r="C12" s="174"/>
      <c r="D12" s="175"/>
    </row>
    <row r="13" spans="1:4" s="74" customFormat="1" ht="12.75">
      <c r="A13" s="165" t="s">
        <v>123</v>
      </c>
      <c r="B13" s="179"/>
      <c r="C13" s="174"/>
      <c r="D13" s="175"/>
    </row>
    <row r="14" spans="1:4" s="74" customFormat="1" ht="12.75">
      <c r="A14" s="162" t="s">
        <v>201</v>
      </c>
      <c r="B14" s="179"/>
      <c r="C14" s="174">
        <v>51845925</v>
      </c>
      <c r="D14" s="175">
        <v>26332036</v>
      </c>
    </row>
    <row r="15" spans="1:4" s="74" customFormat="1" ht="12.75">
      <c r="A15" s="162" t="s">
        <v>26</v>
      </c>
      <c r="B15" s="179"/>
      <c r="C15" s="174">
        <v>15577074</v>
      </c>
      <c r="D15" s="175">
        <v>2184654</v>
      </c>
    </row>
    <row r="16" spans="1:4" s="74" customFormat="1" ht="12.75">
      <c r="A16" s="162" t="s">
        <v>186</v>
      </c>
      <c r="B16" s="179">
        <v>6</v>
      </c>
      <c r="C16" s="174">
        <v>1844104</v>
      </c>
      <c r="D16" s="175">
        <v>0</v>
      </c>
    </row>
    <row r="17" spans="1:4" s="74" customFormat="1" ht="12.75">
      <c r="A17" s="199" t="s">
        <v>187</v>
      </c>
      <c r="B17" s="179">
        <v>29</v>
      </c>
      <c r="C17" s="220">
        <v>-5068826</v>
      </c>
      <c r="D17" s="175">
        <v>0</v>
      </c>
    </row>
    <row r="18" spans="1:4" s="74" customFormat="1" ht="12.75">
      <c r="A18" s="199" t="s">
        <v>188</v>
      </c>
      <c r="B18" s="179"/>
      <c r="C18" s="174">
        <v>315223</v>
      </c>
      <c r="D18" s="175">
        <v>-3558231</v>
      </c>
    </row>
    <row r="19" spans="1:4" s="74" customFormat="1" ht="12.75">
      <c r="A19" s="162" t="s">
        <v>120</v>
      </c>
      <c r="B19" s="179"/>
      <c r="C19" s="174">
        <v>2789579</v>
      </c>
      <c r="D19" s="175">
        <v>4159801</v>
      </c>
    </row>
    <row r="20" spans="1:4" s="74" customFormat="1" ht="12.75">
      <c r="A20" s="162" t="s">
        <v>124</v>
      </c>
      <c r="B20" s="179"/>
      <c r="C20" s="174">
        <v>588557</v>
      </c>
      <c r="D20" s="175">
        <v>664219</v>
      </c>
    </row>
    <row r="21" spans="1:4" s="74" customFormat="1" ht="24">
      <c r="A21" s="162" t="s">
        <v>107</v>
      </c>
      <c r="B21" s="179"/>
      <c r="C21" s="174">
        <v>40790</v>
      </c>
      <c r="D21" s="175">
        <v>43415</v>
      </c>
    </row>
    <row r="22" spans="1:4" s="74" customFormat="1" ht="12.75">
      <c r="A22" s="162" t="s">
        <v>125</v>
      </c>
      <c r="B22" s="179">
        <v>8</v>
      </c>
      <c r="C22" s="174">
        <v>-6006668</v>
      </c>
      <c r="D22" s="175">
        <v>-4199697</v>
      </c>
    </row>
    <row r="23" spans="1:4" s="74" customFormat="1" ht="12.75">
      <c r="A23" s="162" t="s">
        <v>126</v>
      </c>
      <c r="B23" s="179"/>
      <c r="C23" s="174">
        <v>29938414</v>
      </c>
      <c r="D23" s="175">
        <v>3767905</v>
      </c>
    </row>
    <row r="24" spans="1:4" s="74" customFormat="1" ht="12.75">
      <c r="A24" s="162" t="s">
        <v>27</v>
      </c>
      <c r="B24" s="179"/>
      <c r="C24" s="174">
        <v>-3713731</v>
      </c>
      <c r="D24" s="175">
        <v>-2844176</v>
      </c>
    </row>
    <row r="25" spans="1:4" s="74" customFormat="1" ht="12.75">
      <c r="A25" s="162" t="s">
        <v>106</v>
      </c>
      <c r="B25" s="179"/>
      <c r="C25" s="174">
        <v>3318</v>
      </c>
      <c r="D25" s="175">
        <v>-237637</v>
      </c>
    </row>
    <row r="26" spans="1:4" s="74" customFormat="1" ht="12.75">
      <c r="A26" s="162" t="s">
        <v>171</v>
      </c>
      <c r="B26" s="179">
        <v>4</v>
      </c>
      <c r="C26" s="220">
        <v>-17310113</v>
      </c>
      <c r="D26" s="219"/>
    </row>
    <row r="27" spans="1:4" s="74" customFormat="1" ht="24">
      <c r="A27" s="202" t="s">
        <v>189</v>
      </c>
      <c r="B27" s="179"/>
      <c r="C27" s="174">
        <f>SUM(C11:C26)</f>
        <v>133690459</v>
      </c>
      <c r="D27" s="175">
        <f>SUM(D11:D25)</f>
        <v>78480515</v>
      </c>
    </row>
    <row r="28" spans="1:4" s="74" customFormat="1" ht="12.75">
      <c r="A28" s="203" t="s">
        <v>32</v>
      </c>
      <c r="B28" s="179"/>
      <c r="C28" s="197"/>
      <c r="D28" s="198"/>
    </row>
    <row r="29" spans="1:4" s="74" customFormat="1" ht="12.75">
      <c r="A29" s="162" t="s">
        <v>28</v>
      </c>
      <c r="B29" s="179"/>
      <c r="C29" s="197">
        <v>18612867</v>
      </c>
      <c r="D29" s="198">
        <v>-14208150</v>
      </c>
    </row>
    <row r="30" spans="1:4" s="74" customFormat="1" ht="12.75">
      <c r="A30" s="162" t="s">
        <v>29</v>
      </c>
      <c r="B30" s="179"/>
      <c r="C30" s="197">
        <v>-331895</v>
      </c>
      <c r="D30" s="198">
        <v>-2232036</v>
      </c>
    </row>
    <row r="31" spans="1:4" s="74" customFormat="1" ht="12.75">
      <c r="A31" s="162" t="s">
        <v>190</v>
      </c>
      <c r="B31" s="179"/>
      <c r="C31" s="197">
        <v>61168092</v>
      </c>
      <c r="D31" s="198">
        <v>-892357</v>
      </c>
    </row>
    <row r="32" spans="1:4" s="74" customFormat="1" ht="12.75">
      <c r="A32" s="162" t="s">
        <v>30</v>
      </c>
      <c r="B32" s="179"/>
      <c r="C32" s="197">
        <v>-208666</v>
      </c>
      <c r="D32" s="198">
        <v>144782</v>
      </c>
    </row>
    <row r="33" spans="1:4" s="74" customFormat="1" ht="12.75">
      <c r="A33" s="162" t="s">
        <v>191</v>
      </c>
      <c r="B33" s="179"/>
      <c r="C33" s="197">
        <v>-19105530</v>
      </c>
      <c r="D33" s="198">
        <v>2611447</v>
      </c>
    </row>
    <row r="34" spans="1:4" s="74" customFormat="1" ht="12.75">
      <c r="A34" s="162" t="s">
        <v>127</v>
      </c>
      <c r="B34" s="179"/>
      <c r="C34" s="197">
        <v>-1247900</v>
      </c>
      <c r="D34" s="198">
        <v>130635</v>
      </c>
    </row>
    <row r="35" spans="1:4" s="74" customFormat="1" ht="12.75">
      <c r="A35" s="162" t="s">
        <v>128</v>
      </c>
      <c r="B35" s="179"/>
      <c r="C35" s="197">
        <v>-71587</v>
      </c>
      <c r="D35" s="198">
        <v>739436</v>
      </c>
    </row>
    <row r="36" spans="1:4" s="74" customFormat="1" ht="12.75">
      <c r="A36" s="162" t="s">
        <v>31</v>
      </c>
      <c r="B36" s="179"/>
      <c r="C36" s="197">
        <v>-77770703</v>
      </c>
      <c r="D36" s="198">
        <v>-2121957</v>
      </c>
    </row>
    <row r="37" spans="1:4" s="74" customFormat="1" ht="12.75">
      <c r="A37" s="165" t="s">
        <v>33</v>
      </c>
      <c r="B37" s="179"/>
      <c r="C37" s="197">
        <f>SUM(C27:C36)</f>
        <v>114735137</v>
      </c>
      <c r="D37" s="198">
        <f>SUM(D27:D36)</f>
        <v>62652315</v>
      </c>
    </row>
    <row r="38" spans="1:4" s="74" customFormat="1" ht="12.75">
      <c r="A38" s="162" t="s">
        <v>34</v>
      </c>
      <c r="B38" s="179"/>
      <c r="C38" s="197">
        <v>-12390237</v>
      </c>
      <c r="D38" s="198">
        <v>-6713509</v>
      </c>
    </row>
    <row r="39" spans="1:4" s="74" customFormat="1" ht="12.75">
      <c r="A39" s="162" t="s">
        <v>35</v>
      </c>
      <c r="B39" s="179"/>
      <c r="C39" s="197">
        <v>-20703277</v>
      </c>
      <c r="D39" s="198">
        <v>-2724198</v>
      </c>
    </row>
    <row r="40" spans="1:4" s="74" customFormat="1" ht="12.75">
      <c r="A40" s="162" t="s">
        <v>36</v>
      </c>
      <c r="B40" s="179"/>
      <c r="C40" s="197">
        <v>786216</v>
      </c>
      <c r="D40" s="198">
        <v>1200304</v>
      </c>
    </row>
    <row r="41" spans="1:4" s="74" customFormat="1" ht="12.75">
      <c r="A41" s="165" t="s">
        <v>84</v>
      </c>
      <c r="B41" s="179"/>
      <c r="C41" s="197">
        <f>SUM(C37:C40)</f>
        <v>82427839</v>
      </c>
      <c r="D41" s="198">
        <f>SUM(D37:D40)</f>
        <v>54414912</v>
      </c>
    </row>
    <row r="42" spans="1:4" s="74" customFormat="1" ht="12.75">
      <c r="A42" s="165" t="s">
        <v>121</v>
      </c>
      <c r="B42" s="179"/>
      <c r="C42" s="197"/>
      <c r="D42" s="198"/>
    </row>
    <row r="43" spans="1:4" s="74" customFormat="1" ht="12.75">
      <c r="A43" s="165" t="s">
        <v>37</v>
      </c>
      <c r="B43" s="179"/>
      <c r="C43" s="197"/>
      <c r="D43" s="198"/>
    </row>
    <row r="44" spans="1:4" s="74" customFormat="1" ht="12.75">
      <c r="A44" s="162" t="s">
        <v>38</v>
      </c>
      <c r="B44" s="179"/>
      <c r="C44" s="197">
        <v>-38770739</v>
      </c>
      <c r="D44" s="198">
        <v>-14720261</v>
      </c>
    </row>
    <row r="45" spans="1:4" s="74" customFormat="1" ht="12.75">
      <c r="A45" s="162" t="s">
        <v>39</v>
      </c>
      <c r="B45" s="179"/>
      <c r="C45" s="197">
        <v>-3551254</v>
      </c>
      <c r="D45" s="198">
        <v>-170822</v>
      </c>
    </row>
    <row r="46" spans="1:4" s="74" customFormat="1" ht="12.75">
      <c r="A46" s="162" t="s">
        <v>40</v>
      </c>
      <c r="B46" s="179"/>
      <c r="C46" s="197">
        <v>330143</v>
      </c>
      <c r="D46" s="198">
        <v>363987</v>
      </c>
    </row>
    <row r="47" spans="1:4" s="74" customFormat="1" ht="12.75">
      <c r="A47" s="162" t="s">
        <v>41</v>
      </c>
      <c r="B47" s="179"/>
      <c r="C47" s="197">
        <v>0</v>
      </c>
      <c r="D47" s="198">
        <v>-12196800</v>
      </c>
    </row>
    <row r="48" spans="1:4" s="74" customFormat="1" ht="12.75">
      <c r="A48" s="162" t="s">
        <v>42</v>
      </c>
      <c r="B48" s="179"/>
      <c r="C48" s="197">
        <v>175968</v>
      </c>
      <c r="D48" s="198">
        <v>39442626</v>
      </c>
    </row>
    <row r="49" spans="1:4" s="74" customFormat="1" ht="12.75">
      <c r="A49" s="199" t="s">
        <v>192</v>
      </c>
      <c r="B49" s="179">
        <v>4</v>
      </c>
      <c r="C49" s="197">
        <v>-176173791</v>
      </c>
      <c r="D49" s="198">
        <v>0</v>
      </c>
    </row>
    <row r="50" spans="1:4" s="74" customFormat="1" ht="12.75">
      <c r="A50" s="199" t="s">
        <v>193</v>
      </c>
      <c r="B50" s="179">
        <v>12</v>
      </c>
      <c r="C50" s="197">
        <v>-997730</v>
      </c>
      <c r="D50" s="198">
        <v>0</v>
      </c>
    </row>
    <row r="51" spans="1:4" s="74" customFormat="1" ht="12.75">
      <c r="A51" s="214" t="s">
        <v>221</v>
      </c>
      <c r="B51" s="179"/>
      <c r="C51" s="197">
        <v>1018925</v>
      </c>
      <c r="D51" s="198">
        <v>0</v>
      </c>
    </row>
    <row r="52" spans="1:4" s="74" customFormat="1" ht="12.75">
      <c r="A52" s="214" t="s">
        <v>222</v>
      </c>
      <c r="B52" s="179">
        <v>19</v>
      </c>
      <c r="C52" s="197">
        <v>10171407</v>
      </c>
      <c r="D52" s="198">
        <v>0</v>
      </c>
    </row>
    <row r="53" spans="1:4" s="74" customFormat="1" ht="12.75">
      <c r="A53" s="214" t="s">
        <v>223</v>
      </c>
      <c r="B53" s="179">
        <v>12</v>
      </c>
      <c r="C53" s="197">
        <v>-5021172</v>
      </c>
      <c r="D53" s="198">
        <v>0</v>
      </c>
    </row>
    <row r="54" spans="1:4" s="74" customFormat="1" ht="12.75">
      <c r="A54" s="199" t="s">
        <v>96</v>
      </c>
      <c r="B54" s="179">
        <v>8</v>
      </c>
      <c r="C54" s="197">
        <v>-200000</v>
      </c>
      <c r="D54" s="198">
        <v>-563000</v>
      </c>
    </row>
    <row r="55" spans="1:4" s="74" customFormat="1" ht="14.25" customHeight="1">
      <c r="A55" s="162" t="s">
        <v>43</v>
      </c>
      <c r="B55" s="179"/>
      <c r="C55" s="197">
        <v>-1639185</v>
      </c>
      <c r="D55" s="198">
        <v>-1893729</v>
      </c>
    </row>
    <row r="56" spans="1:4" s="74" customFormat="1" ht="12.75">
      <c r="A56" s="162" t="s">
        <v>44</v>
      </c>
      <c r="B56" s="179"/>
      <c r="C56" s="197">
        <v>316598</v>
      </c>
      <c r="D56" s="198">
        <v>323637</v>
      </c>
    </row>
    <row r="57" spans="1:4" s="74" customFormat="1" ht="24">
      <c r="A57" s="165" t="s">
        <v>129</v>
      </c>
      <c r="B57" s="179"/>
      <c r="C57" s="163">
        <f>SUM(C44:C56)</f>
        <v>-214340830</v>
      </c>
      <c r="D57" s="164">
        <f>SUM(D44:D56)</f>
        <v>10585638</v>
      </c>
    </row>
    <row r="58" spans="1:4" s="74" customFormat="1" ht="12.75">
      <c r="A58" s="165" t="s">
        <v>45</v>
      </c>
      <c r="B58" s="179"/>
      <c r="C58" s="163"/>
      <c r="D58" s="164"/>
    </row>
    <row r="59" spans="1:4" s="74" customFormat="1" ht="12.75">
      <c r="A59" s="162" t="s">
        <v>130</v>
      </c>
      <c r="B59" s="179"/>
      <c r="C59" s="197">
        <v>200843139</v>
      </c>
      <c r="D59" s="198">
        <v>0</v>
      </c>
    </row>
    <row r="60" spans="1:4" s="74" customFormat="1" ht="12.75">
      <c r="A60" s="162" t="s">
        <v>46</v>
      </c>
      <c r="B60" s="179"/>
      <c r="C60" s="197">
        <v>-40895024</v>
      </c>
      <c r="D60" s="198">
        <v>-606516</v>
      </c>
    </row>
    <row r="61" spans="1:4" s="74" customFormat="1" ht="12.75">
      <c r="A61" s="162" t="s">
        <v>131</v>
      </c>
      <c r="B61" s="179">
        <v>14</v>
      </c>
      <c r="C61" s="197">
        <v>-10396114</v>
      </c>
      <c r="D61" s="198">
        <v>-16909725</v>
      </c>
    </row>
    <row r="62" spans="1:4" s="74" customFormat="1" ht="28.5" customHeight="1">
      <c r="A62" s="162" t="s">
        <v>194</v>
      </c>
      <c r="B62" s="179"/>
      <c r="C62" s="197">
        <v>-11711535</v>
      </c>
      <c r="D62" s="198">
        <v>0</v>
      </c>
    </row>
    <row r="63" spans="1:4" s="74" customFormat="1" ht="12.75">
      <c r="A63" s="162" t="s">
        <v>47</v>
      </c>
      <c r="B63" s="179"/>
      <c r="C63" s="197">
        <v>0</v>
      </c>
      <c r="D63" s="198">
        <v>-3014325</v>
      </c>
    </row>
    <row r="64" spans="1:6" ht="12.75">
      <c r="A64" s="162" t="s">
        <v>195</v>
      </c>
      <c r="B64" s="179">
        <v>14</v>
      </c>
      <c r="C64" s="197">
        <v>-660616</v>
      </c>
      <c r="D64" s="198">
        <v>0</v>
      </c>
      <c r="E64" s="74"/>
      <c r="F64" s="74"/>
    </row>
    <row r="65" spans="1:64" s="74" customFormat="1" ht="12.75">
      <c r="A65" s="165" t="s">
        <v>132</v>
      </c>
      <c r="B65" s="179"/>
      <c r="C65" s="163">
        <f>SUM(C59:C64)</f>
        <v>137179850</v>
      </c>
      <c r="D65" s="164">
        <f>SUM(D59:D64)</f>
        <v>-20530566</v>
      </c>
      <c r="G65" s="73"/>
      <c r="H65" s="73"/>
      <c r="BB65" s="78"/>
      <c r="BC65" s="78"/>
      <c r="BJ65" s="79"/>
      <c r="BK65" s="79"/>
      <c r="BL65" s="79"/>
    </row>
    <row r="66" spans="1:64" s="74" customFormat="1" ht="12.75">
      <c r="A66" s="162" t="s">
        <v>121</v>
      </c>
      <c r="B66" s="179"/>
      <c r="C66" s="163"/>
      <c r="D66" s="164"/>
      <c r="G66" s="73"/>
      <c r="H66" s="73"/>
      <c r="I66" s="77"/>
      <c r="J66" s="76"/>
      <c r="K66" s="77"/>
      <c r="L66" s="76"/>
      <c r="M66" s="77"/>
      <c r="N66" s="76"/>
      <c r="O66" s="77"/>
      <c r="P66" s="76"/>
      <c r="Q66" s="77"/>
      <c r="R66" s="76"/>
      <c r="S66" s="77"/>
      <c r="T66" s="76"/>
      <c r="U66" s="77"/>
      <c r="V66" s="76"/>
      <c r="W66" s="77"/>
      <c r="X66" s="76"/>
      <c r="Y66" s="77"/>
      <c r="Z66" s="76"/>
      <c r="AA66" s="77"/>
      <c r="AB66" s="76"/>
      <c r="AC66" s="77"/>
      <c r="AD66" s="76"/>
      <c r="AE66" s="77"/>
      <c r="AF66" s="76"/>
      <c r="AG66" s="77"/>
      <c r="AH66" s="76"/>
      <c r="AI66" s="77"/>
      <c r="AJ66" s="76"/>
      <c r="AK66" s="77"/>
      <c r="AL66" s="76"/>
      <c r="AM66" s="77"/>
      <c r="AN66" s="76"/>
      <c r="AO66" s="77"/>
      <c r="AP66" s="76"/>
      <c r="AQ66" s="77"/>
      <c r="AR66" s="76"/>
      <c r="AS66" s="77"/>
      <c r="AT66" s="76"/>
      <c r="AU66" s="77"/>
      <c r="AV66" s="76"/>
      <c r="AW66" s="77"/>
      <c r="AX66" s="76"/>
      <c r="BB66" s="78"/>
      <c r="BC66" s="78"/>
      <c r="BJ66" s="79"/>
      <c r="BK66" s="79"/>
      <c r="BL66" s="79"/>
    </row>
    <row r="67" spans="1:64" s="74" customFormat="1" ht="12.75">
      <c r="A67" s="162" t="s">
        <v>48</v>
      </c>
      <c r="B67" s="179"/>
      <c r="C67" s="197">
        <v>-296848</v>
      </c>
      <c r="D67" s="198">
        <v>4019233</v>
      </c>
      <c r="BB67" s="78"/>
      <c r="BC67" s="78"/>
      <c r="BJ67" s="79"/>
      <c r="BK67" s="79"/>
      <c r="BL67" s="79"/>
    </row>
    <row r="68" spans="1:64" s="74" customFormat="1" ht="12.75">
      <c r="A68" s="162" t="s">
        <v>133</v>
      </c>
      <c r="B68" s="179">
        <v>13</v>
      </c>
      <c r="C68" s="197">
        <v>727</v>
      </c>
      <c r="D68" s="198">
        <v>-553986</v>
      </c>
      <c r="BB68" s="78"/>
      <c r="BC68" s="78"/>
      <c r="BJ68" s="79"/>
      <c r="BK68" s="79"/>
      <c r="BL68" s="79"/>
    </row>
    <row r="69" spans="1:7" ht="12" customHeight="1">
      <c r="A69" s="165" t="s">
        <v>134</v>
      </c>
      <c r="B69" s="205"/>
      <c r="C69" s="197">
        <f>C41+C57+C65+C67+C68</f>
        <v>4970738</v>
      </c>
      <c r="D69" s="198">
        <f>D41+D57+D65+D67+D68</f>
        <v>47935231</v>
      </c>
      <c r="E69" s="74"/>
      <c r="F69" s="74"/>
      <c r="G69" s="170"/>
    </row>
    <row r="70" spans="1:6" ht="12" customHeight="1">
      <c r="A70" s="165" t="s">
        <v>121</v>
      </c>
      <c r="B70" s="205"/>
      <c r="C70" s="197"/>
      <c r="D70" s="198"/>
      <c r="E70" s="74"/>
      <c r="F70" s="74"/>
    </row>
    <row r="71" spans="1:6" ht="12" customHeight="1">
      <c r="A71" s="162" t="s">
        <v>135</v>
      </c>
      <c r="B71" s="179"/>
      <c r="C71" s="197">
        <v>45350092</v>
      </c>
      <c r="D71" s="198">
        <v>15985943</v>
      </c>
      <c r="E71" s="74"/>
      <c r="F71" s="74"/>
    </row>
    <row r="72" spans="1:6" ht="12" customHeight="1">
      <c r="A72" s="165" t="s">
        <v>209</v>
      </c>
      <c r="B72" s="179">
        <v>13</v>
      </c>
      <c r="C72" s="197">
        <f>C69+C71</f>
        <v>50320830</v>
      </c>
      <c r="D72" s="198">
        <f>D69+D71</f>
        <v>63921174</v>
      </c>
      <c r="E72" s="74"/>
      <c r="F72" s="74"/>
    </row>
    <row r="73" spans="1:4" ht="12" customHeight="1">
      <c r="A73" s="88"/>
      <c r="B73" s="88"/>
      <c r="C73" s="97"/>
      <c r="D73" s="98"/>
    </row>
    <row r="74" spans="1:4" ht="12" customHeight="1">
      <c r="A74" s="88"/>
      <c r="B74" s="88"/>
      <c r="C74" s="97"/>
      <c r="D74" s="98"/>
    </row>
    <row r="75" spans="1:4" ht="12" customHeight="1">
      <c r="A75" s="88"/>
      <c r="B75" s="88"/>
      <c r="C75" s="97"/>
      <c r="D75" s="98"/>
    </row>
    <row r="76" spans="1:65" ht="12.75">
      <c r="A76" s="132" t="s">
        <v>9</v>
      </c>
      <c r="B76" s="133"/>
      <c r="C76" s="102" t="str">
        <f>'Ф1'!C82</f>
        <v>Узбеков А.А.</v>
      </c>
      <c r="D76" s="98"/>
      <c r="E76" s="80"/>
      <c r="F76" s="80"/>
      <c r="G76" s="81"/>
      <c r="H76" s="80"/>
      <c r="I76" s="81"/>
      <c r="J76" s="80"/>
      <c r="K76" s="81"/>
      <c r="L76" s="80"/>
      <c r="M76" s="81"/>
      <c r="N76" s="80"/>
      <c r="O76" s="81"/>
      <c r="P76" s="80"/>
      <c r="Q76" s="81"/>
      <c r="R76" s="80"/>
      <c r="S76" s="81"/>
      <c r="T76" s="80"/>
      <c r="U76" s="81"/>
      <c r="V76" s="80"/>
      <c r="W76" s="81"/>
      <c r="X76" s="80"/>
      <c r="Y76" s="81"/>
      <c r="Z76" s="80"/>
      <c r="AA76" s="81"/>
      <c r="AB76" s="80"/>
      <c r="AC76" s="81"/>
      <c r="AD76" s="80"/>
      <c r="AE76" s="81"/>
      <c r="AF76" s="80"/>
      <c r="AG76" s="81"/>
      <c r="AH76" s="80"/>
      <c r="AI76" s="81"/>
      <c r="AJ76" s="80"/>
      <c r="AK76" s="81"/>
      <c r="AL76" s="80"/>
      <c r="AM76" s="81"/>
      <c r="AN76" s="80"/>
      <c r="AO76" s="81"/>
      <c r="AP76" s="80"/>
      <c r="AQ76" s="81"/>
      <c r="AR76" s="80"/>
      <c r="AS76" s="81"/>
      <c r="AT76" s="80"/>
      <c r="AU76" s="81"/>
      <c r="AV76" s="80"/>
      <c r="AW76" s="81"/>
      <c r="AX76" s="80"/>
      <c r="AY76" s="81"/>
      <c r="BC76" s="82"/>
      <c r="BD76" s="82"/>
      <c r="BK76" s="83"/>
      <c r="BL76" s="83"/>
      <c r="BM76" s="83"/>
    </row>
    <row r="77" spans="1:65" s="74" customFormat="1" ht="12.75">
      <c r="A77" s="103"/>
      <c r="B77" s="101"/>
      <c r="C77" s="104"/>
      <c r="D77" s="105"/>
      <c r="BC77" s="85"/>
      <c r="BD77" s="85"/>
      <c r="BK77" s="79"/>
      <c r="BL77" s="79"/>
      <c r="BM77" s="79"/>
    </row>
    <row r="78" spans="1:65" s="74" customFormat="1" ht="12.75">
      <c r="A78" s="103"/>
      <c r="B78" s="101"/>
      <c r="C78" s="104"/>
      <c r="D78" s="105"/>
      <c r="BC78" s="85"/>
      <c r="BD78" s="85"/>
      <c r="BK78" s="79"/>
      <c r="BL78" s="79"/>
      <c r="BM78" s="79"/>
    </row>
    <row r="79" spans="1:65" s="74" customFormat="1" ht="12.75">
      <c r="A79" s="132" t="s">
        <v>11</v>
      </c>
      <c r="B79" s="133"/>
      <c r="C79" s="104" t="s">
        <v>103</v>
      </c>
      <c r="D79" s="105"/>
      <c r="BC79" s="85"/>
      <c r="BD79" s="85"/>
      <c r="BK79" s="79"/>
      <c r="BL79" s="79"/>
      <c r="BM79" s="79"/>
    </row>
    <row r="80" spans="1:65" s="74" customFormat="1" ht="12.75">
      <c r="A80" s="106"/>
      <c r="B80" s="103"/>
      <c r="C80" s="107"/>
      <c r="D80" s="105"/>
      <c r="BC80" s="85"/>
      <c r="BD80" s="85"/>
      <c r="BK80" s="79"/>
      <c r="BL80" s="79"/>
      <c r="BM80" s="79"/>
    </row>
    <row r="81" spans="1:65" s="74" customFormat="1" ht="12.75">
      <c r="A81" s="79"/>
      <c r="B81" s="79"/>
      <c r="C81" s="87"/>
      <c r="D81" s="84"/>
      <c r="BC81" s="85"/>
      <c r="BD81" s="85"/>
      <c r="BK81" s="79"/>
      <c r="BL81" s="79"/>
      <c r="BM81" s="79"/>
    </row>
    <row r="82" spans="1:3" ht="12.75">
      <c r="A82" s="83"/>
      <c r="B82" s="83"/>
      <c r="C82" s="87"/>
    </row>
  </sheetData>
  <sheetProtection/>
  <printOptions/>
  <pageMargins left="0.9448818897637796" right="0.5511811023622047" top="0.44" bottom="0" header="0.58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7"/>
  <sheetViews>
    <sheetView zoomScaleSheetLayoutView="65" zoomScalePageLayoutView="0" workbookViewId="0" topLeftCell="A9">
      <selection activeCell="I33" sqref="I33"/>
    </sheetView>
  </sheetViews>
  <sheetFormatPr defaultColWidth="38.00390625" defaultRowHeight="12.75"/>
  <cols>
    <col min="1" max="1" width="64.625" style="11" customWidth="1"/>
    <col min="2" max="2" width="14.625" style="44" customWidth="1"/>
    <col min="3" max="3" width="15.125" style="44" customWidth="1"/>
    <col min="4" max="4" width="16.125" style="44" customWidth="1"/>
    <col min="5" max="5" width="11.625" style="44" customWidth="1"/>
    <col min="6" max="6" width="20.125" style="44" customWidth="1"/>
    <col min="7" max="7" width="14.00390625" style="44" customWidth="1"/>
    <col min="8" max="8" width="16.00390625" style="11" customWidth="1"/>
    <col min="9" max="9" width="15.75390625" style="11" customWidth="1"/>
    <col min="10" max="10" width="25.125" style="11" customWidth="1"/>
    <col min="11" max="16384" width="38.00390625" style="11" customWidth="1"/>
  </cols>
  <sheetData>
    <row r="1" spans="1:9" ht="12">
      <c r="A1" s="138" t="s">
        <v>15</v>
      </c>
      <c r="C1" s="63"/>
      <c r="G1" s="45"/>
      <c r="I1" s="66" t="s">
        <v>16</v>
      </c>
    </row>
    <row r="2" spans="1:9" ht="12">
      <c r="A2" s="15"/>
      <c r="C2" s="16"/>
      <c r="G2" s="45"/>
      <c r="I2" s="67" t="s">
        <v>17</v>
      </c>
    </row>
    <row r="3" spans="1:9" ht="15">
      <c r="A3" s="15"/>
      <c r="B3" s="18"/>
      <c r="C3" s="16"/>
      <c r="D3" s="9"/>
      <c r="E3" s="9"/>
      <c r="G3" s="16"/>
      <c r="I3" s="16"/>
    </row>
    <row r="4" spans="1:9" s="14" customFormat="1" ht="12.75">
      <c r="A4" s="30"/>
      <c r="B4" s="18"/>
      <c r="C4" s="16"/>
      <c r="D4" s="3"/>
      <c r="E4" s="3"/>
      <c r="G4" s="16"/>
      <c r="I4" s="16"/>
    </row>
    <row r="5" spans="1:9" s="14" customFormat="1" ht="15.75">
      <c r="A5" s="52" t="s">
        <v>79</v>
      </c>
      <c r="B5" s="16"/>
      <c r="C5" s="17"/>
      <c r="D5" s="3"/>
      <c r="E5" s="3"/>
      <c r="G5" s="16"/>
      <c r="I5" s="16"/>
    </row>
    <row r="6" spans="1:7" s="14" customFormat="1" ht="15">
      <c r="A6" s="65"/>
      <c r="B6" s="65"/>
      <c r="C6" s="65"/>
      <c r="D6" s="65"/>
      <c r="E6" s="65"/>
      <c r="F6" s="65"/>
      <c r="G6" s="46"/>
    </row>
    <row r="7" spans="1:7" s="14" customFormat="1" ht="15">
      <c r="A7" s="111"/>
      <c r="B7" s="9"/>
      <c r="C7" s="9"/>
      <c r="D7" s="9"/>
      <c r="E7" s="9"/>
      <c r="F7" s="9"/>
      <c r="G7" s="46"/>
    </row>
    <row r="8" spans="1:9" ht="12.75">
      <c r="A8" s="10" t="str">
        <f>'Ф2'!A8</f>
        <v>За три и девять месяцев, закончившихся 30 сентября 2019 года</v>
      </c>
      <c r="B8" s="8"/>
      <c r="C8" s="8"/>
      <c r="D8" s="8"/>
      <c r="E8" s="8"/>
      <c r="F8" s="8"/>
      <c r="I8" s="142"/>
    </row>
    <row r="9" spans="1:9" s="201" customFormat="1" ht="11.25" customHeight="1">
      <c r="A9" s="200"/>
      <c r="B9" s="210" t="s">
        <v>136</v>
      </c>
      <c r="C9" s="210"/>
      <c r="D9" s="210"/>
      <c r="E9" s="210"/>
      <c r="F9" s="210"/>
      <c r="G9" s="210"/>
      <c r="H9" s="210"/>
      <c r="I9" s="210"/>
    </row>
    <row r="10" spans="1:9" s="201" customFormat="1" ht="17.25" customHeight="1">
      <c r="A10" s="211" t="s">
        <v>88</v>
      </c>
      <c r="B10" s="210" t="s">
        <v>205</v>
      </c>
      <c r="C10" s="210" t="s">
        <v>65</v>
      </c>
      <c r="D10" s="210" t="s">
        <v>100</v>
      </c>
      <c r="E10" s="191" t="s">
        <v>137</v>
      </c>
      <c r="F10" s="191" t="s">
        <v>200</v>
      </c>
      <c r="G10" s="210" t="s">
        <v>80</v>
      </c>
      <c r="H10" s="210" t="s">
        <v>177</v>
      </c>
      <c r="I10" s="191" t="s">
        <v>80</v>
      </c>
    </row>
    <row r="11" spans="1:9" s="201" customFormat="1" ht="11.25">
      <c r="A11" s="211"/>
      <c r="B11" s="210"/>
      <c r="C11" s="210"/>
      <c r="D11" s="210"/>
      <c r="E11" s="191" t="s">
        <v>138</v>
      </c>
      <c r="F11" s="191" t="s">
        <v>139</v>
      </c>
      <c r="G11" s="210"/>
      <c r="H11" s="210"/>
      <c r="I11" s="191" t="s">
        <v>140</v>
      </c>
    </row>
    <row r="12" spans="1:20" s="109" customFormat="1" ht="21.75" customHeight="1">
      <c r="A12" s="171" t="s">
        <v>121</v>
      </c>
      <c r="B12" s="172"/>
      <c r="C12" s="172"/>
      <c r="D12" s="172"/>
      <c r="E12" s="172"/>
      <c r="F12" s="172"/>
      <c r="G12" s="172"/>
      <c r="H12" s="172"/>
      <c r="I12" s="172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</row>
    <row r="13" spans="1:17" s="110" customFormat="1" ht="21.75" customHeight="1">
      <c r="A13" s="194" t="s">
        <v>19</v>
      </c>
      <c r="B13" s="195">
        <v>14</v>
      </c>
      <c r="C13" s="195">
        <v>14</v>
      </c>
      <c r="D13" s="195">
        <v>14</v>
      </c>
      <c r="E13" s="195">
        <v>14</v>
      </c>
      <c r="F13" s="196"/>
      <c r="G13" s="196"/>
      <c r="H13" s="196"/>
      <c r="I13" s="196"/>
      <c r="J13" s="108"/>
      <c r="K13" s="108"/>
      <c r="L13" s="108"/>
      <c r="M13" s="108"/>
      <c r="N13" s="108"/>
      <c r="O13" s="108"/>
      <c r="P13" s="108"/>
      <c r="Q13" s="108"/>
    </row>
    <row r="14" spans="1:17" s="110" customFormat="1" ht="10.5" customHeight="1">
      <c r="A14" s="194" t="s">
        <v>121</v>
      </c>
      <c r="B14" s="197"/>
      <c r="C14" s="197"/>
      <c r="D14" s="197"/>
      <c r="E14" s="197"/>
      <c r="F14" s="197"/>
      <c r="G14" s="197"/>
      <c r="H14" s="197"/>
      <c r="I14" s="197"/>
      <c r="J14" s="108"/>
      <c r="K14" s="108"/>
      <c r="L14" s="108"/>
      <c r="M14" s="108"/>
      <c r="N14" s="108"/>
      <c r="O14" s="108"/>
      <c r="P14" s="108"/>
      <c r="Q14" s="108"/>
    </row>
    <row r="15" spans="1:17" s="110" customFormat="1" ht="21.75" customHeight="1">
      <c r="A15" s="194" t="s">
        <v>141</v>
      </c>
      <c r="B15" s="198">
        <v>12136529</v>
      </c>
      <c r="C15" s="198">
        <v>-6464374</v>
      </c>
      <c r="D15" s="198">
        <v>-6354</v>
      </c>
      <c r="E15" s="198">
        <v>1820479</v>
      </c>
      <c r="F15" s="198">
        <v>349521086</v>
      </c>
      <c r="G15" s="197">
        <v>357007366</v>
      </c>
      <c r="H15" s="198">
        <v>0</v>
      </c>
      <c r="I15" s="197">
        <v>357007366</v>
      </c>
      <c r="J15" s="173"/>
      <c r="K15" s="108"/>
      <c r="L15" s="108"/>
      <c r="M15" s="108"/>
      <c r="N15" s="108"/>
      <c r="O15" s="108"/>
      <c r="P15" s="108"/>
      <c r="Q15" s="108"/>
    </row>
    <row r="16" spans="1:17" s="110" customFormat="1" ht="21.75" customHeight="1">
      <c r="A16" s="196" t="s">
        <v>183</v>
      </c>
      <c r="B16" s="198">
        <v>0</v>
      </c>
      <c r="C16" s="198">
        <v>0</v>
      </c>
      <c r="D16" s="198">
        <v>0</v>
      </c>
      <c r="E16" s="198">
        <v>0</v>
      </c>
      <c r="F16" s="198">
        <v>40412081</v>
      </c>
      <c r="G16" s="197">
        <v>40412081</v>
      </c>
      <c r="H16" s="198">
        <v>0</v>
      </c>
      <c r="I16" s="197">
        <v>40412081</v>
      </c>
      <c r="J16" s="173"/>
      <c r="K16" s="108"/>
      <c r="L16" s="108"/>
      <c r="M16" s="108"/>
      <c r="N16" s="108"/>
      <c r="O16" s="108"/>
      <c r="P16" s="108"/>
      <c r="Q16" s="108"/>
    </row>
    <row r="17" spans="1:17" s="110" customFormat="1" ht="21.75" customHeight="1">
      <c r="A17" s="196" t="s">
        <v>142</v>
      </c>
      <c r="B17" s="198">
        <v>0</v>
      </c>
      <c r="C17" s="198">
        <v>0</v>
      </c>
      <c r="D17" s="198">
        <v>1301</v>
      </c>
      <c r="E17" s="198">
        <v>0</v>
      </c>
      <c r="F17" s="198">
        <v>248628</v>
      </c>
      <c r="G17" s="197">
        <v>249929</v>
      </c>
      <c r="H17" s="198">
        <v>0</v>
      </c>
      <c r="I17" s="197">
        <v>249929</v>
      </c>
      <c r="J17" s="173"/>
      <c r="K17" s="108"/>
      <c r="L17" s="108"/>
      <c r="M17" s="108"/>
      <c r="N17" s="108"/>
      <c r="O17" s="108"/>
      <c r="P17" s="108"/>
      <c r="Q17" s="108"/>
    </row>
    <row r="18" spans="1:17" s="109" customFormat="1" ht="21.75" customHeight="1">
      <c r="A18" s="194" t="s">
        <v>94</v>
      </c>
      <c r="B18" s="198">
        <f>SUM(B16:B17)</f>
        <v>0</v>
      </c>
      <c r="C18" s="198">
        <f>SUM(C16:C17)</f>
        <v>0</v>
      </c>
      <c r="D18" s="198">
        <f>SUM(D16:D17)</f>
        <v>1301</v>
      </c>
      <c r="E18" s="198">
        <f>SUM(E16:E17)</f>
        <v>0</v>
      </c>
      <c r="F18" s="198">
        <f>SUM(F16:F17)</f>
        <v>40660709</v>
      </c>
      <c r="G18" s="197">
        <f aca="true" t="shared" si="0" ref="G15:G20">SUM(B18:F18)</f>
        <v>40662010</v>
      </c>
      <c r="H18" s="198">
        <f>SUM(H16:H17)</f>
        <v>0</v>
      </c>
      <c r="I18" s="197">
        <f aca="true" t="shared" si="1" ref="I15:I20">SUM(G18:H18)</f>
        <v>40662010</v>
      </c>
      <c r="J18" s="173"/>
      <c r="K18" s="108"/>
      <c r="L18" s="108"/>
      <c r="M18" s="108"/>
      <c r="N18" s="108"/>
      <c r="O18" s="108"/>
      <c r="P18" s="108"/>
      <c r="Q18" s="108"/>
    </row>
    <row r="19" spans="1:10" ht="12.75">
      <c r="A19" s="196" t="s">
        <v>147</v>
      </c>
      <c r="B19" s="198">
        <v>0</v>
      </c>
      <c r="C19" s="198">
        <v>0</v>
      </c>
      <c r="D19" s="198">
        <v>0</v>
      </c>
      <c r="E19" s="198">
        <v>0</v>
      </c>
      <c r="F19" s="198">
        <v>-17502012</v>
      </c>
      <c r="G19" s="197">
        <v>-17502012</v>
      </c>
      <c r="H19" s="198">
        <v>0</v>
      </c>
      <c r="I19" s="197">
        <v>-17502012</v>
      </c>
      <c r="J19" s="173"/>
    </row>
    <row r="20" spans="1:10" ht="12.75">
      <c r="A20" s="194" t="s">
        <v>219</v>
      </c>
      <c r="B20" s="198">
        <f>B15+B18+B19</f>
        <v>12136529</v>
      </c>
      <c r="C20" s="198">
        <f>C15+C18+C19</f>
        <v>-6464374</v>
      </c>
      <c r="D20" s="198">
        <f>D15+D18+D19</f>
        <v>-5053</v>
      </c>
      <c r="E20" s="198">
        <f>E15+E18+E19</f>
        <v>1820479</v>
      </c>
      <c r="F20" s="198">
        <f>F15+F18+F19</f>
        <v>372679783</v>
      </c>
      <c r="G20" s="197">
        <f t="shared" si="0"/>
        <v>380167364</v>
      </c>
      <c r="H20" s="198">
        <f>H15+H18+H19</f>
        <v>0</v>
      </c>
      <c r="I20" s="197">
        <f t="shared" si="1"/>
        <v>380167364</v>
      </c>
      <c r="J20" s="173"/>
    </row>
    <row r="21" spans="1:10" ht="12.75">
      <c r="A21" s="196" t="s">
        <v>121</v>
      </c>
      <c r="B21" s="197"/>
      <c r="C21" s="197"/>
      <c r="D21" s="197"/>
      <c r="E21" s="197"/>
      <c r="F21" s="197"/>
      <c r="G21" s="197"/>
      <c r="H21" s="197"/>
      <c r="I21" s="197"/>
      <c r="J21" s="173"/>
    </row>
    <row r="22" spans="1:10" ht="12.75">
      <c r="A22" s="194" t="s">
        <v>143</v>
      </c>
      <c r="B22" s="197">
        <v>12136529</v>
      </c>
      <c r="C22" s="197">
        <v>-6464374</v>
      </c>
      <c r="D22" s="197">
        <v>-15157</v>
      </c>
      <c r="E22" s="197">
        <v>1820479</v>
      </c>
      <c r="F22" s="197">
        <v>373429312</v>
      </c>
      <c r="G22" s="197">
        <v>380906789</v>
      </c>
      <c r="H22" s="197">
        <v>33934146</v>
      </c>
      <c r="I22" s="197">
        <v>414840935</v>
      </c>
      <c r="J22" s="173"/>
    </row>
    <row r="23" spans="1:10" ht="12.75">
      <c r="A23" s="196" t="s">
        <v>144</v>
      </c>
      <c r="B23" s="197">
        <v>0</v>
      </c>
      <c r="C23" s="197">
        <v>0</v>
      </c>
      <c r="D23" s="197">
        <v>0</v>
      </c>
      <c r="E23" s="197">
        <v>0</v>
      </c>
      <c r="F23" s="197">
        <v>-372725</v>
      </c>
      <c r="G23" s="197">
        <v>-372725</v>
      </c>
      <c r="H23" s="197">
        <v>-131766</v>
      </c>
      <c r="I23" s="197">
        <v>-504491</v>
      </c>
      <c r="J23" s="173"/>
    </row>
    <row r="24" spans="1:10" ht="12.75">
      <c r="A24" s="194" t="s">
        <v>145</v>
      </c>
      <c r="B24" s="197">
        <f>SUM(B22:B23)</f>
        <v>12136529</v>
      </c>
      <c r="C24" s="197">
        <f>SUM(C22:C23)</f>
        <v>-6464374</v>
      </c>
      <c r="D24" s="197">
        <f>SUM(D22:D23)</f>
        <v>-15157</v>
      </c>
      <c r="E24" s="197">
        <f>SUM(E22:E23)</f>
        <v>1820479</v>
      </c>
      <c r="F24" s="197">
        <f>SUM(F22:F23)</f>
        <v>373056587</v>
      </c>
      <c r="G24" s="197">
        <f aca="true" t="shared" si="2" ref="G24:G30">SUM(B24:F24)</f>
        <v>380534064</v>
      </c>
      <c r="H24" s="197">
        <f>SUM(H22:H23)</f>
        <v>33802380</v>
      </c>
      <c r="I24" s="197">
        <f aca="true" t="shared" si="3" ref="I22:I30">SUM(G24:H24)</f>
        <v>414336444</v>
      </c>
      <c r="J24" s="173"/>
    </row>
    <row r="25" spans="1:10" ht="12.75">
      <c r="A25" s="196" t="s">
        <v>183</v>
      </c>
      <c r="B25" s="197">
        <v>0</v>
      </c>
      <c r="C25" s="197">
        <v>0</v>
      </c>
      <c r="D25" s="197">
        <v>0</v>
      </c>
      <c r="E25" s="197">
        <v>0</v>
      </c>
      <c r="F25" s="197">
        <v>48859767</v>
      </c>
      <c r="G25" s="197">
        <v>48859767</v>
      </c>
      <c r="H25" s="197">
        <v>2315954</v>
      </c>
      <c r="I25" s="197">
        <v>51175721</v>
      </c>
      <c r="J25" s="173"/>
    </row>
    <row r="26" spans="1:10" ht="12.75">
      <c r="A26" s="196" t="s">
        <v>146</v>
      </c>
      <c r="B26" s="197">
        <v>0</v>
      </c>
      <c r="C26" s="197">
        <v>0</v>
      </c>
      <c r="D26" s="197">
        <v>18375</v>
      </c>
      <c r="E26" s="197">
        <v>0</v>
      </c>
      <c r="F26" s="197">
        <v>-610822</v>
      </c>
      <c r="G26" s="197">
        <v>-592447</v>
      </c>
      <c r="H26" s="197">
        <v>0</v>
      </c>
      <c r="I26" s="197">
        <v>-592447</v>
      </c>
      <c r="J26" s="173"/>
    </row>
    <row r="27" spans="1:10" ht="12.75">
      <c r="A27" s="194" t="s">
        <v>94</v>
      </c>
      <c r="B27" s="197">
        <f>SUM(B25:B26)</f>
        <v>0</v>
      </c>
      <c r="C27" s="197">
        <f>SUM(C25:C26)</f>
        <v>0</v>
      </c>
      <c r="D27" s="197">
        <v>18375</v>
      </c>
      <c r="E27" s="197">
        <v>0</v>
      </c>
      <c r="F27" s="197">
        <v>48248945</v>
      </c>
      <c r="G27" s="197">
        <v>48267320</v>
      </c>
      <c r="H27" s="197">
        <v>2315954</v>
      </c>
      <c r="I27" s="197">
        <v>50583274</v>
      </c>
      <c r="J27" s="173"/>
    </row>
    <row r="28" spans="1:10" ht="12.75">
      <c r="A28" s="196" t="s">
        <v>210</v>
      </c>
      <c r="B28" s="197">
        <v>0</v>
      </c>
      <c r="C28" s="197">
        <v>-601240</v>
      </c>
      <c r="D28" s="197">
        <v>0</v>
      </c>
      <c r="E28" s="197">
        <v>0</v>
      </c>
      <c r="F28" s="197">
        <v>0</v>
      </c>
      <c r="G28" s="197">
        <v>-601240</v>
      </c>
      <c r="H28" s="197">
        <v>0</v>
      </c>
      <c r="I28" s="197">
        <v>-601240</v>
      </c>
      <c r="J28" s="173"/>
    </row>
    <row r="29" spans="1:10" ht="12.75">
      <c r="A29" s="196" t="s">
        <v>147</v>
      </c>
      <c r="B29" s="197">
        <v>0</v>
      </c>
      <c r="C29" s="197">
        <v>0</v>
      </c>
      <c r="D29" s="197">
        <v>0</v>
      </c>
      <c r="E29" s="197">
        <v>0</v>
      </c>
      <c r="F29" s="197">
        <v>-10009309</v>
      </c>
      <c r="G29" s="197">
        <f t="shared" si="2"/>
        <v>-10009309</v>
      </c>
      <c r="H29" s="197">
        <v>0</v>
      </c>
      <c r="I29" s="197">
        <f t="shared" si="3"/>
        <v>-10009309</v>
      </c>
      <c r="J29" s="173"/>
    </row>
    <row r="30" spans="1:10" ht="12.75">
      <c r="A30" s="194" t="s">
        <v>220</v>
      </c>
      <c r="B30" s="197">
        <f>B24+B27+B28+B29</f>
        <v>12136529</v>
      </c>
      <c r="C30" s="197">
        <f>C24+C27+C28+C29</f>
        <v>-7065614</v>
      </c>
      <c r="D30" s="197">
        <f>D24+D27+D28+D29</f>
        <v>3218</v>
      </c>
      <c r="E30" s="197">
        <f>E24+E27+E28+E29</f>
        <v>1820479</v>
      </c>
      <c r="F30" s="197">
        <f>F24+F27+F28+F29</f>
        <v>411296223</v>
      </c>
      <c r="G30" s="197">
        <f t="shared" si="2"/>
        <v>418190835</v>
      </c>
      <c r="H30" s="197">
        <f>H24+H27+H28+H29</f>
        <v>36118334</v>
      </c>
      <c r="I30" s="197">
        <f t="shared" si="3"/>
        <v>454309169</v>
      </c>
      <c r="J30" s="173"/>
    </row>
    <row r="31" spans="1:7" ht="12.75">
      <c r="A31" s="6"/>
      <c r="B31" s="8"/>
      <c r="C31" s="8"/>
      <c r="D31" s="8"/>
      <c r="E31" s="8"/>
      <c r="F31" s="8"/>
      <c r="G31" s="8"/>
    </row>
    <row r="32" spans="1:7" ht="12.75">
      <c r="A32" s="6"/>
      <c r="B32" s="8"/>
      <c r="C32" s="8"/>
      <c r="D32" s="8"/>
      <c r="E32" s="8"/>
      <c r="F32" s="8"/>
      <c r="G32" s="8"/>
    </row>
    <row r="33" spans="1:7" ht="12.75">
      <c r="A33" s="6"/>
      <c r="B33" s="8"/>
      <c r="C33" s="8"/>
      <c r="D33" s="8"/>
      <c r="E33" s="8"/>
      <c r="F33" s="8"/>
      <c r="G33" s="8"/>
    </row>
    <row r="34" spans="1:7" ht="12.75">
      <c r="A34" s="38" t="s">
        <v>3</v>
      </c>
      <c r="B34" s="72"/>
      <c r="C34" s="140" t="str">
        <f>'Ф1'!C82</f>
        <v>Узбеков А.А.</v>
      </c>
      <c r="D34" s="47"/>
      <c r="E34" s="12"/>
      <c r="F34" s="5"/>
      <c r="G34" s="12"/>
    </row>
    <row r="35" spans="1:7" ht="12.75">
      <c r="A35" s="68"/>
      <c r="B35" s="5"/>
      <c r="C35" s="8"/>
      <c r="D35" s="8"/>
      <c r="E35" s="8"/>
      <c r="F35" s="8"/>
      <c r="G35" s="8"/>
    </row>
    <row r="36" spans="1:7" ht="12.75">
      <c r="A36" s="69"/>
      <c r="B36" s="5"/>
      <c r="C36" s="8"/>
      <c r="D36" s="8"/>
      <c r="E36" s="8"/>
      <c r="F36" s="8"/>
      <c r="G36" s="8"/>
    </row>
    <row r="37" spans="1:7" ht="12.75">
      <c r="A37" s="38" t="s">
        <v>14</v>
      </c>
      <c r="B37" s="72"/>
      <c r="C37" s="141" t="s">
        <v>103</v>
      </c>
      <c r="D37" s="48"/>
      <c r="E37" s="8"/>
      <c r="F37" s="8"/>
      <c r="G37" s="8"/>
    </row>
    <row r="38" spans="1:7" ht="12.75">
      <c r="A38" s="70"/>
      <c r="B38" s="49"/>
      <c r="C38" s="8"/>
      <c r="D38" s="8"/>
      <c r="E38" s="8"/>
      <c r="F38" s="8"/>
      <c r="G38" s="8"/>
    </row>
    <row r="39" spans="1:7" ht="12.75">
      <c r="A39" s="1"/>
      <c r="B39" s="5"/>
      <c r="C39" s="8"/>
      <c r="D39" s="8"/>
      <c r="E39" s="8"/>
      <c r="F39" s="8"/>
      <c r="G39" s="8"/>
    </row>
    <row r="40" spans="1:7" ht="12.75">
      <c r="A40" s="1"/>
      <c r="B40" s="8"/>
      <c r="C40" s="8"/>
      <c r="D40" s="8"/>
      <c r="E40" s="8"/>
      <c r="F40" s="8"/>
      <c r="G40" s="8"/>
    </row>
    <row r="41" spans="1:7" ht="12.75">
      <c r="A41" s="1"/>
      <c r="B41" s="8"/>
      <c r="C41" s="8"/>
      <c r="D41" s="8"/>
      <c r="E41" s="8"/>
      <c r="F41" s="8"/>
      <c r="G41" s="8"/>
    </row>
    <row r="42" spans="1:7" ht="12.75">
      <c r="A42" s="6"/>
      <c r="B42" s="8"/>
      <c r="C42" s="8"/>
      <c r="D42" s="8"/>
      <c r="E42" s="8"/>
      <c r="F42" s="8"/>
      <c r="G42" s="8"/>
    </row>
    <row r="43" spans="1:7" ht="12.75">
      <c r="A43" s="6"/>
      <c r="B43" s="8"/>
      <c r="C43" s="8"/>
      <c r="D43" s="8"/>
      <c r="E43" s="8"/>
      <c r="F43" s="8"/>
      <c r="G43" s="8"/>
    </row>
    <row r="44" spans="1:7" ht="12.75">
      <c r="A44" s="6"/>
      <c r="B44" s="8"/>
      <c r="C44" s="8"/>
      <c r="D44" s="8"/>
      <c r="E44" s="8"/>
      <c r="F44" s="8"/>
      <c r="G44" s="8"/>
    </row>
    <row r="45" spans="1:7" ht="12.75">
      <c r="A45" s="6"/>
      <c r="B45" s="8"/>
      <c r="C45" s="8"/>
      <c r="D45" s="8"/>
      <c r="E45" s="8"/>
      <c r="F45" s="8"/>
      <c r="G45" s="8"/>
    </row>
    <row r="46" spans="1:7" ht="12.75">
      <c r="A46" s="6"/>
      <c r="B46" s="8"/>
      <c r="C46" s="8"/>
      <c r="D46" s="8"/>
      <c r="E46" s="8"/>
      <c r="F46" s="8"/>
      <c r="G46" s="8"/>
    </row>
    <row r="47" spans="1:7" ht="12.75">
      <c r="A47" s="6"/>
      <c r="B47" s="8"/>
      <c r="C47" s="8"/>
      <c r="D47" s="8"/>
      <c r="E47" s="8"/>
      <c r="F47" s="8"/>
      <c r="G47" s="8"/>
    </row>
    <row r="48" spans="1:7" ht="12.75">
      <c r="A48" s="6"/>
      <c r="B48" s="8"/>
      <c r="C48" s="8"/>
      <c r="D48" s="8"/>
      <c r="E48" s="8"/>
      <c r="F48" s="8"/>
      <c r="G48" s="8"/>
    </row>
    <row r="49" spans="1:7" ht="12.75">
      <c r="A49" s="6"/>
      <c r="B49" s="8"/>
      <c r="C49" s="8"/>
      <c r="D49" s="8"/>
      <c r="E49" s="8"/>
      <c r="F49" s="8"/>
      <c r="G49" s="8"/>
    </row>
    <row r="50" spans="1:7" ht="12.75">
      <c r="A50" s="6"/>
      <c r="B50" s="8"/>
      <c r="C50" s="8"/>
      <c r="D50" s="8"/>
      <c r="E50" s="8"/>
      <c r="F50" s="8"/>
      <c r="G50" s="8"/>
    </row>
    <row r="51" spans="1:7" ht="12.75">
      <c r="A51" s="6"/>
      <c r="B51" s="8"/>
      <c r="C51" s="8"/>
      <c r="D51" s="8"/>
      <c r="E51" s="8"/>
      <c r="F51" s="8"/>
      <c r="G51" s="8"/>
    </row>
    <row r="52" spans="1:7" ht="12.75">
      <c r="A52" s="6"/>
      <c r="B52" s="8"/>
      <c r="C52" s="8"/>
      <c r="D52" s="8"/>
      <c r="E52" s="8"/>
      <c r="F52" s="8"/>
      <c r="G52" s="8"/>
    </row>
    <row r="53" spans="1:7" ht="12.75">
      <c r="A53" s="6"/>
      <c r="B53" s="8"/>
      <c r="C53" s="8"/>
      <c r="D53" s="8"/>
      <c r="E53" s="8"/>
      <c r="F53" s="8"/>
      <c r="G53" s="8"/>
    </row>
    <row r="54" spans="1:7" ht="12.75">
      <c r="A54" s="6"/>
      <c r="B54" s="8"/>
      <c r="C54" s="8"/>
      <c r="D54" s="8"/>
      <c r="E54" s="8"/>
      <c r="F54" s="8"/>
      <c r="G54" s="8"/>
    </row>
    <row r="55" spans="1:7" ht="12.75">
      <c r="A55" s="6"/>
      <c r="B55" s="8"/>
      <c r="C55" s="8"/>
      <c r="D55" s="8"/>
      <c r="E55" s="8"/>
      <c r="F55" s="8"/>
      <c r="G55" s="8"/>
    </row>
    <row r="56" spans="1:7" ht="12.75">
      <c r="A56" s="6"/>
      <c r="B56" s="8"/>
      <c r="C56" s="8"/>
      <c r="D56" s="8"/>
      <c r="E56" s="8"/>
      <c r="F56" s="8"/>
      <c r="G56" s="8"/>
    </row>
    <row r="57" spans="1:7" ht="12.75">
      <c r="A57" s="6"/>
      <c r="B57" s="8"/>
      <c r="C57" s="8"/>
      <c r="D57" s="8"/>
      <c r="E57" s="8"/>
      <c r="F57" s="8"/>
      <c r="G57" s="8"/>
    </row>
    <row r="58" spans="1:7" ht="12.75">
      <c r="A58" s="6"/>
      <c r="B58" s="8"/>
      <c r="C58" s="8"/>
      <c r="D58" s="8"/>
      <c r="E58" s="8"/>
      <c r="F58" s="8"/>
      <c r="G58" s="8"/>
    </row>
    <row r="59" spans="1:7" ht="12.75">
      <c r="A59" s="6"/>
      <c r="B59" s="8"/>
      <c r="C59" s="8"/>
      <c r="D59" s="8"/>
      <c r="E59" s="8"/>
      <c r="F59" s="8"/>
      <c r="G59" s="8"/>
    </row>
    <row r="60" spans="1:7" ht="12.75">
      <c r="A60" s="6"/>
      <c r="B60" s="8"/>
      <c r="C60" s="8"/>
      <c r="D60" s="8"/>
      <c r="E60" s="8"/>
      <c r="F60" s="8"/>
      <c r="G60" s="8"/>
    </row>
    <row r="61" spans="1:7" ht="12.75">
      <c r="A61" s="6"/>
      <c r="B61" s="8"/>
      <c r="C61" s="8"/>
      <c r="D61" s="8"/>
      <c r="E61" s="8"/>
      <c r="F61" s="8"/>
      <c r="G61" s="8"/>
    </row>
    <row r="62" spans="1:7" ht="12.75">
      <c r="A62" s="6"/>
      <c r="B62" s="8"/>
      <c r="C62" s="8"/>
      <c r="D62" s="8"/>
      <c r="E62" s="8"/>
      <c r="F62" s="8"/>
      <c r="G62" s="8"/>
    </row>
    <row r="63" spans="1:7" ht="12.75">
      <c r="A63" s="6"/>
      <c r="B63" s="8"/>
      <c r="C63" s="8"/>
      <c r="D63" s="8"/>
      <c r="E63" s="8"/>
      <c r="F63" s="8"/>
      <c r="G63" s="8"/>
    </row>
    <row r="64" spans="1:7" ht="12.75">
      <c r="A64" s="6"/>
      <c r="B64" s="8"/>
      <c r="C64" s="8"/>
      <c r="D64" s="8"/>
      <c r="E64" s="8"/>
      <c r="F64" s="8"/>
      <c r="G64" s="8"/>
    </row>
    <row r="65" spans="1:7" ht="12.75">
      <c r="A65" s="6"/>
      <c r="B65" s="8"/>
      <c r="C65" s="8"/>
      <c r="D65" s="8"/>
      <c r="E65" s="8"/>
      <c r="F65" s="8"/>
      <c r="G65" s="8"/>
    </row>
    <row r="66" spans="1:7" ht="12.75">
      <c r="A66" s="6"/>
      <c r="B66" s="8"/>
      <c r="C66" s="8"/>
      <c r="D66" s="8"/>
      <c r="E66" s="8"/>
      <c r="F66" s="8"/>
      <c r="G66" s="8"/>
    </row>
    <row r="67" spans="1:7" ht="12.75">
      <c r="A67" s="6"/>
      <c r="B67" s="8"/>
      <c r="C67" s="8"/>
      <c r="D67" s="8"/>
      <c r="E67" s="8"/>
      <c r="F67" s="8"/>
      <c r="G67" s="8"/>
    </row>
    <row r="68" spans="1:7" ht="12.75">
      <c r="A68" s="6"/>
      <c r="B68" s="8"/>
      <c r="C68" s="8"/>
      <c r="D68" s="8"/>
      <c r="E68" s="8"/>
      <c r="F68" s="8"/>
      <c r="G68" s="8"/>
    </row>
    <row r="69" spans="1:7" ht="12.75">
      <c r="A69" s="6"/>
      <c r="B69" s="8"/>
      <c r="C69" s="8"/>
      <c r="D69" s="8"/>
      <c r="E69" s="8"/>
      <c r="F69" s="8"/>
      <c r="G69" s="8"/>
    </row>
    <row r="70" spans="1:7" ht="12.75">
      <c r="A70" s="6"/>
      <c r="B70" s="8"/>
      <c r="C70" s="8"/>
      <c r="D70" s="8"/>
      <c r="E70" s="8"/>
      <c r="F70" s="8"/>
      <c r="G70" s="8"/>
    </row>
    <row r="71" spans="1:7" ht="12.75">
      <c r="A71" s="6"/>
      <c r="B71" s="8"/>
      <c r="C71" s="8"/>
      <c r="D71" s="8"/>
      <c r="E71" s="8"/>
      <c r="F71" s="8"/>
      <c r="G71" s="8"/>
    </row>
    <row r="72" spans="1:7" ht="12.75">
      <c r="A72" s="6"/>
      <c r="B72" s="8"/>
      <c r="C72" s="8"/>
      <c r="D72" s="8"/>
      <c r="E72" s="8"/>
      <c r="F72" s="8"/>
      <c r="G72" s="8"/>
    </row>
    <row r="73" spans="1:7" ht="12.75">
      <c r="A73" s="6"/>
      <c r="B73" s="8"/>
      <c r="C73" s="8"/>
      <c r="D73" s="8"/>
      <c r="E73" s="8"/>
      <c r="F73" s="8"/>
      <c r="G73" s="8"/>
    </row>
    <row r="74" spans="1:7" ht="12.75">
      <c r="A74" s="6"/>
      <c r="B74" s="8"/>
      <c r="C74" s="8"/>
      <c r="D74" s="8"/>
      <c r="E74" s="8"/>
      <c r="F74" s="8"/>
      <c r="G74" s="8"/>
    </row>
    <row r="75" spans="1:7" ht="12.75">
      <c r="A75" s="6"/>
      <c r="B75" s="8"/>
      <c r="C75" s="8"/>
      <c r="D75" s="8"/>
      <c r="E75" s="8"/>
      <c r="F75" s="8"/>
      <c r="G75" s="8"/>
    </row>
    <row r="76" spans="1:7" ht="12.75">
      <c r="A76" s="6"/>
      <c r="B76" s="8"/>
      <c r="C76" s="8"/>
      <c r="D76" s="8"/>
      <c r="E76" s="8"/>
      <c r="F76" s="8"/>
      <c r="G76" s="8"/>
    </row>
    <row r="77" spans="1:7" ht="12.75">
      <c r="A77" s="6"/>
      <c r="B77" s="8"/>
      <c r="C77" s="8"/>
      <c r="D77" s="8"/>
      <c r="E77" s="8"/>
      <c r="F77" s="8"/>
      <c r="G77" s="8"/>
    </row>
    <row r="78" spans="1:7" ht="12.75">
      <c r="A78" s="6"/>
      <c r="B78" s="8"/>
      <c r="C78" s="8"/>
      <c r="D78" s="8"/>
      <c r="E78" s="8"/>
      <c r="F78" s="8"/>
      <c r="G78" s="8"/>
    </row>
    <row r="79" spans="1:7" ht="12.75">
      <c r="A79" s="6"/>
      <c r="B79" s="8"/>
      <c r="C79" s="8"/>
      <c r="D79" s="8"/>
      <c r="E79" s="8"/>
      <c r="F79" s="8"/>
      <c r="G79" s="8"/>
    </row>
    <row r="80" spans="1:7" ht="12.75">
      <c r="A80" s="6"/>
      <c r="B80" s="8"/>
      <c r="C80" s="8"/>
      <c r="D80" s="8"/>
      <c r="E80" s="8"/>
      <c r="F80" s="8"/>
      <c r="G80" s="8"/>
    </row>
    <row r="81" spans="1:7" ht="12.75">
      <c r="A81" s="6"/>
      <c r="B81" s="8"/>
      <c r="C81" s="8"/>
      <c r="D81" s="8"/>
      <c r="E81" s="8"/>
      <c r="F81" s="8"/>
      <c r="G81" s="8"/>
    </row>
    <row r="82" spans="1:7" ht="12.75">
      <c r="A82" s="6"/>
      <c r="B82" s="8"/>
      <c r="C82" s="8"/>
      <c r="D82" s="8"/>
      <c r="E82" s="8"/>
      <c r="F82" s="8"/>
      <c r="G82" s="8"/>
    </row>
    <row r="83" spans="1:7" ht="12.75">
      <c r="A83" s="6"/>
      <c r="B83" s="8"/>
      <c r="C83" s="8"/>
      <c r="D83" s="8"/>
      <c r="E83" s="8"/>
      <c r="F83" s="8"/>
      <c r="G83" s="8"/>
    </row>
    <row r="84" spans="1:7" ht="12.75">
      <c r="A84" s="6"/>
      <c r="B84" s="8"/>
      <c r="C84" s="8"/>
      <c r="D84" s="8"/>
      <c r="E84" s="8"/>
      <c r="F84" s="8"/>
      <c r="G84" s="8"/>
    </row>
    <row r="85" spans="1:7" ht="12.75">
      <c r="A85" s="6"/>
      <c r="B85" s="8"/>
      <c r="C85" s="8"/>
      <c r="D85" s="8"/>
      <c r="E85" s="8"/>
      <c r="F85" s="8"/>
      <c r="G85" s="8"/>
    </row>
    <row r="86" spans="1:7" ht="12.75">
      <c r="A86" s="6"/>
      <c r="B86" s="8"/>
      <c r="C86" s="8"/>
      <c r="D86" s="8"/>
      <c r="E86" s="8"/>
      <c r="F86" s="8"/>
      <c r="G86" s="8"/>
    </row>
    <row r="87" spans="1:7" ht="12.75">
      <c r="A87" s="6"/>
      <c r="B87" s="8"/>
      <c r="C87" s="8"/>
      <c r="D87" s="8"/>
      <c r="E87" s="8"/>
      <c r="F87" s="8"/>
      <c r="G87" s="8"/>
    </row>
    <row r="88" spans="1:7" ht="12.75">
      <c r="A88" s="6"/>
      <c r="B88" s="8"/>
      <c r="C88" s="8"/>
      <c r="D88" s="8"/>
      <c r="E88" s="8"/>
      <c r="F88" s="8"/>
      <c r="G88" s="8"/>
    </row>
    <row r="89" spans="1:7" ht="12.75">
      <c r="A89" s="6"/>
      <c r="B89" s="8"/>
      <c r="C89" s="8"/>
      <c r="D89" s="8"/>
      <c r="E89" s="8"/>
      <c r="F89" s="8"/>
      <c r="G89" s="8"/>
    </row>
    <row r="90" spans="1:7" ht="12.75">
      <c r="A90" s="6"/>
      <c r="B90" s="8"/>
      <c r="C90" s="8"/>
      <c r="D90" s="8"/>
      <c r="E90" s="8"/>
      <c r="F90" s="8"/>
      <c r="G90" s="8"/>
    </row>
    <row r="91" spans="1:7" ht="12.75">
      <c r="A91" s="6"/>
      <c r="B91" s="8"/>
      <c r="C91" s="8"/>
      <c r="D91" s="8"/>
      <c r="E91" s="8"/>
      <c r="F91" s="8"/>
      <c r="G91" s="8"/>
    </row>
    <row r="92" spans="1:7" ht="12.75">
      <c r="A92" s="6"/>
      <c r="B92" s="8"/>
      <c r="C92" s="8"/>
      <c r="D92" s="8"/>
      <c r="E92" s="8"/>
      <c r="F92" s="8"/>
      <c r="G92" s="8"/>
    </row>
    <row r="93" spans="1:7" ht="12.75">
      <c r="A93" s="6"/>
      <c r="B93" s="8"/>
      <c r="C93" s="8"/>
      <c r="D93" s="8"/>
      <c r="E93" s="8"/>
      <c r="F93" s="8"/>
      <c r="G93" s="8"/>
    </row>
    <row r="94" spans="1:7" ht="12.75">
      <c r="A94" s="6"/>
      <c r="B94" s="8"/>
      <c r="C94" s="8"/>
      <c r="D94" s="8"/>
      <c r="E94" s="8"/>
      <c r="F94" s="8"/>
      <c r="G94" s="8"/>
    </row>
    <row r="95" spans="1:7" ht="12.75">
      <c r="A95" s="6"/>
      <c r="B95" s="8"/>
      <c r="C95" s="8"/>
      <c r="D95" s="8"/>
      <c r="E95" s="8"/>
      <c r="F95" s="8"/>
      <c r="G95" s="8"/>
    </row>
    <row r="96" spans="1:7" ht="12.75">
      <c r="A96" s="6"/>
      <c r="B96" s="8"/>
      <c r="C96" s="8"/>
      <c r="D96" s="8"/>
      <c r="E96" s="8"/>
      <c r="F96" s="8"/>
      <c r="G96" s="8"/>
    </row>
    <row r="97" spans="1:7" ht="12.75">
      <c r="A97" s="6"/>
      <c r="B97" s="8"/>
      <c r="C97" s="8"/>
      <c r="D97" s="8"/>
      <c r="E97" s="8"/>
      <c r="F97" s="8"/>
      <c r="G97" s="8"/>
    </row>
    <row r="98" spans="1:7" ht="12.75">
      <c r="A98" s="6"/>
      <c r="B98" s="8"/>
      <c r="C98" s="8"/>
      <c r="D98" s="8"/>
      <c r="E98" s="8"/>
      <c r="F98" s="8"/>
      <c r="G98" s="8"/>
    </row>
    <row r="99" spans="1:7" ht="12.75">
      <c r="A99" s="6"/>
      <c r="B99" s="8"/>
      <c r="C99" s="8"/>
      <c r="D99" s="8"/>
      <c r="E99" s="8"/>
      <c r="F99" s="8"/>
      <c r="G99" s="8"/>
    </row>
    <row r="100" spans="1:7" ht="12.75">
      <c r="A100" s="6"/>
      <c r="B100" s="8"/>
      <c r="C100" s="8"/>
      <c r="D100" s="8"/>
      <c r="E100" s="8"/>
      <c r="F100" s="8"/>
      <c r="G100" s="8"/>
    </row>
    <row r="101" spans="1:7" ht="12.75">
      <c r="A101" s="6"/>
      <c r="B101" s="8"/>
      <c r="C101" s="8"/>
      <c r="D101" s="8"/>
      <c r="E101" s="8"/>
      <c r="F101" s="8"/>
      <c r="G101" s="8"/>
    </row>
    <row r="102" spans="1:7" ht="12.75">
      <c r="A102" s="6"/>
      <c r="B102" s="8"/>
      <c r="C102" s="8"/>
      <c r="D102" s="8"/>
      <c r="E102" s="8"/>
      <c r="F102" s="8"/>
      <c r="G102" s="8"/>
    </row>
    <row r="103" spans="1:7" ht="12.75">
      <c r="A103" s="6"/>
      <c r="B103" s="8"/>
      <c r="C103" s="8"/>
      <c r="D103" s="8"/>
      <c r="E103" s="8"/>
      <c r="F103" s="8"/>
      <c r="G103" s="8"/>
    </row>
    <row r="104" spans="1:7" ht="12.75">
      <c r="A104" s="6"/>
      <c r="B104" s="8"/>
      <c r="C104" s="8"/>
      <c r="D104" s="8"/>
      <c r="E104" s="8"/>
      <c r="F104" s="8"/>
      <c r="G104" s="8"/>
    </row>
    <row r="105" spans="1:7" ht="12.75">
      <c r="A105" s="6"/>
      <c r="B105" s="8"/>
      <c r="C105" s="8"/>
      <c r="D105" s="8"/>
      <c r="E105" s="8"/>
      <c r="F105" s="8"/>
      <c r="G105" s="8"/>
    </row>
    <row r="106" spans="1:7" ht="12.75">
      <c r="A106" s="6"/>
      <c r="B106" s="8"/>
      <c r="C106" s="8"/>
      <c r="D106" s="8"/>
      <c r="E106" s="8"/>
      <c r="F106" s="8"/>
      <c r="G106" s="8"/>
    </row>
    <row r="107" spans="1:7" ht="12.75">
      <c r="A107" s="6"/>
      <c r="B107" s="8"/>
      <c r="C107" s="8"/>
      <c r="D107" s="8"/>
      <c r="E107" s="8"/>
      <c r="F107" s="8"/>
      <c r="G107" s="8"/>
    </row>
    <row r="108" spans="1:7" ht="12.75">
      <c r="A108" s="6"/>
      <c r="B108" s="8"/>
      <c r="C108" s="8"/>
      <c r="D108" s="8"/>
      <c r="E108" s="8"/>
      <c r="F108" s="8"/>
      <c r="G108" s="8"/>
    </row>
    <row r="109" spans="1:7" ht="12.75">
      <c r="A109" s="6"/>
      <c r="B109" s="8"/>
      <c r="C109" s="8"/>
      <c r="D109" s="8"/>
      <c r="E109" s="8"/>
      <c r="F109" s="8"/>
      <c r="G109" s="8"/>
    </row>
    <row r="110" spans="1:7" ht="12.75">
      <c r="A110" s="6"/>
      <c r="B110" s="8"/>
      <c r="C110" s="8"/>
      <c r="D110" s="8"/>
      <c r="E110" s="8"/>
      <c r="F110" s="8"/>
      <c r="G110" s="8"/>
    </row>
    <row r="111" spans="1:7" ht="12.75">
      <c r="A111" s="6"/>
      <c r="B111" s="8"/>
      <c r="C111" s="8"/>
      <c r="D111" s="8"/>
      <c r="E111" s="8"/>
      <c r="F111" s="8"/>
      <c r="G111" s="8"/>
    </row>
    <row r="112" spans="1:7" ht="12.75">
      <c r="A112" s="6"/>
      <c r="B112" s="8"/>
      <c r="C112" s="8"/>
      <c r="D112" s="8"/>
      <c r="E112" s="8"/>
      <c r="F112" s="8"/>
      <c r="G112" s="8"/>
    </row>
    <row r="113" spans="1:7" ht="12.75">
      <c r="A113" s="6"/>
      <c r="B113" s="8"/>
      <c r="C113" s="8"/>
      <c r="D113" s="8"/>
      <c r="E113" s="8"/>
      <c r="F113" s="8"/>
      <c r="G113" s="8"/>
    </row>
    <row r="114" spans="1:7" ht="12.75">
      <c r="A114" s="6"/>
      <c r="B114" s="8"/>
      <c r="C114" s="8"/>
      <c r="D114" s="8"/>
      <c r="E114" s="8"/>
      <c r="F114" s="8"/>
      <c r="G114" s="8"/>
    </row>
    <row r="115" spans="1:7" ht="12.75">
      <c r="A115" s="6"/>
      <c r="B115" s="8"/>
      <c r="C115" s="8"/>
      <c r="D115" s="8"/>
      <c r="E115" s="8"/>
      <c r="F115" s="8"/>
      <c r="G115" s="8"/>
    </row>
    <row r="116" spans="1:7" ht="12.75">
      <c r="A116" s="6"/>
      <c r="B116" s="8"/>
      <c r="C116" s="8"/>
      <c r="D116" s="8"/>
      <c r="E116" s="8"/>
      <c r="F116" s="8"/>
      <c r="G116" s="8"/>
    </row>
    <row r="117" spans="1:7" ht="12.75">
      <c r="A117" s="6"/>
      <c r="B117" s="8"/>
      <c r="C117" s="8"/>
      <c r="D117" s="8"/>
      <c r="E117" s="8"/>
      <c r="F117" s="8"/>
      <c r="G117" s="8"/>
    </row>
    <row r="118" spans="1:7" ht="12.75">
      <c r="A118" s="6"/>
      <c r="B118" s="8"/>
      <c r="C118" s="8"/>
      <c r="D118" s="8"/>
      <c r="E118" s="8"/>
      <c r="F118" s="8"/>
      <c r="G118" s="8"/>
    </row>
    <row r="119" spans="1:7" ht="12.75">
      <c r="A119" s="6"/>
      <c r="B119" s="8"/>
      <c r="C119" s="8"/>
      <c r="D119" s="8"/>
      <c r="E119" s="8"/>
      <c r="F119" s="8"/>
      <c r="G119" s="8"/>
    </row>
    <row r="120" spans="1:7" ht="12.75">
      <c r="A120" s="6"/>
      <c r="B120" s="8"/>
      <c r="C120" s="8"/>
      <c r="D120" s="8"/>
      <c r="E120" s="8"/>
      <c r="F120" s="8"/>
      <c r="G120" s="8"/>
    </row>
    <row r="121" spans="1:7" ht="12.75">
      <c r="A121" s="6"/>
      <c r="B121" s="8"/>
      <c r="C121" s="8"/>
      <c r="D121" s="8"/>
      <c r="E121" s="8"/>
      <c r="F121" s="8"/>
      <c r="G121" s="8"/>
    </row>
    <row r="122" spans="1:7" ht="12.75">
      <c r="A122" s="6"/>
      <c r="B122" s="8"/>
      <c r="C122" s="8"/>
      <c r="D122" s="8"/>
      <c r="E122" s="8"/>
      <c r="F122" s="8"/>
      <c r="G122" s="8"/>
    </row>
    <row r="123" spans="1:7" ht="12.75">
      <c r="A123" s="6"/>
      <c r="B123" s="8"/>
      <c r="C123" s="8"/>
      <c r="D123" s="8"/>
      <c r="E123" s="8"/>
      <c r="F123" s="8"/>
      <c r="G123" s="8"/>
    </row>
    <row r="124" spans="1:7" ht="12.75">
      <c r="A124" s="6"/>
      <c r="B124" s="8"/>
      <c r="C124" s="8"/>
      <c r="D124" s="8"/>
      <c r="E124" s="8"/>
      <c r="F124" s="8"/>
      <c r="G124" s="8"/>
    </row>
    <row r="125" spans="1:7" ht="12.75">
      <c r="A125" s="6"/>
      <c r="B125" s="8"/>
      <c r="C125" s="8"/>
      <c r="D125" s="8"/>
      <c r="E125" s="8"/>
      <c r="F125" s="8"/>
      <c r="G125" s="8"/>
    </row>
    <row r="126" spans="1:7" ht="12.75">
      <c r="A126" s="6"/>
      <c r="B126" s="8"/>
      <c r="C126" s="8"/>
      <c r="D126" s="8"/>
      <c r="E126" s="8"/>
      <c r="F126" s="8"/>
      <c r="G126" s="8"/>
    </row>
    <row r="127" spans="1:7" ht="12.75">
      <c r="A127" s="6"/>
      <c r="B127" s="8"/>
      <c r="C127" s="8"/>
      <c r="D127" s="8"/>
      <c r="E127" s="8"/>
      <c r="F127" s="8"/>
      <c r="G127" s="8"/>
    </row>
    <row r="128" spans="1:7" ht="12.75">
      <c r="A128" s="6"/>
      <c r="B128" s="8"/>
      <c r="C128" s="8"/>
      <c r="D128" s="8"/>
      <c r="E128" s="8"/>
      <c r="F128" s="8"/>
      <c r="G128" s="8"/>
    </row>
    <row r="129" spans="1:7" ht="12.75">
      <c r="A129" s="6"/>
      <c r="B129" s="8"/>
      <c r="C129" s="8"/>
      <c r="D129" s="8"/>
      <c r="E129" s="8"/>
      <c r="F129" s="8"/>
      <c r="G129" s="8"/>
    </row>
    <row r="130" spans="1:7" ht="12.75">
      <c r="A130" s="6"/>
      <c r="B130" s="8"/>
      <c r="C130" s="8"/>
      <c r="D130" s="8"/>
      <c r="E130" s="8"/>
      <c r="F130" s="8"/>
      <c r="G130" s="8"/>
    </row>
    <row r="131" spans="1:7" ht="12.75">
      <c r="A131" s="6"/>
      <c r="B131" s="8"/>
      <c r="C131" s="8"/>
      <c r="D131" s="8"/>
      <c r="E131" s="8"/>
      <c r="F131" s="8"/>
      <c r="G131" s="8"/>
    </row>
    <row r="132" spans="1:7" ht="12.75">
      <c r="A132" s="6"/>
      <c r="B132" s="8"/>
      <c r="C132" s="8"/>
      <c r="D132" s="8"/>
      <c r="E132" s="8"/>
      <c r="F132" s="8"/>
      <c r="G132" s="8"/>
    </row>
    <row r="133" spans="1:7" ht="12.75">
      <c r="A133" s="6"/>
      <c r="B133" s="8"/>
      <c r="C133" s="8"/>
      <c r="D133" s="8"/>
      <c r="E133" s="8"/>
      <c r="F133" s="8"/>
      <c r="G133" s="8"/>
    </row>
    <row r="134" spans="1:7" ht="12.75">
      <c r="A134" s="6"/>
      <c r="B134" s="8"/>
      <c r="C134" s="8"/>
      <c r="D134" s="8"/>
      <c r="E134" s="8"/>
      <c r="F134" s="8"/>
      <c r="G134" s="8"/>
    </row>
    <row r="135" spans="1:7" ht="12.75">
      <c r="A135" s="6"/>
      <c r="B135" s="8"/>
      <c r="C135" s="8"/>
      <c r="D135" s="8"/>
      <c r="E135" s="8"/>
      <c r="F135" s="8"/>
      <c r="G135" s="8"/>
    </row>
    <row r="136" spans="1:7" ht="12.75">
      <c r="A136" s="6"/>
      <c r="B136" s="8"/>
      <c r="C136" s="8"/>
      <c r="D136" s="8"/>
      <c r="E136" s="8"/>
      <c r="F136" s="8"/>
      <c r="G136" s="8"/>
    </row>
    <row r="137" spans="1:7" ht="12.75">
      <c r="A137" s="6"/>
      <c r="B137" s="8"/>
      <c r="C137" s="8"/>
      <c r="D137" s="8"/>
      <c r="E137" s="8"/>
      <c r="F137" s="8"/>
      <c r="G137" s="8"/>
    </row>
    <row r="138" spans="1:7" ht="12.75">
      <c r="A138" s="6"/>
      <c r="B138" s="8"/>
      <c r="C138" s="8"/>
      <c r="D138" s="8"/>
      <c r="E138" s="8"/>
      <c r="F138" s="8"/>
      <c r="G138" s="8"/>
    </row>
    <row r="139" spans="1:7" ht="12.75">
      <c r="A139" s="6"/>
      <c r="B139" s="8"/>
      <c r="C139" s="8"/>
      <c r="D139" s="8"/>
      <c r="E139" s="8"/>
      <c r="F139" s="8"/>
      <c r="G139" s="8"/>
    </row>
    <row r="140" spans="1:7" ht="12.75">
      <c r="A140" s="6"/>
      <c r="B140" s="8"/>
      <c r="C140" s="8"/>
      <c r="D140" s="8"/>
      <c r="E140" s="8"/>
      <c r="F140" s="8"/>
      <c r="G140" s="8"/>
    </row>
    <row r="141" spans="1:7" ht="12.75">
      <c r="A141" s="6"/>
      <c r="B141" s="8"/>
      <c r="C141" s="8"/>
      <c r="D141" s="8"/>
      <c r="E141" s="8"/>
      <c r="F141" s="8"/>
      <c r="G141" s="8"/>
    </row>
    <row r="142" spans="1:7" ht="12.75">
      <c r="A142" s="6"/>
      <c r="B142" s="8"/>
      <c r="C142" s="8"/>
      <c r="D142" s="8"/>
      <c r="E142" s="8"/>
      <c r="F142" s="8"/>
      <c r="G142" s="8"/>
    </row>
    <row r="143" spans="1:7" ht="12.75">
      <c r="A143" s="6"/>
      <c r="B143" s="8"/>
      <c r="C143" s="8"/>
      <c r="D143" s="8"/>
      <c r="E143" s="8"/>
      <c r="F143" s="8"/>
      <c r="G143" s="8"/>
    </row>
    <row r="144" spans="1:7" ht="12.75">
      <c r="A144" s="6"/>
      <c r="B144" s="8"/>
      <c r="C144" s="8"/>
      <c r="D144" s="8"/>
      <c r="E144" s="8"/>
      <c r="F144" s="8"/>
      <c r="G144" s="8"/>
    </row>
    <row r="145" spans="1:7" ht="12.75">
      <c r="A145" s="6"/>
      <c r="B145" s="8"/>
      <c r="C145" s="8"/>
      <c r="D145" s="8"/>
      <c r="E145" s="8"/>
      <c r="F145" s="8"/>
      <c r="G145" s="8"/>
    </row>
    <row r="146" spans="1:7" ht="12.75">
      <c r="A146" s="6"/>
      <c r="B146" s="8"/>
      <c r="C146" s="8"/>
      <c r="D146" s="8"/>
      <c r="E146" s="8"/>
      <c r="F146" s="8"/>
      <c r="G146" s="8"/>
    </row>
    <row r="147" spans="1:7" ht="12.75">
      <c r="A147" s="6"/>
      <c r="B147" s="8"/>
      <c r="C147" s="8"/>
      <c r="D147" s="8"/>
      <c r="E147" s="8"/>
      <c r="F147" s="8"/>
      <c r="G147" s="8"/>
    </row>
  </sheetData>
  <sheetProtection/>
  <mergeCells count="8">
    <mergeCell ref="G10:G11"/>
    <mergeCell ref="H10:H11"/>
    <mergeCell ref="B9:G9"/>
    <mergeCell ref="H9:I9"/>
    <mergeCell ref="A10:A11"/>
    <mergeCell ref="B10:B11"/>
    <mergeCell ref="C10:C11"/>
    <mergeCell ref="D10:D11"/>
  </mergeCells>
  <printOptions/>
  <pageMargins left="0.8267716535433072" right="0" top="0.5905511811023623" bottom="0.6299212598425197" header="0.5118110236220472" footer="0.5905511811023623"/>
  <pageSetup fitToHeight="2" fitToWidth="2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Хамидулина Аделина</cp:lastModifiedBy>
  <cp:lastPrinted>2019-10-30T10:05:34Z</cp:lastPrinted>
  <dcterms:created xsi:type="dcterms:W3CDTF">2015-05-27T03:16:19Z</dcterms:created>
  <dcterms:modified xsi:type="dcterms:W3CDTF">2019-10-30T10:09:16Z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Финансовая отчетность за 2 кв. 2015 (консолидированная).xls</vt:lpwstr>
  </property>
</Properties>
</file>