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45" yWindow="65521" windowWidth="2730" windowHeight="9435" tabRatio="939" activeTab="1"/>
  </bookViews>
  <sheets>
    <sheet name="баланс" sheetId="1" r:id="rId1"/>
    <sheet name="дох,расх" sheetId="2" r:id="rId2"/>
    <sheet name="СК (2)" sheetId="3" state="hidden" r:id="rId3"/>
    <sheet name="30 ГОД" sheetId="4" state="hidden" r:id="rId4"/>
    <sheet name="31" sheetId="5" state="hidden" r:id="rId5"/>
    <sheet name="34" sheetId="6" state="hidden" r:id="rId6"/>
    <sheet name="35ГОД" sheetId="7" state="hidden" r:id="rId7"/>
  </sheets>
  <externalReferences>
    <externalReference r:id="rId10"/>
  </externalReferences>
  <definedNames>
    <definedName name="_xlnm.Print_Area" localSheetId="0">'баланс'!$A$1:$D$85</definedName>
    <definedName name="_xlnm.Print_Area" localSheetId="1">'дох,расх'!$A$1:$F$96</definedName>
    <definedName name="_xlnm.Print_Area" localSheetId="2">'СК (2)'!$A$1:$G$56</definedName>
  </definedNames>
  <calcPr fullCalcOnLoad="1"/>
</workbook>
</file>

<file path=xl/sharedStrings.xml><?xml version="1.0" encoding="utf-8"?>
<sst xmlns="http://schemas.openxmlformats.org/spreadsheetml/2006/main" count="361" uniqueCount="303">
  <si>
    <t>Ценные бумаги, удерживаемые до погашения (за вычетом резервов на обесценение)</t>
  </si>
  <si>
    <t>ИТОГО АКТИВОВ</t>
  </si>
  <si>
    <t>Текущее налоговое обязательство</t>
  </si>
  <si>
    <t>Отложенное налоговое обязательство</t>
  </si>
  <si>
    <t>ИТОГО ОБЯЗАТЕЛЬСТВА</t>
  </si>
  <si>
    <t xml:space="preserve"> предыдущих лет</t>
  </si>
  <si>
    <t xml:space="preserve">отчетного периода </t>
  </si>
  <si>
    <t>ИТОГО КАПИТАЛ</t>
  </si>
  <si>
    <t>из них:</t>
  </si>
  <si>
    <t>доходы в виде вознаграждения (купона или дисконта) по ценным бумагам</t>
  </si>
  <si>
    <t>доходы (расходы) от операций с производными  инструментами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</si>
  <si>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</si>
  <si>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Прочие доходы</t>
  </si>
  <si>
    <t>36.1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</si>
  <si>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</si>
  <si>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</si>
  <si>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</si>
  <si>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40.1</t>
  </si>
  <si>
    <t>40.2</t>
  </si>
  <si>
    <t>40.3</t>
  </si>
  <si>
    <t>Корпоративный подоходный налог</t>
  </si>
  <si>
    <t>от основной деятельности</t>
  </si>
  <si>
    <t xml:space="preserve"> от иной деятельности</t>
  </si>
  <si>
    <t>Итого Чистая прибыль (убыток) после уплаты налогов</t>
  </si>
  <si>
    <t>на конец предыдущего года</t>
  </si>
  <si>
    <t>Код строки</t>
  </si>
  <si>
    <t>за аналогичный  период предыдущего года</t>
  </si>
  <si>
    <t>Телефон: 311 0-777</t>
  </si>
  <si>
    <t xml:space="preserve">Форма №4 </t>
  </si>
  <si>
    <t>Отчет об изменениях в собственном капитале</t>
  </si>
  <si>
    <t>Изъятый капитал</t>
  </si>
  <si>
    <t>Резервный капитал и резерв предупредительных мероприятий</t>
  </si>
  <si>
    <t>Нераспределенный доход (непокрытый убыток)</t>
  </si>
  <si>
    <t>Сальдо на начало отчетного периода</t>
  </si>
  <si>
    <t>Пересчитанное сальдо на начало отчетного периода</t>
  </si>
  <si>
    <t>Дивиденды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</si>
  <si>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</si>
  <si>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</si>
  <si>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</si>
  <si>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формирование резервного капитала</t>
  </si>
  <si>
    <t>Прочие операции</t>
  </si>
  <si>
    <t>Сальдо на конец отчетного периода</t>
  </si>
  <si>
    <t>(в тысячах тенге)</t>
  </si>
  <si>
    <t>1.2</t>
  </si>
  <si>
    <t>1.1</t>
  </si>
  <si>
    <t>в том числе:</t>
  </si>
  <si>
    <t>2.1</t>
  </si>
  <si>
    <t>2.2</t>
  </si>
  <si>
    <t>3.1</t>
  </si>
  <si>
    <t>3.2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</si>
  <si>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</si>
  <si>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</si>
  <si>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</si>
  <si>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Доходы в виде комиссионного вознаграждения по страховой деятельности</t>
  </si>
  <si>
    <t>Прочие доходы от инвестиционной деятельности</t>
  </si>
  <si>
    <t>Прочие доходы от иной деятельности</t>
  </si>
  <si>
    <t>15</t>
  </si>
  <si>
    <t>Чистые расходы по осуществлению страховых выплат</t>
  </si>
  <si>
    <t>26</t>
  </si>
  <si>
    <t>18</t>
  </si>
  <si>
    <t>19</t>
  </si>
  <si>
    <t>20</t>
  </si>
  <si>
    <t>21</t>
  </si>
  <si>
    <t>22</t>
  </si>
  <si>
    <t>23</t>
  </si>
  <si>
    <t>34</t>
  </si>
  <si>
    <t>Примечание*</t>
  </si>
  <si>
    <t>на конец отчетного периода</t>
  </si>
  <si>
    <t>Итого</t>
  </si>
  <si>
    <t>представления отчетности страховыми (перестраховочными)</t>
  </si>
  <si>
    <t>организациями и страховыми брокерами</t>
  </si>
  <si>
    <t>Телефон: 311-0-777</t>
  </si>
  <si>
    <t xml:space="preserve">Форма №1 </t>
  </si>
  <si>
    <t>Бухгалтерский баланс</t>
  </si>
  <si>
    <t>Наименование статьи</t>
  </si>
  <si>
    <t>Активы</t>
  </si>
  <si>
    <t>Операция "обратное РЕПО"</t>
  </si>
  <si>
    <t>Ценные бумаги, оцениваемые по справедливой стоимости, изменения которой отражаются в составе прибыли или убытка</t>
  </si>
  <si>
    <t>Расходы будущих периодов</t>
  </si>
  <si>
    <t>Прочие активы</t>
  </si>
  <si>
    <t>Инвестиции в капитал других юридических лиц</t>
  </si>
  <si>
    <t>Основные средства (нетто)</t>
  </si>
  <si>
    <t>Нематериальные активы (нетто)</t>
  </si>
  <si>
    <t>Обязательства</t>
  </si>
  <si>
    <t>Займы полученные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</si>
  <si>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</si>
  <si>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</si>
  <si>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</si>
  <si>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</si>
  <si>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</si>
  <si>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Операция "РЕПО"</t>
  </si>
  <si>
    <t>Доходы будущих периодов</t>
  </si>
  <si>
    <t>Прочие обязательства</t>
  </si>
  <si>
    <t>Уставный капитал</t>
  </si>
  <si>
    <t xml:space="preserve">Резервный капитал </t>
  </si>
  <si>
    <t>Результаты переоценки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</si>
  <si>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</si>
  <si>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Место для печати</t>
  </si>
  <si>
    <t xml:space="preserve">Форма №2 </t>
  </si>
  <si>
    <t>Отчет о доходах и расходах</t>
  </si>
  <si>
    <t xml:space="preserve">за отчетный период 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</si>
  <si>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</si>
  <si>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</si>
  <si>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</si>
  <si>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</si>
  <si>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Чистая сумма заработанных страховых премий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</si>
  <si>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</si>
  <si>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</si>
  <si>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по размещенным вкладам</t>
  </si>
  <si>
    <t>Доходы от участия в капитале других юридических лиц</t>
  </si>
  <si>
    <t>Доходы от иной деятельности</t>
  </si>
  <si>
    <t xml:space="preserve">Место для печати </t>
  </si>
  <si>
    <t>Итого доходов</t>
  </si>
  <si>
    <t>Расходы</t>
  </si>
  <si>
    <t>Возмещение расходов по рискам, переданным на перестрахование</t>
  </si>
  <si>
    <t>Возмещение по регрессному требованию (нетто)</t>
  </si>
  <si>
    <t>Расходы по урегулированию страховых убытков</t>
  </si>
  <si>
    <t>Расходы по выплате комиссионного вознаграждения по страховой деятельности</t>
  </si>
  <si>
    <t xml:space="preserve">Расходы, связанные с выплатой вознаграждения </t>
  </si>
  <si>
    <t>расходы в виде премии по ценным бумагам</t>
  </si>
  <si>
    <t xml:space="preserve">Общие и административные расходы </t>
  </si>
  <si>
    <t xml:space="preserve">расходы на оплату труда и командировочные </t>
  </si>
  <si>
    <t xml:space="preserve">текущие налоги и другие обязательные платежи в бюджет (кроме корпоративного подоходного налога) </t>
  </si>
  <si>
    <t>расходы по текущей аренде</t>
  </si>
  <si>
    <t>амортизационные отчисления и износ</t>
  </si>
  <si>
    <t xml:space="preserve">Прочие расходы </t>
  </si>
  <si>
    <t>Итого расходов</t>
  </si>
  <si>
    <t>№</t>
  </si>
  <si>
    <t>25</t>
  </si>
  <si>
    <t>Изменения в учетной политике и корректировка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</si>
  <si>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</si>
  <si>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</si>
  <si>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</si>
  <si>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</si>
  <si>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Эмиссия акций (взносы)</t>
  </si>
  <si>
    <t>Выкупленные акции (взносы)</t>
  </si>
  <si>
    <t>изменение накопленной переоценки основных средств</t>
  </si>
  <si>
    <t>Сальдо на начало предыдущего периода</t>
  </si>
  <si>
    <t>Пересчитанное сальдо на начало предыдущего периода</t>
  </si>
  <si>
    <t>33</t>
  </si>
  <si>
    <t>Страховые премии, принятые по договорам перестрахования</t>
  </si>
  <si>
    <t>Страховые премии, принятые по договорам страхования</t>
  </si>
  <si>
    <t>Прочие доходы от страховой деятельности</t>
  </si>
  <si>
    <t>Изменение активов перестрахования по  незаработанным премиям</t>
  </si>
  <si>
    <t>доходы (расходы) от операций с аффинированными драгоценными металлами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</si>
  <si>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</si>
  <si>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</si>
  <si>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Расходы по осуществлению страховых выплат по договорам страхования</t>
  </si>
  <si>
    <t>27</t>
  </si>
  <si>
    <t>Расходы по осуществлению страховых выплат по договорам, принятым на перестрахование</t>
  </si>
  <si>
    <t>28</t>
  </si>
  <si>
    <t>29</t>
  </si>
  <si>
    <t>30</t>
  </si>
  <si>
    <t>31</t>
  </si>
  <si>
    <t>32</t>
  </si>
  <si>
    <t>Изменение резерва не произошедших убытков по договорам страхования (перестрахования) жизни</t>
  </si>
  <si>
    <t xml:space="preserve">Изменение активов перестрахования по не произошедшим убыткам по договорам страхования (перестрахования) жизни   </t>
  </si>
  <si>
    <t>Изменение резерва не произошедших убытков по договорам аннуитета</t>
  </si>
  <si>
    <t>35</t>
  </si>
  <si>
    <t>Изменение активов перестрахования по не произошедшим убыткам по договорам аннуитета</t>
  </si>
  <si>
    <t>36</t>
  </si>
  <si>
    <t>Изменение резерва произошедших, но незаявленных убытков</t>
  </si>
  <si>
    <t>37</t>
  </si>
  <si>
    <t xml:space="preserve">Изменение активов перестрахования по произошедшим, но незаявленным убыткам </t>
  </si>
  <si>
    <t>38</t>
  </si>
  <si>
    <t>Изменение резерва заявленных, но неурегулированных убытков</t>
  </si>
  <si>
    <t>39</t>
  </si>
  <si>
    <t xml:space="preserve">Изменение активов перестрахования по заявленным, но неурегулированным убыткам    </t>
  </si>
  <si>
    <t>40</t>
  </si>
  <si>
    <t>Изменение дополнительных резервов</t>
  </si>
  <si>
    <t>41</t>
  </si>
  <si>
    <t>Изменение активов перестрахования по дополнительным резервам</t>
  </si>
  <si>
    <t>42</t>
  </si>
  <si>
    <t>Прибыль (убыток) за период</t>
  </si>
  <si>
    <t>Прибыль (убыток) от прекращенной деятельности</t>
  </si>
  <si>
    <t>Деньги и денежные эквиваленты</t>
  </si>
  <si>
    <t>Выпущенные облигации</t>
  </si>
  <si>
    <t>Капитал</t>
  </si>
  <si>
    <t xml:space="preserve">Нераспределенная прибыль (непокрытый убыток): </t>
  </si>
  <si>
    <t>Итого капитал и обязательства</t>
  </si>
  <si>
    <t>Доходы (расходы) по операциям с финансовыми активами (нетто):</t>
  </si>
  <si>
    <t>доходы (расходы) от купли/продажи ценных бумаг (нетто)</t>
  </si>
  <si>
    <t>доходы (расходы) от операции "Репо" (нетто)</t>
  </si>
  <si>
    <t>Доходы (расходы) от переоценки (нетто):</t>
  </si>
  <si>
    <t>доходы (расходы) от переоценки иностранной валюты (нетто)</t>
  </si>
  <si>
    <t>Доходы (расходы) от реализации активов и получения (передачи) активов</t>
  </si>
  <si>
    <t xml:space="preserve">Итого чистая прибыль (убыток) до уплаты корпоративного подоходного налога </t>
  </si>
  <si>
    <t>страховой (перестраховочной) организации  АО СК "Лондон-Алматы"</t>
  </si>
  <si>
    <t>Аффинированные драгоценные металлы</t>
  </si>
  <si>
    <t>Производные финансовые инструменты</t>
  </si>
  <si>
    <t>Уставный капитал (взносы учредителей)</t>
  </si>
  <si>
    <t>Изъятый капитал  (взносы учредителей)</t>
  </si>
  <si>
    <t>Инвестиционное имущество</t>
  </si>
  <si>
    <t>Долгосрочные активы, предназначенные для продажи</t>
  </si>
  <si>
    <t>Резерв незаработанной премии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</si>
  <si>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</si>
  <si>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</si>
  <si>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</si>
  <si>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</si>
  <si>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</si>
  <si>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Оценочные обязательства</t>
  </si>
  <si>
    <t>страховой (перестраховочной) организации АО СК "Лондон-Алматы"</t>
  </si>
  <si>
    <t>24</t>
  </si>
  <si>
    <t>Начисленные комиссионные доходы по перестрахованию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</si>
  <si>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</si>
  <si>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</si>
  <si>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</si>
  <si>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</si>
  <si>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 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</si>
  <si>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</si>
  <si>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</si>
  <si>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</si>
  <si>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</si>
  <si>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</si>
  <si>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</si>
  <si>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Текущий налоговый актив</t>
  </si>
  <si>
    <t>Отложенный налоговый актив</t>
  </si>
  <si>
    <t>Главный бухгалтер Маханбетова З. Ж.   ______________________________</t>
  </si>
  <si>
    <t>Исполнитель Маханбетова З. Ж._________________________________________</t>
  </si>
  <si>
    <t>Страховая (перестраховочная) организация ____________</t>
  </si>
  <si>
    <t>Первый руководитель или лицо, уполномоченное на подписание отчета _________ дата ____________</t>
  </si>
  <si>
    <t>Исполнитель ___________________ дата ____________</t>
  </si>
  <si>
    <t>Телефон:_________________________</t>
  </si>
  <si>
    <t xml:space="preserve">Приложение 30 к Правилам </t>
  </si>
  <si>
    <t>Сведения об организационной структуре страховой</t>
  </si>
  <si>
    <t>(перестраховочной) организации (страхового брокера)</t>
  </si>
  <si>
    <t>Страховая (перестраховочная) организация страховой брокер) ____________</t>
  </si>
  <si>
    <t>по состоянию на 1 января 20__ года</t>
  </si>
  <si>
    <t>Наименование подразделения</t>
  </si>
  <si>
    <t>Подчинение</t>
  </si>
  <si>
    <t>Фамилия, имя, отчество (при наличии) руководителя подразделения</t>
  </si>
  <si>
    <t>Количество сотрудников</t>
  </si>
  <si>
    <t>Контактная информация о подразделении</t>
  </si>
  <si>
    <t xml:space="preserve">Пояснения по заполнению таблицы:
В графе 2 следует указывать структурную единицу страховой (перестра-
ховочной) организации (страхового брокера), на которую возложены
функции по осуществлению определенного сектора деятельности страховой
(перестраховочной) организации (страхового брокера).
В графе 3 необходимо указать должность руководящего работника или
структурное подразделение, которому непосредственно подчиняется
подразделение в соответствии с внутренними документами страховой
(перестраховочной) организации (страхового брокера).
Первый руководитель или лицо,
уполномоченное на подписание отчета __________ дата ___________
Главный бухгалтер или лицо,
уполноченное на подписание отчета __________ дата ___________
Исполнитель __________ дата ___________
Телефон:_________________________
Место для печати
</t>
  </si>
  <si>
    <t xml:space="preserve">Приложение 31 к Правилам </t>
  </si>
  <si>
    <t>Общая информация</t>
  </si>
  <si>
    <t>о страховой (перестраховочной) организации (страховом брокере)</t>
  </si>
  <si>
    <t>Страховая (перестраховочная) организация</t>
  </si>
  <si>
    <t>(страховой брокер) ________________________</t>
  </si>
  <si>
    <t>по состоянию на 1 __________ 200__ года</t>
  </si>
  <si>
    <t>Полное наименование </t>
  </si>
  <si>
    <t>Краткое наименование</t>
  </si>
  <si>
    <t>Резидентство</t>
  </si>
  <si>
    <t>Дата и номер государственной регистрации</t>
  </si>
  <si>
    <t>(перерегистрации) юридического лица</t>
  </si>
  <si>
    <t>Номер и дата выдачи лицензии</t>
  </si>
  <si>
    <t>Реристрационный номер налогоплательщика </t>
  </si>
  <si>
    <t>(бизнес-идентификационный номер)</t>
  </si>
  <si>
    <t>Форма собственности</t>
  </si>
  <si>
    <t>Банковские реквизиты</t>
  </si>
  <si>
    <t>Адрес (юридический и фактический)</t>
  </si>
  <si>
    <t>Контактные телефоны</t>
  </si>
  <si>
    <t>Факс</t>
  </si>
  <si>
    <t>Электронная почта</t>
  </si>
  <si>
    <t xml:space="preserve">Пояснения по заполнению таблицы:
В графе необходимо указать все имеющиеся банковские реквизиты
страховой (перестраховочной) организации/страхового брокера
Первый руководитель или лицо,
уполномоченное на подписание отчета __________ дата ___________
Главный бухгалтер или лицо,
уполноченное на подписание отчета __________ дата ___________
Исполнитель __________ дата ___________
Телефон:_________________________
Место для печати
</t>
  </si>
  <si>
    <t xml:space="preserve">Приложение 34 к Правилам </t>
  </si>
  <si>
    <t>Сведения о руководящих работниках страховой (перестраховочной)</t>
  </si>
  <si>
    <t>организации (страхового брокера) __________________________</t>
  </si>
  <si>
    <t>Страховая (перестраховочная) организация (страховой брокер) _______</t>
  </si>
  <si>
    <t>по состоянию на 1 ___________ 200__ года</t>
  </si>
  <si>
    <t>Фамилия, имя, отчество (при наличии) руководящего работника</t>
  </si>
  <si>
    <t>Штатная должность</t>
  </si>
  <si>
    <t>Номер и дата протокола решения квалификационной комиссии уполномоченного органа</t>
  </si>
  <si>
    <t>Дата назначения на должность</t>
  </si>
  <si>
    <t>Курируемое подразделение</t>
  </si>
  <si>
    <t>Гражданство</t>
  </si>
  <si>
    <t>Адрес проживания</t>
  </si>
  <si>
    <t>1.</t>
  </si>
  <si>
    <t>2.</t>
  </si>
  <si>
    <t>Главный бухгалтер или лицо, уполномоченное на подписание отчета __________________ дата ________</t>
  </si>
  <si>
    <t xml:space="preserve">Приложение 35 к Правилам </t>
  </si>
  <si>
    <t>Сведения об управлении страховой (перестраховочной)</t>
  </si>
  <si>
    <t>организации _______________________________</t>
  </si>
  <si>
    <t>по состоянию на 1 января 200__ года</t>
  </si>
  <si>
    <t>Орган управления страховой (перестраховочной) организации </t>
  </si>
  <si>
    <t>Количество проведенных заседаний в течение года</t>
  </si>
  <si>
    <t>Количество участников </t>
  </si>
  <si>
    <t>Дата проведения</t>
  </si>
  <si>
    <t>Совет директоров</t>
  </si>
  <si>
    <t>Заседание 1</t>
  </si>
  <si>
    <t>-</t>
  </si>
  <si>
    <t>Заседание 2</t>
  </si>
  <si>
    <t>1.n</t>
  </si>
  <si>
    <t>Правление</t>
  </si>
  <si>
    <t>2.n</t>
  </si>
  <si>
    <t>Общее собрание акционеров</t>
  </si>
  <si>
    <t>Годовое общее собрание акционеров</t>
  </si>
  <si>
    <t>Внеочередное общее собрание акционеров</t>
  </si>
  <si>
    <t>3.n</t>
  </si>
  <si>
    <t>Резерв непредвиденных рисков</t>
  </si>
  <si>
    <t>Стабилизационный резерв</t>
  </si>
  <si>
    <t>Председатель Правления Бегимбетов Е. Н.___________________________</t>
  </si>
  <si>
    <t>по состоянию на 01 января 2015 года</t>
  </si>
  <si>
    <t>50</t>
  </si>
  <si>
    <t>51</t>
  </si>
  <si>
    <t>52</t>
  </si>
  <si>
    <t>53</t>
  </si>
  <si>
    <t>54</t>
  </si>
  <si>
    <t>55</t>
  </si>
  <si>
    <t>56</t>
  </si>
  <si>
    <t>56.1</t>
  </si>
  <si>
    <t>56.2</t>
  </si>
  <si>
    <t>57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</si>
</sst>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dd\ mmm\ yy"/>
    <numFmt numFmtId="169" formatCode="_-* #,##0_р_._-;\-* #,##0_р_._-;_-* &quot;-&quot;??_р_._-;_-@_-"/>
    <numFmt numFmtId="170" formatCode="\О\с\н\о\в\н\о\й"/>
    <numFmt numFmtId="171" formatCode="_-* #,##0_-;\-* #,##0_-;_-* &quot;-&quot;??_-;_-@_-"/>
    <numFmt numFmtId="172" formatCode="#,##0_ ;\-#,##0\ "/>
    <numFmt numFmtId="173" formatCode="_-* #,##0.0_-;\-* #,##0.0_-;_-* &quot;-&quot;??_-;_-@_-"/>
    <numFmt numFmtId="174" formatCode="0.0"/>
    <numFmt numFmtId="175" formatCode="#,##0.0"/>
    <numFmt numFmtId="176" formatCode="_(* #,##0.00_);_(* \(#,##0.00\);_(* &quot;-&quot;??_);_(@_)"/>
    <numFmt numFmtId="177" formatCode="_-* #,##0.000_-;\-* #,##0.000_-;_-* &quot;-&quot;??_-;_-@_-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49" fontId="0" fillId="0" borderId="0" xfId="60" applyNumberFormat="1" applyFont="1" applyBorder="1" applyAlignment="1">
      <alignment vertical="top"/>
      <protection/>
    </xf>
    <xf numFmtId="49" fontId="7" fillId="0" borderId="17" xfId="0" applyNumberFormat="1" applyFont="1" applyBorder="1" applyAlignment="1">
      <alignment vertical="top" wrapText="1"/>
    </xf>
    <xf numFmtId="0" fontId="27" fillId="0" borderId="0" xfId="0" applyFont="1" applyFill="1" applyAlignment="1">
      <alignment vertical="top"/>
    </xf>
    <xf numFmtId="3" fontId="27" fillId="0" borderId="0" xfId="0" applyNumberFormat="1" applyFont="1" applyFill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28" fillId="0" borderId="25" xfId="0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top"/>
    </xf>
    <xf numFmtId="3" fontId="27" fillId="0" borderId="18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/>
    </xf>
    <xf numFmtId="3" fontId="29" fillId="0" borderId="18" xfId="0" applyNumberFormat="1" applyFont="1" applyFill="1" applyBorder="1" applyAlignment="1">
      <alignment horizontal="center" vertical="top"/>
    </xf>
    <xf numFmtId="0" fontId="27" fillId="0" borderId="18" xfId="0" applyFont="1" applyFill="1" applyBorder="1" applyAlignment="1">
      <alignment vertical="top"/>
    </xf>
    <xf numFmtId="3" fontId="27" fillId="0" borderId="0" xfId="0" applyNumberFormat="1" applyFont="1" applyFill="1" applyBorder="1" applyAlignment="1">
      <alignment horizontal="center" vertical="top"/>
    </xf>
    <xf numFmtId="0" fontId="27" fillId="0" borderId="18" xfId="0" applyFont="1" applyFill="1" applyBorder="1" applyAlignment="1">
      <alignment vertical="center" wrapText="1"/>
    </xf>
    <xf numFmtId="0" fontId="27" fillId="0" borderId="18" xfId="61" applyFont="1" applyFill="1" applyBorder="1" applyAlignment="1">
      <alignment vertical="top"/>
      <protection/>
    </xf>
    <xf numFmtId="3" fontId="27" fillId="0" borderId="18" xfId="0" applyNumberFormat="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left" vertical="top" wrapText="1"/>
      <protection/>
    </xf>
    <xf numFmtId="0" fontId="27" fillId="0" borderId="18" xfId="0" applyFont="1" applyFill="1" applyBorder="1" applyAlignment="1">
      <alignment horizontal="left" vertical="top" wrapText="1"/>
    </xf>
    <xf numFmtId="49" fontId="27" fillId="0" borderId="18" xfId="0" applyNumberFormat="1" applyFont="1" applyFill="1" applyBorder="1" applyAlignment="1">
      <alignment horizontal="center" vertical="top"/>
    </xf>
    <xf numFmtId="0" fontId="27" fillId="0" borderId="18" xfId="0" applyFont="1" applyFill="1" applyBorder="1" applyAlignment="1">
      <alignment vertical="top" wrapText="1"/>
    </xf>
    <xf numFmtId="0" fontId="27" fillId="0" borderId="26" xfId="0" applyFont="1" applyFill="1" applyBorder="1" applyAlignment="1">
      <alignment horizontal="center" vertical="top"/>
    </xf>
    <xf numFmtId="3" fontId="27" fillId="0" borderId="0" xfId="0" applyNumberFormat="1" applyFont="1" applyFill="1" applyAlignment="1">
      <alignment vertical="top"/>
    </xf>
    <xf numFmtId="0" fontId="27" fillId="0" borderId="18" xfId="61" applyFont="1" applyFill="1" applyBorder="1" applyAlignment="1">
      <alignment horizontal="left" vertical="top"/>
      <protection/>
    </xf>
    <xf numFmtId="3" fontId="28" fillId="0" borderId="18" xfId="0" applyNumberFormat="1" applyFont="1" applyFill="1" applyBorder="1" applyAlignment="1">
      <alignment horizontal="center" vertical="top"/>
    </xf>
    <xf numFmtId="0" fontId="27" fillId="0" borderId="18" xfId="0" applyFont="1" applyFill="1" applyBorder="1" applyAlignment="1">
      <alignment horizontal="left" vertical="top"/>
    </xf>
    <xf numFmtId="0" fontId="27" fillId="0" borderId="18" xfId="0" applyFont="1" applyFill="1" applyBorder="1" applyAlignment="1">
      <alignment horizontal="left" vertical="top" indent="1"/>
    </xf>
    <xf numFmtId="3" fontId="28" fillId="0" borderId="18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>
      <alignment vertical="top"/>
    </xf>
    <xf numFmtId="3" fontId="27" fillId="0" borderId="0" xfId="61" applyNumberFormat="1" applyFont="1" applyFill="1" applyBorder="1" applyAlignment="1">
      <alignment horizontal="center" vertical="top"/>
      <protection/>
    </xf>
    <xf numFmtId="0" fontId="27" fillId="0" borderId="0" xfId="62" applyFont="1" applyFill="1" applyBorder="1">
      <alignment/>
      <protection/>
    </xf>
    <xf numFmtId="0" fontId="27" fillId="0" borderId="0" xfId="0" applyFont="1" applyFill="1" applyAlignment="1" applyProtection="1">
      <alignment vertical="top"/>
      <protection locked="0"/>
    </xf>
    <xf numFmtId="3" fontId="27" fillId="0" borderId="0" xfId="0" applyNumberFormat="1" applyFont="1" applyFill="1" applyAlignment="1" applyProtection="1">
      <alignment horizontal="center" vertical="top"/>
      <protection locked="0"/>
    </xf>
    <xf numFmtId="3" fontId="28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Alignment="1" applyProtection="1">
      <alignment horizontal="center" vertical="top"/>
      <protection locked="0"/>
    </xf>
    <xf numFmtId="0" fontId="28" fillId="0" borderId="0" xfId="0" applyFont="1" applyFill="1" applyAlignment="1">
      <alignment vertical="top"/>
    </xf>
    <xf numFmtId="3" fontId="27" fillId="0" borderId="18" xfId="0" applyNumberFormat="1" applyFont="1" applyFill="1" applyBorder="1" applyAlignment="1">
      <alignment vertical="top"/>
    </xf>
    <xf numFmtId="49" fontId="28" fillId="0" borderId="18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horizontal="left" vertical="top"/>
    </xf>
    <xf numFmtId="0" fontId="28" fillId="0" borderId="18" xfId="0" applyFont="1" applyFill="1" applyBorder="1" applyAlignment="1">
      <alignment horizontal="left" vertical="top" wrapText="1"/>
    </xf>
    <xf numFmtId="0" fontId="27" fillId="0" borderId="18" xfId="0" applyNumberFormat="1" applyFont="1" applyFill="1" applyBorder="1" applyAlignment="1">
      <alignment horizontal="center" vertical="top"/>
    </xf>
    <xf numFmtId="0" fontId="28" fillId="0" borderId="18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 vertical="top"/>
    </xf>
    <xf numFmtId="0" fontId="28" fillId="0" borderId="18" xfId="62" applyFont="1" applyFill="1" applyBorder="1" applyAlignment="1">
      <alignment horizontal="center" vertical="center" wrapText="1"/>
      <protection/>
    </xf>
    <xf numFmtId="0" fontId="28" fillId="0" borderId="18" xfId="0" applyFont="1" applyFill="1" applyBorder="1" applyAlignment="1">
      <alignment vertical="top" wrapText="1"/>
    </xf>
    <xf numFmtId="171" fontId="27" fillId="0" borderId="18" xfId="71" applyNumberFormat="1" applyFont="1" applyFill="1" applyBorder="1" applyAlignment="1">
      <alignment horizontal="center" vertical="top"/>
    </xf>
    <xf numFmtId="171" fontId="27" fillId="0" borderId="18" xfId="71" applyNumberFormat="1" applyFont="1" applyFill="1" applyBorder="1" applyAlignment="1">
      <alignment vertical="top"/>
    </xf>
    <xf numFmtId="0" fontId="27" fillId="0" borderId="18" xfId="62" applyFont="1" applyFill="1" applyBorder="1" applyAlignment="1">
      <alignment horizontal="left" vertical="center" wrapText="1"/>
      <protection/>
    </xf>
    <xf numFmtId="0" fontId="27" fillId="0" borderId="27" xfId="0" applyFont="1" applyFill="1" applyBorder="1" applyAlignment="1">
      <alignment vertical="top" wrapText="1"/>
    </xf>
    <xf numFmtId="0" fontId="27" fillId="0" borderId="27" xfId="62" applyFont="1" applyFill="1" applyBorder="1" applyAlignment="1">
      <alignment vertical="center" wrapText="1"/>
      <protection/>
    </xf>
    <xf numFmtId="0" fontId="27" fillId="0" borderId="18" xfId="62" applyFont="1" applyFill="1" applyBorder="1" applyAlignment="1">
      <alignment horizontal="left" vertical="center" wrapText="1" indent="1"/>
      <protection/>
    </xf>
    <xf numFmtId="171" fontId="27" fillId="0" borderId="18" xfId="71" applyNumberFormat="1" applyFont="1" applyFill="1" applyBorder="1" applyAlignment="1" applyProtection="1">
      <alignment vertical="top"/>
      <protection locked="0"/>
    </xf>
    <xf numFmtId="3" fontId="27" fillId="0" borderId="18" xfId="0" applyNumberFormat="1" applyFont="1" applyFill="1" applyBorder="1" applyAlignment="1" applyProtection="1">
      <alignment vertical="top"/>
      <protection locked="0"/>
    </xf>
    <xf numFmtId="3" fontId="27" fillId="0" borderId="26" xfId="0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3" fontId="27" fillId="0" borderId="0" xfId="0" applyNumberFormat="1" applyFont="1" applyFill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vertical="top" wrapText="1"/>
      <protection locked="0"/>
    </xf>
    <xf numFmtId="0" fontId="27" fillId="0" borderId="0" xfId="0" applyFont="1" applyFill="1" applyAlignment="1" applyProtection="1">
      <alignment vertical="top" wrapText="1"/>
      <protection locked="0"/>
    </xf>
    <xf numFmtId="0" fontId="28" fillId="0" borderId="25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top"/>
    </xf>
    <xf numFmtId="0" fontId="29" fillId="0" borderId="0" xfId="0" applyFont="1" applyFill="1" applyAlignment="1">
      <alignment vertical="top"/>
    </xf>
    <xf numFmtId="3" fontId="27" fillId="0" borderId="18" xfId="61" applyNumberFormat="1" applyFont="1" applyFill="1" applyBorder="1" applyAlignment="1">
      <alignment horizontal="center" vertical="top"/>
      <protection/>
    </xf>
    <xf numFmtId="0" fontId="27" fillId="0" borderId="0" xfId="61" applyFont="1" applyFill="1" applyAlignment="1">
      <alignment vertical="top"/>
      <protection/>
    </xf>
    <xf numFmtId="0" fontId="27" fillId="0" borderId="27" xfId="61" applyFont="1" applyFill="1" applyBorder="1" applyAlignment="1">
      <alignment vertical="top"/>
      <protection/>
    </xf>
    <xf numFmtId="0" fontId="27" fillId="0" borderId="27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left" vertical="top" indent="1"/>
    </xf>
    <xf numFmtId="49" fontId="27" fillId="0" borderId="15" xfId="0" applyNumberFormat="1" applyFont="1" applyFill="1" applyBorder="1" applyAlignment="1">
      <alignment horizontal="center" vertical="top"/>
    </xf>
    <xf numFmtId="3" fontId="27" fillId="0" borderId="15" xfId="0" applyNumberFormat="1" applyFont="1" applyFill="1" applyBorder="1" applyAlignment="1">
      <alignment horizontal="center" vertical="top"/>
    </xf>
    <xf numFmtId="3" fontId="27" fillId="0" borderId="28" xfId="61" applyNumberFormat="1" applyFont="1" applyFill="1" applyBorder="1" applyAlignment="1">
      <alignment horizontal="center" vertical="top"/>
      <protection/>
    </xf>
    <xf numFmtId="3" fontId="27" fillId="0" borderId="26" xfId="61" applyNumberFormat="1" applyFont="1" applyFill="1" applyBorder="1" applyAlignment="1">
      <alignment horizontal="center" vertical="top"/>
      <protection/>
    </xf>
    <xf numFmtId="3" fontId="28" fillId="0" borderId="26" xfId="61" applyNumberFormat="1" applyFont="1" applyFill="1" applyBorder="1" applyAlignment="1">
      <alignment horizontal="center" vertical="top"/>
      <protection/>
    </xf>
    <xf numFmtId="0" fontId="27" fillId="0" borderId="18" xfId="0" applyFont="1" applyFill="1" applyBorder="1" applyAlignment="1">
      <alignment horizontal="left" vertical="top" wrapText="1" indent="1"/>
    </xf>
    <xf numFmtId="0" fontId="27" fillId="0" borderId="18" xfId="61" applyFont="1" applyFill="1" applyBorder="1" applyAlignment="1">
      <alignment horizontal="left" vertical="top" indent="1"/>
      <protection/>
    </xf>
    <xf numFmtId="0" fontId="27" fillId="0" borderId="18" xfId="61" applyFont="1" applyFill="1" applyBorder="1" applyAlignment="1">
      <alignment horizontal="left" vertical="top" wrapText="1" indent="1"/>
      <protection/>
    </xf>
    <xf numFmtId="49" fontId="27" fillId="0" borderId="26" xfId="61" applyNumberFormat="1" applyFont="1" applyFill="1" applyBorder="1" applyAlignment="1">
      <alignment horizontal="center" vertical="top"/>
      <protection/>
    </xf>
    <xf numFmtId="0" fontId="27" fillId="0" borderId="18" xfId="61" applyFont="1" applyFill="1" applyBorder="1" applyAlignment="1">
      <alignment vertical="top" wrapText="1"/>
      <protection/>
    </xf>
    <xf numFmtId="3" fontId="27" fillId="0" borderId="26" xfId="0" applyNumberFormat="1" applyFont="1" applyFill="1" applyBorder="1" applyAlignment="1" applyProtection="1">
      <alignment horizontal="center" vertical="top"/>
      <protection locked="0"/>
    </xf>
    <xf numFmtId="0" fontId="28" fillId="0" borderId="18" xfId="61" applyFont="1" applyFill="1" applyBorder="1" applyAlignment="1">
      <alignment vertical="top"/>
      <protection/>
    </xf>
    <xf numFmtId="49" fontId="28" fillId="0" borderId="26" xfId="61" applyNumberFormat="1" applyFont="1" applyFill="1" applyBorder="1" applyAlignment="1">
      <alignment horizontal="center" vertical="top"/>
      <protection/>
    </xf>
    <xf numFmtId="0" fontId="28" fillId="0" borderId="18" xfId="61" applyFont="1" applyFill="1" applyBorder="1" applyAlignment="1">
      <alignment horizontal="center" vertical="top"/>
      <protection/>
    </xf>
    <xf numFmtId="0" fontId="27" fillId="0" borderId="18" xfId="61" applyFont="1" applyFill="1" applyBorder="1" applyAlignment="1">
      <alignment horizontal="center" vertical="top"/>
      <protection/>
    </xf>
    <xf numFmtId="165" fontId="27" fillId="0" borderId="0" xfId="71" applyFont="1" applyFill="1" applyAlignment="1">
      <alignment vertical="top"/>
    </xf>
    <xf numFmtId="165" fontId="27" fillId="0" borderId="18" xfId="71" applyFont="1" applyFill="1" applyBorder="1" applyAlignment="1">
      <alignment horizontal="center" vertical="top"/>
    </xf>
    <xf numFmtId="165" fontId="27" fillId="0" borderId="18" xfId="71" applyFont="1" applyFill="1" applyBorder="1" applyAlignment="1" applyProtection="1">
      <alignment horizontal="center" vertical="top"/>
      <protection/>
    </xf>
    <xf numFmtId="165" fontId="27" fillId="0" borderId="18" xfId="71" applyFont="1" applyFill="1" applyBorder="1" applyAlignment="1" applyProtection="1">
      <alignment horizontal="center" vertical="top"/>
      <protection locked="0"/>
    </xf>
    <xf numFmtId="165" fontId="27" fillId="0" borderId="18" xfId="71" applyFont="1" applyFill="1" applyBorder="1" applyAlignment="1" applyProtection="1">
      <alignment horizontal="center" vertical="center"/>
      <protection locked="0"/>
    </xf>
    <xf numFmtId="165" fontId="28" fillId="0" borderId="18" xfId="71" applyFont="1" applyFill="1" applyBorder="1" applyAlignment="1" applyProtection="1">
      <alignment horizontal="center" vertical="top"/>
      <protection locked="0"/>
    </xf>
    <xf numFmtId="165" fontId="28" fillId="0" borderId="18" xfId="71" applyFont="1" applyFill="1" applyBorder="1" applyAlignment="1">
      <alignment horizontal="center" vertical="top"/>
    </xf>
    <xf numFmtId="165" fontId="28" fillId="0" borderId="18" xfId="71" applyFont="1" applyFill="1" applyBorder="1" applyAlignment="1" applyProtection="1">
      <alignment horizontal="center" vertical="top"/>
      <protection/>
    </xf>
    <xf numFmtId="0" fontId="50" fillId="0" borderId="0" xfId="0" applyFont="1" applyFill="1" applyAlignment="1" applyProtection="1">
      <alignment vertical="top"/>
      <protection locked="0"/>
    </xf>
    <xf numFmtId="3" fontId="50" fillId="0" borderId="0" xfId="0" applyNumberFormat="1" applyFont="1" applyFill="1" applyAlignment="1" applyProtection="1">
      <alignment vertical="top"/>
      <protection locked="0"/>
    </xf>
    <xf numFmtId="3" fontId="28" fillId="0" borderId="18" xfId="0" applyNumberFormat="1" applyFont="1" applyFill="1" applyBorder="1" applyAlignment="1">
      <alignment vertical="top"/>
    </xf>
    <xf numFmtId="171" fontId="28" fillId="0" borderId="18" xfId="71" applyNumberFormat="1" applyFont="1" applyFill="1" applyBorder="1" applyAlignment="1">
      <alignment horizontal="center" vertical="top"/>
    </xf>
    <xf numFmtId="171" fontId="28" fillId="0" borderId="18" xfId="71" applyNumberFormat="1" applyFont="1" applyFill="1" applyBorder="1" applyAlignment="1">
      <alignment vertical="top"/>
    </xf>
    <xf numFmtId="171" fontId="28" fillId="0" borderId="18" xfId="71" applyNumberFormat="1" applyFont="1" applyFill="1" applyBorder="1" applyAlignment="1" applyProtection="1">
      <alignment vertical="top"/>
      <protection locked="0"/>
    </xf>
    <xf numFmtId="0" fontId="27" fillId="0" borderId="18" xfId="0" applyFont="1" applyFill="1" applyBorder="1" applyAlignment="1">
      <alignment horizontal="center" vertical="top" wrapText="1"/>
    </xf>
    <xf numFmtId="0" fontId="27" fillId="0" borderId="18" xfId="62" applyFont="1" applyFill="1" applyBorder="1" applyAlignment="1">
      <alignment vertical="top" wrapText="1"/>
      <protection/>
    </xf>
    <xf numFmtId="0" fontId="27" fillId="0" borderId="18" xfId="62" applyFont="1" applyFill="1" applyBorder="1" applyAlignment="1">
      <alignment wrapText="1"/>
      <protection/>
    </xf>
    <xf numFmtId="0" fontId="28" fillId="0" borderId="18" xfId="62" applyFont="1" applyFill="1" applyBorder="1" applyAlignment="1">
      <alignment wrapText="1"/>
      <protection/>
    </xf>
    <xf numFmtId="0" fontId="27" fillId="0" borderId="0" xfId="62" applyFont="1" applyFill="1" applyBorder="1" applyAlignment="1">
      <alignment wrapText="1"/>
      <protection/>
    </xf>
    <xf numFmtId="0" fontId="51" fillId="0" borderId="0" xfId="0" applyFont="1" applyFill="1" applyAlignment="1">
      <alignment vertical="top"/>
    </xf>
    <xf numFmtId="0" fontId="51" fillId="0" borderId="0" xfId="0" applyFont="1" applyFill="1" applyAlignment="1" applyProtection="1">
      <alignment vertical="top"/>
      <protection locked="0"/>
    </xf>
    <xf numFmtId="0" fontId="27" fillId="0" borderId="0" xfId="0" applyFont="1" applyFill="1" applyAlignment="1">
      <alignment horizontal="right" vertical="top"/>
    </xf>
    <xf numFmtId="3" fontId="27" fillId="0" borderId="29" xfId="0" applyNumberFormat="1" applyFont="1" applyFill="1" applyBorder="1" applyAlignment="1">
      <alignment horizontal="center" vertical="top"/>
    </xf>
    <xf numFmtId="171" fontId="28" fillId="33" borderId="18" xfId="71" applyNumberFormat="1" applyFont="1" applyFill="1" applyBorder="1" applyAlignment="1">
      <alignment horizontal="center" vertical="top"/>
    </xf>
    <xf numFmtId="171" fontId="28" fillId="33" borderId="18" xfId="71" applyNumberFormat="1" applyFont="1" applyFill="1" applyBorder="1" applyAlignment="1">
      <alignment vertical="top"/>
    </xf>
    <xf numFmtId="171" fontId="27" fillId="33" borderId="18" xfId="71" applyNumberFormat="1" applyFont="1" applyFill="1" applyBorder="1" applyAlignment="1">
      <alignment horizontal="center" vertical="top"/>
    </xf>
    <xf numFmtId="171" fontId="27" fillId="0" borderId="0" xfId="0" applyNumberFormat="1" applyFont="1" applyFill="1" applyAlignment="1">
      <alignment vertical="top"/>
    </xf>
    <xf numFmtId="171" fontId="28" fillId="33" borderId="18" xfId="71" applyNumberFormat="1" applyFont="1" applyFill="1" applyBorder="1" applyAlignment="1" applyProtection="1">
      <alignment vertical="top"/>
      <protection locked="0"/>
    </xf>
    <xf numFmtId="3" fontId="28" fillId="0" borderId="0" xfId="0" applyNumberFormat="1" applyFont="1" applyFill="1" applyAlignment="1">
      <alignment horizontal="center" vertical="top"/>
    </xf>
    <xf numFmtId="0" fontId="28" fillId="0" borderId="18" xfId="0" applyFont="1" applyFill="1" applyBorder="1" applyAlignment="1">
      <alignment horizontal="center" vertical="center" wrapText="1"/>
    </xf>
    <xf numFmtId="3" fontId="50" fillId="0" borderId="0" xfId="0" applyNumberFormat="1" applyFont="1" applyFill="1" applyAlignment="1">
      <alignment horizontal="center" vertical="top"/>
    </xf>
    <xf numFmtId="3" fontId="51" fillId="0" borderId="0" xfId="0" applyNumberFormat="1" applyFont="1" applyFill="1" applyAlignment="1">
      <alignment horizontal="center" vertical="top"/>
    </xf>
    <xf numFmtId="3" fontId="51" fillId="0" borderId="0" xfId="61" applyNumberFormat="1" applyFont="1" applyFill="1" applyBorder="1" applyAlignment="1">
      <alignment horizontal="center" vertical="top"/>
      <protection/>
    </xf>
    <xf numFmtId="3" fontId="51" fillId="0" borderId="0" xfId="0" applyNumberFormat="1" applyFont="1" applyFill="1" applyAlignment="1" applyProtection="1">
      <alignment horizontal="center" vertical="top"/>
      <protection locked="0"/>
    </xf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3" fontId="28" fillId="0" borderId="18" xfId="0" applyNumberFormat="1" applyFont="1" applyFill="1" applyBorder="1" applyAlignment="1" applyProtection="1">
      <alignment horizontal="center" vertical="top"/>
      <protection locked="0"/>
    </xf>
    <xf numFmtId="0" fontId="51" fillId="0" borderId="0" xfId="0" applyFont="1" applyFill="1" applyAlignment="1">
      <alignment horizontal="center" vertical="top"/>
    </xf>
    <xf numFmtId="0" fontId="51" fillId="0" borderId="0" xfId="0" applyFont="1" applyFill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1" xfId="54"/>
    <cellStyle name="Обычный 3" xfId="55"/>
    <cellStyle name="Обычный 4" xfId="56"/>
    <cellStyle name="Обычный 5" xfId="57"/>
    <cellStyle name="Обычный 8" xfId="58"/>
    <cellStyle name="Обычный 9" xfId="59"/>
    <cellStyle name="Обычный_Прилож. к форме №2" xfId="60"/>
    <cellStyle name="Обычный_Формы фин.отчетности по ПП №241" xfId="61"/>
    <cellStyle name="Обычный_Формы ФО для НПФ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82;&#1072;&#1073;&#1088;&#1100;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1"/>
      <sheetName val="2"/>
      <sheetName val="3"/>
      <sheetName val="4"/>
      <sheetName val="5"/>
      <sheetName val="6"/>
      <sheetName val="7 Оля"/>
      <sheetName val="20"/>
      <sheetName val="23"/>
      <sheetName val="дох,расх"/>
      <sheetName val="10"/>
      <sheetName val="14"/>
      <sheetName val="15"/>
      <sheetName val="15-999"/>
      <sheetName val="19"/>
      <sheetName val="28"/>
      <sheetName val="29"/>
      <sheetName val="деньги"/>
      <sheetName val="СК"/>
      <sheetName val="СК (2)"/>
      <sheetName val="займы полученные"/>
      <sheetName val="инвестиции"/>
      <sheetName val="счета меморандума"/>
      <sheetName val="30 ГОД"/>
      <sheetName val="31"/>
      <sheetName val="34"/>
      <sheetName val="35ГОД"/>
      <sheetName val="осв"/>
      <sheetName val="пр адм расх"/>
      <sheetName val="15-999 - прочие"/>
      <sheetName val="Лист4"/>
    </sheetNames>
    <sheetDataSet>
      <sheetData sheetId="0">
        <row r="5">
          <cell r="A5" t="str">
            <v>по состоянию на 01 января 2015 года</v>
          </cell>
        </row>
        <row r="70">
          <cell r="C70">
            <v>94501</v>
          </cell>
        </row>
        <row r="76">
          <cell r="A76" t="str">
            <v>Председатель Правления Бегимбетов Е. Н.___________________________</v>
          </cell>
        </row>
        <row r="78">
          <cell r="A78" t="str">
            <v>Главный бухгалтер Маханбетова З. Ж.   ______________________________</v>
          </cell>
        </row>
      </sheetData>
      <sheetData sheetId="10">
        <row r="83">
          <cell r="D83">
            <v>94501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D88"/>
  <sheetViews>
    <sheetView view="pageBreakPreview" zoomScale="70" zoomScaleSheetLayoutView="70" workbookViewId="0" topLeftCell="A67">
      <selection activeCell="A88" sqref="A88"/>
    </sheetView>
  </sheetViews>
  <sheetFormatPr defaultColWidth="9.33203125" defaultRowHeight="12.75"/>
  <cols>
    <col min="1" max="1" width="95.5" style="68" customWidth="1"/>
    <col min="2" max="2" width="19.16015625" style="28" customWidth="1"/>
    <col min="3" max="3" width="19.16015625" style="29" customWidth="1"/>
    <col min="4" max="4" width="23.66015625" style="30" bestFit="1" customWidth="1"/>
    <col min="5" max="16384" width="9.33203125" style="28" customWidth="1"/>
  </cols>
  <sheetData>
    <row r="1" ht="12.75">
      <c r="D1" s="144" t="s">
        <v>72</v>
      </c>
    </row>
    <row r="3" spans="1:4" ht="12.75">
      <c r="A3" s="145" t="s">
        <v>73</v>
      </c>
      <c r="B3" s="145"/>
      <c r="C3" s="145"/>
      <c r="D3" s="145"/>
    </row>
    <row r="4" spans="1:4" ht="12.75">
      <c r="A4" s="146" t="s">
        <v>187</v>
      </c>
      <c r="B4" s="146"/>
      <c r="C4" s="146"/>
      <c r="D4" s="146"/>
    </row>
    <row r="5" spans="1:4" ht="12.75">
      <c r="A5" s="146" t="s">
        <v>292</v>
      </c>
      <c r="B5" s="146"/>
      <c r="C5" s="146"/>
      <c r="D5" s="146"/>
    </row>
    <row r="6" ht="12.75">
      <c r="D6" s="30" t="s">
        <v>42</v>
      </c>
    </row>
    <row r="7" spans="1:4" s="30" customFormat="1" ht="38.25">
      <c r="A7" s="139" t="s">
        <v>74</v>
      </c>
      <c r="B7" s="31" t="s">
        <v>66</v>
      </c>
      <c r="C7" s="32" t="s">
        <v>67</v>
      </c>
      <c r="D7" s="139" t="s">
        <v>24</v>
      </c>
    </row>
    <row r="8" spans="1:4" ht="12.75">
      <c r="A8" s="124">
        <v>1</v>
      </c>
      <c r="B8" s="33">
        <v>2</v>
      </c>
      <c r="C8" s="34">
        <v>3</v>
      </c>
      <c r="D8" s="33">
        <v>4</v>
      </c>
    </row>
    <row r="9" spans="1:4" ht="12.75">
      <c r="A9" s="73" t="s">
        <v>75</v>
      </c>
      <c r="B9" s="33"/>
      <c r="C9" s="37"/>
      <c r="D9" s="37"/>
    </row>
    <row r="10" spans="1:4" ht="12.75">
      <c r="A10" s="46" t="s">
        <v>175</v>
      </c>
      <c r="B10" s="33">
        <v>1</v>
      </c>
      <c r="C10" s="112">
        <v>191313</v>
      </c>
      <c r="D10" s="111">
        <v>398252</v>
      </c>
    </row>
    <row r="11" spans="1:4" ht="12.75">
      <c r="A11" s="46" t="s">
        <v>204</v>
      </c>
      <c r="B11" s="33">
        <v>2</v>
      </c>
      <c r="C11" s="112">
        <v>483482</v>
      </c>
      <c r="D11" s="111">
        <v>1452764</v>
      </c>
    </row>
    <row r="12" spans="1:4" ht="25.5">
      <c r="A12" s="40" t="s">
        <v>77</v>
      </c>
      <c r="B12" s="33">
        <v>3</v>
      </c>
      <c r="C12" s="112">
        <v>5410598</v>
      </c>
      <c r="D12" s="111">
        <v>5015974</v>
      </c>
    </row>
    <row r="13" spans="1:4" ht="12.75">
      <c r="A13" s="46" t="s">
        <v>205</v>
      </c>
      <c r="B13" s="33">
        <v>4</v>
      </c>
      <c r="C13" s="113">
        <v>1259846</v>
      </c>
      <c r="D13" s="111">
        <v>487965</v>
      </c>
    </row>
    <row r="14" spans="1:4" ht="12.75">
      <c r="A14" s="46" t="s">
        <v>76</v>
      </c>
      <c r="B14" s="33">
        <v>5</v>
      </c>
      <c r="C14" s="112">
        <v>70000</v>
      </c>
      <c r="D14" s="111">
        <v>520548</v>
      </c>
    </row>
    <row r="15" spans="1:4" ht="12.75">
      <c r="A15" s="104" t="s">
        <v>188</v>
      </c>
      <c r="B15" s="33">
        <v>6</v>
      </c>
      <c r="C15" s="112"/>
      <c r="D15" s="111"/>
    </row>
    <row r="16" spans="1:4" ht="12.75">
      <c r="A16" s="104" t="s">
        <v>189</v>
      </c>
      <c r="B16" s="33">
        <v>7</v>
      </c>
      <c r="C16" s="112"/>
      <c r="D16" s="111"/>
    </row>
    <row r="17" spans="1:4" ht="12.75">
      <c r="A17" s="104" t="s">
        <v>206</v>
      </c>
      <c r="B17" s="33">
        <v>8</v>
      </c>
      <c r="C17" s="112">
        <v>560259</v>
      </c>
      <c r="D17" s="111">
        <v>779745</v>
      </c>
    </row>
    <row r="18" spans="1:4" ht="25.5">
      <c r="A18" s="43" t="s">
        <v>207</v>
      </c>
      <c r="B18" s="33">
        <v>9</v>
      </c>
      <c r="C18" s="112">
        <v>67916</v>
      </c>
      <c r="D18" s="111"/>
    </row>
    <row r="19" spans="1:4" ht="25.5">
      <c r="A19" s="43" t="s">
        <v>208</v>
      </c>
      <c r="B19" s="33">
        <v>10</v>
      </c>
      <c r="C19" s="112"/>
      <c r="D19" s="111"/>
    </row>
    <row r="20" spans="1:4" ht="25.5">
      <c r="A20" s="43" t="s">
        <v>209</v>
      </c>
      <c r="B20" s="33">
        <v>11</v>
      </c>
      <c r="C20" s="112"/>
      <c r="D20" s="111"/>
    </row>
    <row r="21" spans="1:4" ht="25.5">
      <c r="A21" s="43" t="s">
        <v>210</v>
      </c>
      <c r="B21" s="33">
        <v>12</v>
      </c>
      <c r="C21" s="112">
        <v>98250</v>
      </c>
      <c r="D21" s="111">
        <v>166263</v>
      </c>
    </row>
    <row r="22" spans="1:4" ht="12.75">
      <c r="A22" s="43" t="s">
        <v>211</v>
      </c>
      <c r="B22" s="33">
        <v>13</v>
      </c>
      <c r="C22" s="112"/>
      <c r="D22" s="111"/>
    </row>
    <row r="23" spans="1:4" ht="25.5">
      <c r="A23" s="44" t="s">
        <v>212</v>
      </c>
      <c r="B23" s="33">
        <v>14</v>
      </c>
      <c r="C23" s="113">
        <v>437063</v>
      </c>
      <c r="D23" s="111">
        <v>558886</v>
      </c>
    </row>
    <row r="24" spans="1:4" ht="12.75">
      <c r="A24" s="44" t="s">
        <v>203</v>
      </c>
      <c r="B24" s="45" t="s">
        <v>56</v>
      </c>
      <c r="C24" s="113">
        <v>1246</v>
      </c>
      <c r="D24" s="111">
        <v>1070</v>
      </c>
    </row>
    <row r="25" spans="1:4" ht="12.75">
      <c r="A25" s="46" t="s">
        <v>213</v>
      </c>
      <c r="B25" s="33">
        <v>16</v>
      </c>
      <c r="C25" s="113">
        <v>703988</v>
      </c>
      <c r="D25" s="111">
        <v>994692</v>
      </c>
    </row>
    <row r="26" spans="1:4" ht="12.75">
      <c r="A26" s="46" t="s">
        <v>214</v>
      </c>
      <c r="B26" s="33">
        <v>17</v>
      </c>
      <c r="C26" s="113"/>
      <c r="D26" s="111"/>
    </row>
    <row r="27" spans="1:4" ht="12.75">
      <c r="A27" s="77" t="s">
        <v>78</v>
      </c>
      <c r="B27" s="33">
        <v>18</v>
      </c>
      <c r="C27" s="113">
        <v>1328</v>
      </c>
      <c r="D27" s="111">
        <v>1685</v>
      </c>
    </row>
    <row r="28" spans="1:4" ht="12.75">
      <c r="A28" s="46" t="s">
        <v>215</v>
      </c>
      <c r="B28" s="33">
        <v>19</v>
      </c>
      <c r="C28" s="113">
        <v>130011</v>
      </c>
      <c r="D28" s="111">
        <v>84520</v>
      </c>
    </row>
    <row r="29" spans="1:4" ht="12.75">
      <c r="A29" s="125" t="s">
        <v>216</v>
      </c>
      <c r="B29" s="33">
        <v>20</v>
      </c>
      <c r="C29" s="113">
        <v>59688</v>
      </c>
      <c r="D29" s="111">
        <v>59688</v>
      </c>
    </row>
    <row r="30" spans="1:4" ht="12.75">
      <c r="A30" s="46" t="s">
        <v>0</v>
      </c>
      <c r="B30" s="33">
        <v>21</v>
      </c>
      <c r="C30" s="113">
        <v>1080097</v>
      </c>
      <c r="D30" s="111">
        <v>1076436</v>
      </c>
    </row>
    <row r="31" spans="1:4" ht="12.75">
      <c r="A31" s="46" t="s">
        <v>80</v>
      </c>
      <c r="B31" s="33">
        <v>22</v>
      </c>
      <c r="C31" s="114"/>
      <c r="D31" s="111"/>
    </row>
    <row r="32" spans="1:4" ht="12" customHeight="1">
      <c r="A32" s="104" t="s">
        <v>81</v>
      </c>
      <c r="B32" s="33">
        <v>23</v>
      </c>
      <c r="C32" s="113">
        <v>374620</v>
      </c>
      <c r="D32" s="111">
        <v>321187</v>
      </c>
    </row>
    <row r="33" spans="1:4" ht="12.75">
      <c r="A33" s="104" t="s">
        <v>192</v>
      </c>
      <c r="B33" s="33">
        <v>24</v>
      </c>
      <c r="C33" s="112"/>
      <c r="D33" s="111"/>
    </row>
    <row r="34" spans="1:4" ht="12.75">
      <c r="A34" s="104" t="s">
        <v>193</v>
      </c>
      <c r="B34" s="33">
        <v>25</v>
      </c>
      <c r="C34" s="113"/>
      <c r="D34" s="111"/>
    </row>
    <row r="35" spans="1:4" ht="12.75">
      <c r="A35" s="104" t="s">
        <v>82</v>
      </c>
      <c r="B35" s="33">
        <v>26</v>
      </c>
      <c r="C35" s="113">
        <v>125904</v>
      </c>
      <c r="D35" s="111">
        <v>124114</v>
      </c>
    </row>
    <row r="36" spans="1:4" ht="12.75">
      <c r="A36" s="46" t="s">
        <v>79</v>
      </c>
      <c r="B36" s="33">
        <v>27</v>
      </c>
      <c r="C36" s="113">
        <v>22922</v>
      </c>
      <c r="D36" s="111">
        <v>11867</v>
      </c>
    </row>
    <row r="37" spans="1:4" ht="12.75">
      <c r="A37" s="73" t="s">
        <v>1</v>
      </c>
      <c r="B37" s="47">
        <v>28</v>
      </c>
      <c r="C37" s="115">
        <v>11078531</v>
      </c>
      <c r="D37" s="115">
        <v>12055656</v>
      </c>
    </row>
    <row r="38" spans="1:4" ht="12.75">
      <c r="A38" s="73" t="s">
        <v>83</v>
      </c>
      <c r="B38" s="47"/>
      <c r="C38" s="115"/>
      <c r="D38" s="115"/>
    </row>
    <row r="39" spans="1:4" ht="12.75">
      <c r="A39" s="104" t="s">
        <v>194</v>
      </c>
      <c r="B39" s="47">
        <v>29</v>
      </c>
      <c r="C39" s="113">
        <v>2372206</v>
      </c>
      <c r="D39" s="111">
        <v>2409155</v>
      </c>
    </row>
    <row r="40" spans="1:4" ht="12.75">
      <c r="A40" s="104" t="s">
        <v>195</v>
      </c>
      <c r="B40" s="47">
        <v>30</v>
      </c>
      <c r="C40" s="112"/>
      <c r="D40" s="111"/>
    </row>
    <row r="41" spans="1:4" ht="12.75">
      <c r="A41" s="104" t="s">
        <v>196</v>
      </c>
      <c r="B41" s="47">
        <v>31</v>
      </c>
      <c r="C41" s="111"/>
      <c r="D41" s="111"/>
    </row>
    <row r="42" spans="1:4" ht="12.75">
      <c r="A42" s="104" t="s">
        <v>197</v>
      </c>
      <c r="B42" s="47">
        <v>32</v>
      </c>
      <c r="C42" s="113">
        <v>219732</v>
      </c>
      <c r="D42" s="111">
        <v>378463</v>
      </c>
    </row>
    <row r="43" spans="1:4" ht="12.75">
      <c r="A43" s="104" t="s">
        <v>198</v>
      </c>
      <c r="B43" s="47">
        <v>33</v>
      </c>
      <c r="C43" s="113">
        <v>765736</v>
      </c>
      <c r="D43" s="111">
        <v>710774</v>
      </c>
    </row>
    <row r="44" spans="1:4" ht="12.75">
      <c r="A44" s="104" t="s">
        <v>199</v>
      </c>
      <c r="B44" s="47">
        <v>34</v>
      </c>
      <c r="C44" s="111">
        <v>0</v>
      </c>
      <c r="D44" s="111">
        <v>0</v>
      </c>
    </row>
    <row r="45" spans="1:4" ht="12.75">
      <c r="A45" s="104" t="s">
        <v>84</v>
      </c>
      <c r="B45" s="47">
        <v>35</v>
      </c>
      <c r="C45" s="113"/>
      <c r="D45" s="111"/>
    </row>
    <row r="46" spans="1:4" ht="12.75">
      <c r="A46" s="43" t="s">
        <v>85</v>
      </c>
      <c r="B46" s="47">
        <v>36</v>
      </c>
      <c r="C46" s="113">
        <v>306232</v>
      </c>
      <c r="D46" s="111">
        <v>717610</v>
      </c>
    </row>
    <row r="47" spans="1:4" ht="12.75">
      <c r="A47" s="43" t="s">
        <v>86</v>
      </c>
      <c r="B47" s="47">
        <v>37</v>
      </c>
      <c r="C47" s="111">
        <v>42230</v>
      </c>
      <c r="D47" s="111">
        <v>55821</v>
      </c>
    </row>
    <row r="48" spans="1:4" ht="12.75">
      <c r="A48" s="43" t="s">
        <v>87</v>
      </c>
      <c r="B48" s="47">
        <v>38</v>
      </c>
      <c r="C48" s="112"/>
      <c r="D48" s="111"/>
    </row>
    <row r="49" spans="1:4" ht="12.75">
      <c r="A49" s="43" t="s">
        <v>88</v>
      </c>
      <c r="B49" s="47">
        <v>39</v>
      </c>
      <c r="C49" s="112">
        <v>96779</v>
      </c>
      <c r="D49" s="111">
        <v>44261</v>
      </c>
    </row>
    <row r="50" spans="1:4" ht="12.75">
      <c r="A50" s="43" t="s">
        <v>89</v>
      </c>
      <c r="B50" s="47">
        <v>40</v>
      </c>
      <c r="C50" s="111">
        <v>142860</v>
      </c>
      <c r="D50" s="111">
        <v>85883</v>
      </c>
    </row>
    <row r="51" spans="1:4" ht="12.75">
      <c r="A51" s="43" t="s">
        <v>200</v>
      </c>
      <c r="B51" s="47">
        <v>41</v>
      </c>
      <c r="C51" s="112"/>
      <c r="D51" s="111"/>
    </row>
    <row r="52" spans="1:4" ht="12.75">
      <c r="A52" s="43" t="s">
        <v>90</v>
      </c>
      <c r="B52" s="47">
        <v>42</v>
      </c>
      <c r="C52" s="112"/>
      <c r="D52" s="111"/>
    </row>
    <row r="53" spans="1:4" ht="12.75">
      <c r="A53" s="43" t="s">
        <v>189</v>
      </c>
      <c r="B53" s="47">
        <v>43</v>
      </c>
      <c r="C53" s="111"/>
      <c r="D53" s="111"/>
    </row>
    <row r="54" spans="1:4" ht="12.75">
      <c r="A54" s="43" t="s">
        <v>176</v>
      </c>
      <c r="B54" s="47">
        <v>44</v>
      </c>
      <c r="C54" s="111"/>
      <c r="D54" s="111"/>
    </row>
    <row r="55" spans="1:4" ht="12.75">
      <c r="A55" s="104" t="s">
        <v>91</v>
      </c>
      <c r="B55" s="47">
        <v>45</v>
      </c>
      <c r="C55" s="113">
        <v>76663</v>
      </c>
      <c r="D55" s="111">
        <v>45743</v>
      </c>
    </row>
    <row r="56" spans="1:4" ht="12.75">
      <c r="A56" s="104" t="s">
        <v>2</v>
      </c>
      <c r="B56" s="47">
        <v>46</v>
      </c>
      <c r="C56" s="113">
        <v>2378</v>
      </c>
      <c r="D56" s="111">
        <v>2342</v>
      </c>
    </row>
    <row r="57" spans="1:4" ht="12.75">
      <c r="A57" s="126" t="s">
        <v>3</v>
      </c>
      <c r="B57" s="47">
        <v>47</v>
      </c>
      <c r="C57" s="111"/>
      <c r="D57" s="111"/>
    </row>
    <row r="58" spans="1:4" ht="12.75">
      <c r="A58" s="126" t="s">
        <v>92</v>
      </c>
      <c r="B58" s="47">
        <v>48</v>
      </c>
      <c r="C58" s="113">
        <v>55140</v>
      </c>
      <c r="D58" s="111">
        <v>195633</v>
      </c>
    </row>
    <row r="59" spans="1:4" ht="12.75">
      <c r="A59" s="127" t="s">
        <v>4</v>
      </c>
      <c r="B59" s="47">
        <v>49</v>
      </c>
      <c r="C59" s="115">
        <v>4079956</v>
      </c>
      <c r="D59" s="115">
        <v>4645685</v>
      </c>
    </row>
    <row r="60" spans="1:4" ht="12.75">
      <c r="A60" s="73" t="s">
        <v>177</v>
      </c>
      <c r="B60" s="33"/>
      <c r="C60" s="116"/>
      <c r="D60" s="116"/>
    </row>
    <row r="61" spans="1:4" ht="12.75">
      <c r="A61" s="46" t="s">
        <v>190</v>
      </c>
      <c r="B61" s="45" t="s">
        <v>293</v>
      </c>
      <c r="C61" s="113">
        <v>1500000</v>
      </c>
      <c r="D61" s="111">
        <v>1500000</v>
      </c>
    </row>
    <row r="62" spans="1:4" ht="12.75">
      <c r="A62" s="44" t="s">
        <v>191</v>
      </c>
      <c r="B62" s="45" t="s">
        <v>294</v>
      </c>
      <c r="C62" s="113"/>
      <c r="D62" s="111"/>
    </row>
    <row r="63" spans="1:4" ht="12.75">
      <c r="A63" s="46" t="s">
        <v>94</v>
      </c>
      <c r="B63" s="45" t="s">
        <v>295</v>
      </c>
      <c r="C63" s="34"/>
      <c r="D63" s="33"/>
    </row>
    <row r="64" spans="1:4" ht="12.75">
      <c r="A64" s="46" t="s">
        <v>289</v>
      </c>
      <c r="B64" s="45" t="s">
        <v>296</v>
      </c>
      <c r="C64" s="113"/>
      <c r="D64" s="111"/>
    </row>
    <row r="65" spans="1:4" ht="12.75">
      <c r="A65" s="46" t="s">
        <v>290</v>
      </c>
      <c r="B65" s="45" t="s">
        <v>297</v>
      </c>
      <c r="C65" s="113">
        <v>681046</v>
      </c>
      <c r="D65" s="111">
        <v>1724685</v>
      </c>
    </row>
    <row r="66" spans="1:4" ht="12.75">
      <c r="A66" s="46" t="s">
        <v>95</v>
      </c>
      <c r="B66" s="45" t="s">
        <v>298</v>
      </c>
      <c r="C66" s="113">
        <v>44349</v>
      </c>
      <c r="D66" s="111">
        <v>50253</v>
      </c>
    </row>
    <row r="67" spans="1:4" ht="12.75">
      <c r="A67" s="46" t="s">
        <v>178</v>
      </c>
      <c r="B67" s="45" t="s">
        <v>299</v>
      </c>
      <c r="C67" s="111">
        <v>4773180</v>
      </c>
      <c r="D67" s="111">
        <v>4135033</v>
      </c>
    </row>
    <row r="68" spans="1:4" ht="12.75">
      <c r="A68" s="46" t="s">
        <v>45</v>
      </c>
      <c r="B68" s="45"/>
      <c r="C68" s="111"/>
      <c r="D68" s="111"/>
    </row>
    <row r="69" spans="1:4" ht="12.75">
      <c r="A69" s="44" t="s">
        <v>5</v>
      </c>
      <c r="B69" s="45" t="s">
        <v>300</v>
      </c>
      <c r="C69" s="112">
        <v>4678679</v>
      </c>
      <c r="D69" s="111">
        <v>3506019</v>
      </c>
    </row>
    <row r="70" spans="1:4" ht="12.75">
      <c r="A70" s="44" t="s">
        <v>6</v>
      </c>
      <c r="B70" s="45" t="s">
        <v>301</v>
      </c>
      <c r="C70" s="117">
        <v>94501</v>
      </c>
      <c r="D70" s="111">
        <v>629014</v>
      </c>
    </row>
    <row r="71" spans="1:4" ht="12.75">
      <c r="A71" s="65" t="s">
        <v>7</v>
      </c>
      <c r="B71" s="45" t="s">
        <v>302</v>
      </c>
      <c r="C71" s="117">
        <v>6998575</v>
      </c>
      <c r="D71" s="117">
        <v>7409971</v>
      </c>
    </row>
    <row r="72" spans="1:4" ht="12.75">
      <c r="A72" s="73" t="s">
        <v>179</v>
      </c>
      <c r="B72" s="33">
        <v>58</v>
      </c>
      <c r="C72" s="116">
        <v>11078531</v>
      </c>
      <c r="D72" s="116">
        <v>12055656</v>
      </c>
    </row>
    <row r="73" spans="1:4" ht="12.75">
      <c r="A73" s="69"/>
      <c r="B73" s="35"/>
      <c r="C73" s="39"/>
      <c r="D73" s="55"/>
    </row>
    <row r="74" spans="1:4" ht="25.5">
      <c r="A74" s="128" t="s">
        <v>96</v>
      </c>
      <c r="B74" s="129"/>
      <c r="C74" s="141"/>
      <c r="D74" s="142"/>
    </row>
    <row r="75" spans="1:4" ht="12.75">
      <c r="A75" s="128"/>
      <c r="B75" s="129"/>
      <c r="C75" s="141"/>
      <c r="D75" s="142"/>
    </row>
    <row r="76" spans="1:4" ht="12.75">
      <c r="A76" s="86" t="s">
        <v>291</v>
      </c>
      <c r="B76" s="130"/>
      <c r="C76" s="143"/>
      <c r="D76" s="143"/>
    </row>
    <row r="77" spans="1:4" ht="12.75">
      <c r="A77" s="86"/>
      <c r="B77" s="130"/>
      <c r="C77" s="143"/>
      <c r="D77" s="142"/>
    </row>
    <row r="78" spans="1:4" ht="12.75">
      <c r="A78" s="86" t="s">
        <v>217</v>
      </c>
      <c r="B78" s="130"/>
      <c r="C78" s="143"/>
      <c r="D78" s="142"/>
    </row>
    <row r="79" spans="1:4" ht="12.75">
      <c r="A79" s="86"/>
      <c r="B79" s="57"/>
      <c r="C79" s="143"/>
      <c r="D79" s="174"/>
    </row>
    <row r="80" spans="1:4" ht="12.75">
      <c r="A80" s="86" t="s">
        <v>218</v>
      </c>
      <c r="B80" s="57"/>
      <c r="C80" s="58"/>
      <c r="D80" s="55"/>
    </row>
    <row r="81" spans="1:4" ht="12.75">
      <c r="A81" s="86"/>
      <c r="B81" s="57"/>
      <c r="C81" s="58"/>
      <c r="D81" s="55"/>
    </row>
    <row r="82" spans="1:4" ht="12.75">
      <c r="A82" s="86" t="s">
        <v>27</v>
      </c>
      <c r="B82" s="57"/>
      <c r="C82" s="58"/>
      <c r="D82" s="39"/>
    </row>
    <row r="83" spans="1:4" ht="12.75">
      <c r="A83" s="86"/>
      <c r="B83" s="57"/>
      <c r="C83" s="58"/>
      <c r="D83" s="39"/>
    </row>
    <row r="84" spans="1:4" ht="12.75">
      <c r="A84" s="86"/>
      <c r="B84" s="57"/>
      <c r="C84" s="58"/>
      <c r="D84" s="55"/>
    </row>
    <row r="85" spans="1:4" ht="12.75">
      <c r="A85" s="86" t="s">
        <v>97</v>
      </c>
      <c r="B85" s="57"/>
      <c r="C85" s="58"/>
      <c r="D85" s="55"/>
    </row>
    <row r="86" spans="1:4" ht="12.75">
      <c r="A86" s="86"/>
      <c r="B86" s="57"/>
      <c r="C86" s="58"/>
      <c r="D86" s="59"/>
    </row>
    <row r="87" spans="1:4" ht="12.75">
      <c r="A87" s="86"/>
      <c r="B87" s="57"/>
      <c r="C87" s="58"/>
      <c r="D87" s="60"/>
    </row>
    <row r="88" spans="1:4" ht="12.75">
      <c r="A88" s="86"/>
      <c r="B88" s="57"/>
      <c r="C88" s="58"/>
      <c r="D88" s="60"/>
    </row>
  </sheetData>
  <sheetProtection/>
  <mergeCells count="3">
    <mergeCell ref="A3:D3"/>
    <mergeCell ref="A4:D4"/>
    <mergeCell ref="A5:D5"/>
  </mergeCells>
  <printOptions/>
  <pageMargins left="0.35433070866141736" right="0.1968503937007874" top="0.2362204724409449" bottom="0.1968503937007874" header="0.1968503937007874" footer="0.196850393700787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252"/>
  <sheetViews>
    <sheetView tabSelected="1" view="pageBreakPreview" zoomScale="70" zoomScaleSheetLayoutView="70" zoomScalePageLayoutView="0" workbookViewId="0" topLeftCell="A1">
      <selection activeCell="G52" sqref="G52"/>
    </sheetView>
  </sheetViews>
  <sheetFormatPr defaultColWidth="9.33203125" defaultRowHeight="14.25" customHeight="1"/>
  <cols>
    <col min="1" max="1" width="98.5" style="28" customWidth="1"/>
    <col min="2" max="2" width="10.16015625" style="28" customWidth="1"/>
    <col min="3" max="3" width="22.5" style="30" customWidth="1"/>
    <col min="4" max="4" width="21.83203125" style="30" customWidth="1"/>
    <col min="5" max="5" width="20" style="29" customWidth="1"/>
    <col min="6" max="6" width="19.33203125" style="29" customWidth="1"/>
    <col min="7" max="12" width="16.83203125" style="28" customWidth="1"/>
    <col min="13" max="16384" width="9.33203125" style="28" customWidth="1"/>
  </cols>
  <sheetData>
    <row r="1" ht="14.25" customHeight="1">
      <c r="F1" s="138" t="s">
        <v>98</v>
      </c>
    </row>
    <row r="3" spans="1:6" ht="14.25" customHeight="1">
      <c r="A3" s="145" t="s">
        <v>99</v>
      </c>
      <c r="B3" s="145"/>
      <c r="C3" s="145"/>
      <c r="D3" s="145"/>
      <c r="E3" s="145"/>
      <c r="F3" s="145"/>
    </row>
    <row r="4" spans="1:6" ht="14.25" customHeight="1">
      <c r="A4" s="146" t="s">
        <v>201</v>
      </c>
      <c r="B4" s="146"/>
      <c r="C4" s="146"/>
      <c r="D4" s="146"/>
      <c r="E4" s="146"/>
      <c r="F4" s="146"/>
    </row>
    <row r="5" spans="1:6" ht="14.25" customHeight="1">
      <c r="A5" s="146" t="str">
        <f>'[1]баланс'!A5</f>
        <v>по состоянию на 01 января 2015 года</v>
      </c>
      <c r="B5" s="146"/>
      <c r="C5" s="146"/>
      <c r="D5" s="146"/>
      <c r="E5" s="146"/>
      <c r="F5" s="146"/>
    </row>
    <row r="6" ht="14.25" customHeight="1">
      <c r="F6" s="29" t="s">
        <v>42</v>
      </c>
    </row>
    <row r="7" spans="1:6" ht="75" customHeight="1">
      <c r="A7" s="139" t="s">
        <v>74</v>
      </c>
      <c r="B7" s="87" t="s">
        <v>25</v>
      </c>
      <c r="C7" s="139" t="s">
        <v>100</v>
      </c>
      <c r="D7" s="139" t="s">
        <v>101</v>
      </c>
      <c r="E7" s="32" t="s">
        <v>26</v>
      </c>
      <c r="F7" s="32" t="s">
        <v>102</v>
      </c>
    </row>
    <row r="8" spans="1:6" ht="14.25" customHeight="1">
      <c r="A8" s="33">
        <v>1</v>
      </c>
      <c r="B8" s="33">
        <v>2</v>
      </c>
      <c r="C8" s="33">
        <v>3</v>
      </c>
      <c r="D8" s="33">
        <v>4</v>
      </c>
      <c r="E8" s="34">
        <v>5</v>
      </c>
      <c r="F8" s="132">
        <v>6</v>
      </c>
    </row>
    <row r="9" spans="1:6" ht="14.25" customHeight="1">
      <c r="A9" s="64" t="s">
        <v>103</v>
      </c>
      <c r="B9" s="33"/>
      <c r="C9" s="33"/>
      <c r="D9" s="33"/>
      <c r="E9" s="34"/>
      <c r="F9" s="34"/>
    </row>
    <row r="10" spans="1:6" s="89" customFormat="1" ht="14.25" customHeight="1">
      <c r="A10" s="36" t="s">
        <v>104</v>
      </c>
      <c r="B10" s="88"/>
      <c r="C10" s="50">
        <v>299027</v>
      </c>
      <c r="D10" s="50">
        <v>3228522</v>
      </c>
      <c r="E10" s="50">
        <v>266628</v>
      </c>
      <c r="F10" s="50">
        <v>2528980</v>
      </c>
    </row>
    <row r="11" spans="1:6" ht="14.25" customHeight="1">
      <c r="A11" s="41" t="s">
        <v>141</v>
      </c>
      <c r="B11" s="33">
        <v>1</v>
      </c>
      <c r="C11" s="34">
        <v>431139</v>
      </c>
      <c r="D11" s="42">
        <v>4271501</v>
      </c>
      <c r="E11" s="34">
        <v>722263</v>
      </c>
      <c r="F11" s="42">
        <v>5385816</v>
      </c>
    </row>
    <row r="12" spans="1:6" s="91" customFormat="1" ht="14.25" customHeight="1">
      <c r="A12" s="41" t="s">
        <v>140</v>
      </c>
      <c r="B12" s="33">
        <v>2</v>
      </c>
      <c r="C12" s="34">
        <v>11096</v>
      </c>
      <c r="D12" s="90">
        <v>104067</v>
      </c>
      <c r="E12" s="34">
        <v>61315</v>
      </c>
      <c r="F12" s="42">
        <v>543264</v>
      </c>
    </row>
    <row r="13" spans="1:6" ht="14.25" customHeight="1">
      <c r="A13" s="51" t="s">
        <v>50</v>
      </c>
      <c r="B13" s="33">
        <v>3</v>
      </c>
      <c r="C13" s="34">
        <v>52580</v>
      </c>
      <c r="D13" s="42">
        <v>1021453</v>
      </c>
      <c r="E13" s="34">
        <v>466122</v>
      </c>
      <c r="F13" s="42">
        <v>3118299</v>
      </c>
    </row>
    <row r="14" spans="1:6" ht="14.25" customHeight="1">
      <c r="A14" s="51" t="s">
        <v>51</v>
      </c>
      <c r="B14" s="33">
        <v>4</v>
      </c>
      <c r="C14" s="50">
        <v>389655</v>
      </c>
      <c r="D14" s="50">
        <v>3354115</v>
      </c>
      <c r="E14" s="50">
        <v>317456</v>
      </c>
      <c r="F14" s="50">
        <v>2810781</v>
      </c>
    </row>
    <row r="15" spans="1:6" ht="14.25" customHeight="1">
      <c r="A15" s="51" t="s">
        <v>52</v>
      </c>
      <c r="B15" s="33">
        <v>5</v>
      </c>
      <c r="C15" s="34">
        <v>62296</v>
      </c>
      <c r="D15" s="42">
        <v>-36949</v>
      </c>
      <c r="E15" s="34">
        <v>153746</v>
      </c>
      <c r="F15" s="42">
        <v>418348</v>
      </c>
    </row>
    <row r="16" spans="1:6" ht="14.25" customHeight="1">
      <c r="A16" s="49" t="s">
        <v>143</v>
      </c>
      <c r="B16" s="33">
        <v>6</v>
      </c>
      <c r="C16" s="34">
        <v>-29657</v>
      </c>
      <c r="D16" s="42">
        <v>-219486</v>
      </c>
      <c r="E16" s="34">
        <v>32325</v>
      </c>
      <c r="F16" s="42">
        <v>37205</v>
      </c>
    </row>
    <row r="17" spans="1:6" ht="14.25" customHeight="1">
      <c r="A17" s="51" t="s">
        <v>105</v>
      </c>
      <c r="B17" s="33">
        <v>7</v>
      </c>
      <c r="C17" s="50">
        <v>297702</v>
      </c>
      <c r="D17" s="50">
        <v>3171578</v>
      </c>
      <c r="E17" s="50">
        <v>196035</v>
      </c>
      <c r="F17" s="50">
        <v>2429638</v>
      </c>
    </row>
    <row r="18" spans="1:6" ht="14.25" customHeight="1">
      <c r="A18" s="38" t="s">
        <v>53</v>
      </c>
      <c r="B18" s="33">
        <v>8</v>
      </c>
      <c r="C18" s="34">
        <v>1325</v>
      </c>
      <c r="D18" s="42">
        <v>51764</v>
      </c>
      <c r="E18" s="34">
        <v>6478</v>
      </c>
      <c r="F18" s="42">
        <v>32259</v>
      </c>
    </row>
    <row r="19" spans="1:6" s="91" customFormat="1" ht="14.25" customHeight="1">
      <c r="A19" s="92" t="s">
        <v>142</v>
      </c>
      <c r="B19" s="93">
        <v>9</v>
      </c>
      <c r="C19" s="34">
        <v>0</v>
      </c>
      <c r="D19" s="42">
        <v>5180</v>
      </c>
      <c r="E19" s="34">
        <v>64115</v>
      </c>
      <c r="F19" s="42">
        <v>67083</v>
      </c>
    </row>
    <row r="20" spans="1:6" s="89" customFormat="1" ht="14.25" customHeight="1">
      <c r="A20" s="36" t="s">
        <v>106</v>
      </c>
      <c r="B20" s="63"/>
      <c r="C20" s="50">
        <v>-63989</v>
      </c>
      <c r="D20" s="50">
        <v>582390</v>
      </c>
      <c r="E20" s="50">
        <v>59681</v>
      </c>
      <c r="F20" s="50">
        <v>619836</v>
      </c>
    </row>
    <row r="21" spans="1:6" s="54" customFormat="1" ht="14.25" customHeight="1">
      <c r="A21" s="38" t="s">
        <v>107</v>
      </c>
      <c r="B21" s="66">
        <v>10</v>
      </c>
      <c r="C21" s="171">
        <v>4385</v>
      </c>
      <c r="D21" s="171">
        <v>569616</v>
      </c>
      <c r="E21" s="171">
        <v>52487</v>
      </c>
      <c r="F21" s="171">
        <v>588429</v>
      </c>
    </row>
    <row r="22" spans="1:6" ht="14.25" customHeight="1">
      <c r="A22" s="94" t="s">
        <v>8</v>
      </c>
      <c r="B22" s="95"/>
      <c r="C22" s="96"/>
      <c r="D22" s="97"/>
      <c r="E22" s="34"/>
      <c r="F22" s="97"/>
    </row>
    <row r="23" spans="1:6" ht="14.25" customHeight="1">
      <c r="A23" s="52" t="s">
        <v>9</v>
      </c>
      <c r="B23" s="66">
        <v>10.1</v>
      </c>
      <c r="C23" s="34">
        <v>51046</v>
      </c>
      <c r="D23" s="98">
        <v>544205</v>
      </c>
      <c r="E23" s="34">
        <v>43986</v>
      </c>
      <c r="F23" s="42">
        <v>498025</v>
      </c>
    </row>
    <row r="24" spans="1:6" ht="14.25" customHeight="1">
      <c r="A24" s="52" t="s">
        <v>108</v>
      </c>
      <c r="B24" s="66">
        <v>10.2</v>
      </c>
      <c r="C24" s="34">
        <v>-46661</v>
      </c>
      <c r="D24" s="98">
        <v>25411</v>
      </c>
      <c r="E24" s="34">
        <v>8501</v>
      </c>
      <c r="F24" s="42">
        <v>90404</v>
      </c>
    </row>
    <row r="25" spans="1:6" ht="14.25" customHeight="1">
      <c r="A25" s="73" t="s">
        <v>180</v>
      </c>
      <c r="B25" s="67">
        <v>11</v>
      </c>
      <c r="C25" s="99">
        <v>-2437</v>
      </c>
      <c r="D25" s="99">
        <v>16086</v>
      </c>
      <c r="E25" s="99">
        <v>1622</v>
      </c>
      <c r="F25" s="99">
        <v>28557</v>
      </c>
    </row>
    <row r="26" spans="1:6" ht="14.25" customHeight="1">
      <c r="A26" s="100" t="s">
        <v>8</v>
      </c>
      <c r="B26" s="45"/>
      <c r="C26" s="34"/>
      <c r="D26" s="98"/>
      <c r="E26" s="34"/>
      <c r="F26" s="98"/>
    </row>
    <row r="27" spans="1:6" ht="14.25" customHeight="1">
      <c r="A27" s="52" t="s">
        <v>181</v>
      </c>
      <c r="B27" s="66">
        <v>11.1</v>
      </c>
      <c r="C27" s="34">
        <v>-2564</v>
      </c>
      <c r="D27" s="98">
        <v>369</v>
      </c>
      <c r="E27" s="34">
        <v>0</v>
      </c>
      <c r="F27" s="42">
        <v>7987</v>
      </c>
    </row>
    <row r="28" spans="1:6" ht="14.25" customHeight="1">
      <c r="A28" s="52" t="s">
        <v>182</v>
      </c>
      <c r="B28" s="66">
        <v>11.2</v>
      </c>
      <c r="C28" s="34">
        <v>127</v>
      </c>
      <c r="D28" s="98">
        <v>15717</v>
      </c>
      <c r="E28" s="34">
        <v>1622</v>
      </c>
      <c r="F28" s="42">
        <v>20570</v>
      </c>
    </row>
    <row r="29" spans="1:6" ht="14.25" customHeight="1">
      <c r="A29" s="101" t="s">
        <v>144</v>
      </c>
      <c r="B29" s="66">
        <v>11.3</v>
      </c>
      <c r="C29" s="34"/>
      <c r="D29" s="98"/>
      <c r="E29" s="34"/>
      <c r="F29" s="42"/>
    </row>
    <row r="30" spans="1:6" ht="14.25" customHeight="1">
      <c r="A30" s="101" t="s">
        <v>10</v>
      </c>
      <c r="B30" s="66">
        <v>11.4</v>
      </c>
      <c r="C30" s="34"/>
      <c r="D30" s="98"/>
      <c r="E30" s="34"/>
      <c r="F30" s="42"/>
    </row>
    <row r="31" spans="1:6" ht="14.25" customHeight="1">
      <c r="A31" s="36" t="s">
        <v>183</v>
      </c>
      <c r="B31" s="67">
        <v>12</v>
      </c>
      <c r="C31" s="99">
        <v>-65092</v>
      </c>
      <c r="D31" s="99">
        <v>-109296</v>
      </c>
      <c r="E31" s="99">
        <v>9968</v>
      </c>
      <c r="F31" s="99">
        <v>40192</v>
      </c>
    </row>
    <row r="32" spans="1:6" ht="14.25" customHeight="1">
      <c r="A32" s="44" t="s">
        <v>8</v>
      </c>
      <c r="B32" s="45"/>
      <c r="C32" s="34"/>
      <c r="D32" s="98"/>
      <c r="E32" s="34"/>
      <c r="F32" s="98"/>
    </row>
    <row r="33" spans="1:6" ht="29.25" customHeight="1">
      <c r="A33" s="100" t="s">
        <v>11</v>
      </c>
      <c r="B33" s="66">
        <v>12.1</v>
      </c>
      <c r="C33" s="34">
        <v>-62680</v>
      </c>
      <c r="D33" s="98">
        <v>-104628</v>
      </c>
      <c r="E33" s="34">
        <v>10436</v>
      </c>
      <c r="F33" s="42">
        <v>45935</v>
      </c>
    </row>
    <row r="34" spans="1:6" ht="14.25" customHeight="1">
      <c r="A34" s="100" t="s">
        <v>184</v>
      </c>
      <c r="B34" s="66">
        <v>12.2</v>
      </c>
      <c r="C34" s="34">
        <v>-2412</v>
      </c>
      <c r="D34" s="98">
        <v>-4668</v>
      </c>
      <c r="E34" s="34">
        <v>-468</v>
      </c>
      <c r="F34" s="42">
        <v>-5743</v>
      </c>
    </row>
    <row r="35" spans="1:6" ht="14.25" customHeight="1">
      <c r="A35" s="102" t="s">
        <v>145</v>
      </c>
      <c r="B35" s="66">
        <v>12.3</v>
      </c>
      <c r="C35" s="34"/>
      <c r="D35" s="90"/>
      <c r="E35" s="34"/>
      <c r="F35" s="90"/>
    </row>
    <row r="36" spans="1:6" ht="14.25" customHeight="1">
      <c r="A36" s="102" t="s">
        <v>146</v>
      </c>
      <c r="B36" s="66">
        <v>12.4</v>
      </c>
      <c r="C36" s="34"/>
      <c r="D36" s="90"/>
      <c r="E36" s="34"/>
      <c r="F36" s="90"/>
    </row>
    <row r="37" spans="1:6" ht="14.25" customHeight="1">
      <c r="A37" s="44" t="s">
        <v>109</v>
      </c>
      <c r="B37" s="66">
        <v>13</v>
      </c>
      <c r="C37" s="34"/>
      <c r="D37" s="33"/>
      <c r="E37" s="34"/>
      <c r="F37" s="33"/>
    </row>
    <row r="38" spans="1:6" ht="14.25" customHeight="1">
      <c r="A38" s="44" t="s">
        <v>54</v>
      </c>
      <c r="B38" s="66">
        <v>14</v>
      </c>
      <c r="C38" s="34">
        <v>-845</v>
      </c>
      <c r="D38" s="34">
        <v>105984</v>
      </c>
      <c r="E38" s="34">
        <v>-4396</v>
      </c>
      <c r="F38" s="42">
        <v>-37342</v>
      </c>
    </row>
    <row r="39" spans="1:6" s="89" customFormat="1" ht="14.25" customHeight="1">
      <c r="A39" s="36" t="s">
        <v>110</v>
      </c>
      <c r="B39" s="63"/>
      <c r="C39" s="50">
        <v>191</v>
      </c>
      <c r="D39" s="50">
        <v>7449</v>
      </c>
      <c r="E39" s="50">
        <v>-2111</v>
      </c>
      <c r="F39" s="50">
        <v>218</v>
      </c>
    </row>
    <row r="40" spans="1:6" ht="14.25" customHeight="1">
      <c r="A40" s="38" t="s">
        <v>185</v>
      </c>
      <c r="B40" s="66">
        <v>15</v>
      </c>
      <c r="C40" s="34">
        <v>-65</v>
      </c>
      <c r="D40" s="98">
        <v>-707</v>
      </c>
      <c r="E40" s="34">
        <v>827</v>
      </c>
      <c r="F40" s="42">
        <v>-243</v>
      </c>
    </row>
    <row r="41" spans="1:6" ht="14.25" customHeight="1">
      <c r="A41" s="38" t="s">
        <v>55</v>
      </c>
      <c r="B41" s="66">
        <v>16</v>
      </c>
      <c r="C41" s="34">
        <v>256</v>
      </c>
      <c r="D41" s="98">
        <v>8156</v>
      </c>
      <c r="E41" s="34">
        <v>-2938</v>
      </c>
      <c r="F41" s="42">
        <v>461</v>
      </c>
    </row>
    <row r="42" spans="1:6" ht="14.25" customHeight="1">
      <c r="A42" s="38" t="s">
        <v>12</v>
      </c>
      <c r="B42" s="66">
        <v>17</v>
      </c>
      <c r="C42" s="34"/>
      <c r="D42" s="98"/>
      <c r="E42" s="34"/>
      <c r="F42" s="34"/>
    </row>
    <row r="43" spans="1:6" s="61" customFormat="1" ht="14.25" customHeight="1">
      <c r="A43" s="36" t="s">
        <v>112</v>
      </c>
      <c r="B43" s="63" t="s">
        <v>59</v>
      </c>
      <c r="C43" s="50">
        <v>235229</v>
      </c>
      <c r="D43" s="50">
        <v>3818361</v>
      </c>
      <c r="E43" s="50">
        <v>324198</v>
      </c>
      <c r="F43" s="50">
        <v>3149034</v>
      </c>
    </row>
    <row r="44" spans="1:6" s="61" customFormat="1" ht="14.25" customHeight="1">
      <c r="A44" s="36" t="s">
        <v>113</v>
      </c>
      <c r="B44" s="63"/>
      <c r="C44" s="34"/>
      <c r="D44" s="50"/>
      <c r="E44" s="34"/>
      <c r="F44" s="50"/>
    </row>
    <row r="45" spans="1:6" ht="14.25" customHeight="1">
      <c r="A45" s="41" t="s">
        <v>147</v>
      </c>
      <c r="B45" s="103" t="s">
        <v>60</v>
      </c>
      <c r="C45" s="34">
        <v>100683</v>
      </c>
      <c r="D45" s="98">
        <v>1128430</v>
      </c>
      <c r="E45" s="34">
        <v>59959</v>
      </c>
      <c r="F45" s="42">
        <v>790725</v>
      </c>
    </row>
    <row r="46" spans="1:6" ht="14.25" customHeight="1">
      <c r="A46" s="104" t="s">
        <v>149</v>
      </c>
      <c r="B46" s="103" t="s">
        <v>61</v>
      </c>
      <c r="C46" s="34">
        <v>45118</v>
      </c>
      <c r="D46" s="98">
        <v>61017</v>
      </c>
      <c r="E46" s="34">
        <v>0</v>
      </c>
      <c r="F46" s="42">
        <v>11264</v>
      </c>
    </row>
    <row r="47" spans="1:6" ht="14.25" customHeight="1">
      <c r="A47" s="41" t="s">
        <v>114</v>
      </c>
      <c r="B47" s="103" t="s">
        <v>62</v>
      </c>
      <c r="C47" s="34">
        <v>2303</v>
      </c>
      <c r="D47" s="98">
        <v>115237</v>
      </c>
      <c r="E47" s="34">
        <v>16527</v>
      </c>
      <c r="F47" s="42">
        <v>207598</v>
      </c>
    </row>
    <row r="48" spans="1:6" ht="14.25" customHeight="1">
      <c r="A48" s="41" t="s">
        <v>115</v>
      </c>
      <c r="B48" s="103" t="s">
        <v>63</v>
      </c>
      <c r="C48" s="34">
        <v>4460</v>
      </c>
      <c r="D48" s="98">
        <v>143001</v>
      </c>
      <c r="E48" s="34">
        <v>4532</v>
      </c>
      <c r="F48" s="42">
        <v>84124</v>
      </c>
    </row>
    <row r="49" spans="1:6" ht="14.25" customHeight="1">
      <c r="A49" s="41" t="s">
        <v>57</v>
      </c>
      <c r="B49" s="103" t="s">
        <v>64</v>
      </c>
      <c r="C49" s="99">
        <v>139038</v>
      </c>
      <c r="D49" s="99">
        <v>931209</v>
      </c>
      <c r="E49" s="99">
        <v>38900</v>
      </c>
      <c r="F49" s="99">
        <v>510267</v>
      </c>
    </row>
    <row r="50" spans="1:6" ht="14.25" customHeight="1">
      <c r="A50" s="43" t="s">
        <v>116</v>
      </c>
      <c r="B50" s="103" t="s">
        <v>202</v>
      </c>
      <c r="C50" s="34">
        <v>2201</v>
      </c>
      <c r="D50" s="98">
        <v>16114</v>
      </c>
      <c r="E50" s="34">
        <v>636</v>
      </c>
      <c r="F50" s="42">
        <v>15442</v>
      </c>
    </row>
    <row r="51" spans="1:6" ht="14.25" customHeight="1">
      <c r="A51" s="104" t="s">
        <v>155</v>
      </c>
      <c r="B51" s="103" t="s">
        <v>128</v>
      </c>
      <c r="C51" s="34">
        <v>0</v>
      </c>
      <c r="D51" s="98"/>
      <c r="E51" s="34">
        <v>0</v>
      </c>
      <c r="F51" s="98"/>
    </row>
    <row r="52" spans="1:6" ht="31.5" customHeight="1">
      <c r="A52" s="104" t="s">
        <v>156</v>
      </c>
      <c r="B52" s="103" t="s">
        <v>58</v>
      </c>
      <c r="C52" s="34">
        <v>0</v>
      </c>
      <c r="D52" s="98"/>
      <c r="E52" s="34">
        <v>0</v>
      </c>
      <c r="F52" s="98"/>
    </row>
    <row r="53" spans="1:6" ht="14.25" customHeight="1">
      <c r="A53" s="41" t="s">
        <v>157</v>
      </c>
      <c r="B53" s="103" t="s">
        <v>148</v>
      </c>
      <c r="C53" s="34">
        <v>0</v>
      </c>
      <c r="D53" s="98"/>
      <c r="E53" s="34">
        <v>0</v>
      </c>
      <c r="F53" s="98"/>
    </row>
    <row r="54" spans="1:6" ht="14.25" customHeight="1">
      <c r="A54" s="104" t="s">
        <v>159</v>
      </c>
      <c r="B54" s="103" t="s">
        <v>150</v>
      </c>
      <c r="C54" s="34">
        <v>0</v>
      </c>
      <c r="D54" s="98"/>
      <c r="E54" s="34">
        <v>0</v>
      </c>
      <c r="F54" s="34"/>
    </row>
    <row r="55" spans="1:6" ht="14.25" customHeight="1">
      <c r="A55" s="41" t="s">
        <v>161</v>
      </c>
      <c r="B55" s="103" t="s">
        <v>151</v>
      </c>
      <c r="C55" s="34">
        <v>-50557</v>
      </c>
      <c r="D55" s="98">
        <v>-158731</v>
      </c>
      <c r="E55" s="34">
        <v>-47573</v>
      </c>
      <c r="F55" s="42">
        <v>158696</v>
      </c>
    </row>
    <row r="56" spans="1:6" ht="14.25" customHeight="1">
      <c r="A56" s="41" t="s">
        <v>163</v>
      </c>
      <c r="B56" s="103" t="s">
        <v>152</v>
      </c>
      <c r="C56" s="34">
        <v>-9510</v>
      </c>
      <c r="D56" s="98">
        <v>-121414</v>
      </c>
      <c r="E56" s="34">
        <v>-99394</v>
      </c>
      <c r="F56" s="42">
        <v>0</v>
      </c>
    </row>
    <row r="57" spans="1:6" ht="14.25" customHeight="1">
      <c r="A57" s="41" t="s">
        <v>165</v>
      </c>
      <c r="B57" s="103" t="s">
        <v>153</v>
      </c>
      <c r="C57" s="34">
        <v>85419</v>
      </c>
      <c r="D57" s="98">
        <v>54962</v>
      </c>
      <c r="E57" s="34">
        <v>5075</v>
      </c>
      <c r="F57" s="42">
        <v>-491561</v>
      </c>
    </row>
    <row r="58" spans="1:6" ht="14.25" customHeight="1">
      <c r="A58" s="41" t="s">
        <v>167</v>
      </c>
      <c r="B58" s="103" t="s">
        <v>154</v>
      </c>
      <c r="C58" s="34">
        <v>942</v>
      </c>
      <c r="D58" s="98">
        <v>-68013</v>
      </c>
      <c r="E58" s="34">
        <v>14881</v>
      </c>
      <c r="F58" s="42">
        <v>-219368</v>
      </c>
    </row>
    <row r="59" spans="1:6" ht="14.25" customHeight="1">
      <c r="A59" s="41" t="s">
        <v>169</v>
      </c>
      <c r="B59" s="103" t="s">
        <v>139</v>
      </c>
      <c r="C59" s="34">
        <v>0</v>
      </c>
      <c r="D59" s="98">
        <v>0</v>
      </c>
      <c r="E59" s="34">
        <v>0</v>
      </c>
      <c r="F59" s="42">
        <v>-63558</v>
      </c>
    </row>
    <row r="60" spans="1:6" ht="14.25" customHeight="1">
      <c r="A60" s="41" t="s">
        <v>171</v>
      </c>
      <c r="B60" s="103" t="s">
        <v>65</v>
      </c>
      <c r="C60" s="34">
        <v>0</v>
      </c>
      <c r="D60" s="98"/>
      <c r="E60" s="34">
        <v>0</v>
      </c>
      <c r="F60" s="42"/>
    </row>
    <row r="61" spans="1:6" ht="14.25" customHeight="1">
      <c r="A61" s="41" t="s">
        <v>117</v>
      </c>
      <c r="B61" s="103" t="s">
        <v>158</v>
      </c>
      <c r="C61" s="34">
        <v>72807</v>
      </c>
      <c r="D61" s="105">
        <v>855390</v>
      </c>
      <c r="E61" s="34">
        <v>336449</v>
      </c>
      <c r="F61" s="42">
        <v>758328</v>
      </c>
    </row>
    <row r="62" spans="1:6" ht="14.25" customHeight="1">
      <c r="A62" s="106" t="s">
        <v>118</v>
      </c>
      <c r="B62" s="107" t="s">
        <v>160</v>
      </c>
      <c r="C62" s="50">
        <v>3738</v>
      </c>
      <c r="D62" s="50">
        <v>60453</v>
      </c>
      <c r="E62" s="50">
        <v>3931</v>
      </c>
      <c r="F62" s="50">
        <v>32374</v>
      </c>
    </row>
    <row r="63" spans="1:6" ht="14.25" customHeight="1">
      <c r="A63" s="101" t="s">
        <v>8</v>
      </c>
      <c r="B63" s="103"/>
      <c r="C63" s="34"/>
      <c r="D63" s="98"/>
      <c r="E63" s="34"/>
      <c r="F63" s="34"/>
    </row>
    <row r="64" spans="1:6" ht="14.25" customHeight="1">
      <c r="A64" s="101" t="s">
        <v>119</v>
      </c>
      <c r="B64" s="103" t="s">
        <v>13</v>
      </c>
      <c r="C64" s="34">
        <v>3738</v>
      </c>
      <c r="D64" s="98">
        <v>60453</v>
      </c>
      <c r="E64" s="34">
        <v>3931</v>
      </c>
      <c r="F64" s="42">
        <v>32374</v>
      </c>
    </row>
    <row r="65" spans="1:6" ht="14.25" customHeight="1">
      <c r="A65" s="41" t="s">
        <v>14</v>
      </c>
      <c r="B65" s="103" t="s">
        <v>162</v>
      </c>
      <c r="C65" s="34">
        <v>0</v>
      </c>
      <c r="D65" s="98">
        <v>442029</v>
      </c>
      <c r="E65" s="34">
        <v>0</v>
      </c>
      <c r="F65" s="42">
        <v>17912</v>
      </c>
    </row>
    <row r="66" spans="1:6" ht="14.25" customHeight="1">
      <c r="A66" s="41" t="s">
        <v>15</v>
      </c>
      <c r="B66" s="103" t="s">
        <v>164</v>
      </c>
      <c r="C66" s="34">
        <v>0</v>
      </c>
      <c r="D66" s="98">
        <v>206609</v>
      </c>
      <c r="E66" s="34">
        <v>0</v>
      </c>
      <c r="F66" s="42">
        <v>497</v>
      </c>
    </row>
    <row r="67" spans="1:6" ht="14.25" customHeight="1">
      <c r="A67" s="41" t="s">
        <v>16</v>
      </c>
      <c r="B67" s="103" t="s">
        <v>166</v>
      </c>
      <c r="C67" s="34">
        <v>0</v>
      </c>
      <c r="D67" s="98">
        <v>235420</v>
      </c>
      <c r="E67" s="34">
        <v>0</v>
      </c>
      <c r="F67" s="42">
        <v>17415</v>
      </c>
    </row>
    <row r="68" spans="1:6" ht="14.25" customHeight="1">
      <c r="A68" s="106" t="s">
        <v>120</v>
      </c>
      <c r="B68" s="107" t="s">
        <v>168</v>
      </c>
      <c r="C68" s="50">
        <v>167202</v>
      </c>
      <c r="D68" s="99">
        <v>1527865</v>
      </c>
      <c r="E68" s="50">
        <v>119813</v>
      </c>
      <c r="F68" s="53">
        <v>1157154</v>
      </c>
    </row>
    <row r="69" spans="1:6" ht="14.25" customHeight="1">
      <c r="A69" s="101" t="s">
        <v>8</v>
      </c>
      <c r="B69" s="103"/>
      <c r="C69" s="34"/>
      <c r="D69" s="90"/>
      <c r="E69" s="34"/>
      <c r="F69" s="98"/>
    </row>
    <row r="70" spans="1:6" ht="14.25" customHeight="1">
      <c r="A70" s="101" t="s">
        <v>121</v>
      </c>
      <c r="B70" s="103" t="s">
        <v>17</v>
      </c>
      <c r="C70" s="34">
        <v>98457</v>
      </c>
      <c r="D70" s="90">
        <v>847276</v>
      </c>
      <c r="E70" s="34">
        <v>68813</v>
      </c>
      <c r="F70" s="42">
        <v>680056</v>
      </c>
    </row>
    <row r="71" spans="1:6" ht="14.25" customHeight="1">
      <c r="A71" s="102" t="s">
        <v>122</v>
      </c>
      <c r="B71" s="103" t="s">
        <v>18</v>
      </c>
      <c r="C71" s="34">
        <v>13591</v>
      </c>
      <c r="D71" s="90">
        <v>101302</v>
      </c>
      <c r="E71" s="34">
        <v>5944</v>
      </c>
      <c r="F71" s="42">
        <v>66173</v>
      </c>
    </row>
    <row r="72" spans="1:6" ht="14.25" customHeight="1">
      <c r="A72" s="102" t="s">
        <v>123</v>
      </c>
      <c r="B72" s="103" t="s">
        <v>19</v>
      </c>
      <c r="C72" s="34">
        <v>10487</v>
      </c>
      <c r="D72" s="90">
        <v>123226</v>
      </c>
      <c r="E72" s="34">
        <v>7253</v>
      </c>
      <c r="F72" s="42">
        <v>79404</v>
      </c>
    </row>
    <row r="73" spans="1:6" ht="14.25" customHeight="1">
      <c r="A73" s="101" t="s">
        <v>124</v>
      </c>
      <c r="B73" s="103" t="s">
        <v>170</v>
      </c>
      <c r="C73" s="34">
        <v>5413</v>
      </c>
      <c r="D73" s="90">
        <v>65145</v>
      </c>
      <c r="E73" s="34">
        <v>4545</v>
      </c>
      <c r="F73" s="42">
        <v>49654</v>
      </c>
    </row>
    <row r="74" spans="1:6" ht="14.25" customHeight="1">
      <c r="A74" s="41" t="s">
        <v>125</v>
      </c>
      <c r="B74" s="103" t="s">
        <v>172</v>
      </c>
      <c r="C74" s="34">
        <v>5688</v>
      </c>
      <c r="D74" s="90">
        <v>5688</v>
      </c>
      <c r="E74" s="34">
        <v>0</v>
      </c>
      <c r="F74" s="42"/>
    </row>
    <row r="75" spans="1:6" ht="14.25" customHeight="1">
      <c r="A75" s="106" t="s">
        <v>126</v>
      </c>
      <c r="B75" s="108">
        <v>43</v>
      </c>
      <c r="C75" s="34">
        <v>434104</v>
      </c>
      <c r="D75" s="50">
        <v>3717797</v>
      </c>
      <c r="E75" s="50">
        <v>541744</v>
      </c>
      <c r="F75" s="50">
        <v>2313925</v>
      </c>
    </row>
    <row r="76" spans="1:6" ht="14.25" customHeight="1">
      <c r="A76" s="41" t="s">
        <v>173</v>
      </c>
      <c r="B76" s="109">
        <v>44</v>
      </c>
      <c r="C76" s="34">
        <v>-198875</v>
      </c>
      <c r="D76" s="90">
        <v>100564</v>
      </c>
      <c r="E76" s="90">
        <v>-217546</v>
      </c>
      <c r="F76" s="90">
        <v>835109</v>
      </c>
    </row>
    <row r="77" spans="1:6" ht="14.25" customHeight="1">
      <c r="A77" s="41" t="s">
        <v>174</v>
      </c>
      <c r="B77" s="109">
        <v>45</v>
      </c>
      <c r="C77" s="34">
        <v>0</v>
      </c>
      <c r="D77" s="90"/>
      <c r="E77" s="34">
        <v>0</v>
      </c>
      <c r="F77" s="90"/>
    </row>
    <row r="78" spans="1:6" ht="14.25" customHeight="1">
      <c r="A78" s="106" t="s">
        <v>186</v>
      </c>
      <c r="B78" s="109">
        <v>46</v>
      </c>
      <c r="C78" s="34">
        <v>-198875</v>
      </c>
      <c r="D78" s="34">
        <v>100564</v>
      </c>
      <c r="E78" s="34">
        <v>-217546</v>
      </c>
      <c r="F78" s="34">
        <v>835109</v>
      </c>
    </row>
    <row r="79" spans="1:6" s="61" customFormat="1" ht="14.25" customHeight="1">
      <c r="A79" s="41" t="s">
        <v>20</v>
      </c>
      <c r="B79" s="109">
        <v>47</v>
      </c>
      <c r="C79" s="34">
        <v>-4632</v>
      </c>
      <c r="D79" s="34">
        <v>6063</v>
      </c>
      <c r="E79" s="34">
        <v>6988</v>
      </c>
      <c r="F79" s="34">
        <v>24925</v>
      </c>
    </row>
    <row r="80" spans="1:6" s="61" customFormat="1" ht="14.25" customHeight="1">
      <c r="A80" s="41" t="s">
        <v>45</v>
      </c>
      <c r="B80" s="109"/>
      <c r="C80" s="34"/>
      <c r="D80" s="34"/>
      <c r="E80" s="34"/>
      <c r="F80" s="34"/>
    </row>
    <row r="81" spans="1:6" ht="14.25" customHeight="1">
      <c r="A81" s="41" t="s">
        <v>21</v>
      </c>
      <c r="B81" s="109">
        <v>47.1</v>
      </c>
      <c r="C81" s="34">
        <v>2378</v>
      </c>
      <c r="D81" s="90">
        <v>2378</v>
      </c>
      <c r="E81" s="34">
        <v>0</v>
      </c>
      <c r="F81" s="42">
        <v>5137</v>
      </c>
    </row>
    <row r="82" spans="1:6" ht="14.25" customHeight="1">
      <c r="A82" s="41" t="s">
        <v>22</v>
      </c>
      <c r="B82" s="109">
        <v>47.2</v>
      </c>
      <c r="C82" s="34">
        <v>-7010</v>
      </c>
      <c r="D82" s="90">
        <v>3685</v>
      </c>
      <c r="E82" s="34">
        <v>6988</v>
      </c>
      <c r="F82" s="42">
        <v>19788</v>
      </c>
    </row>
    <row r="83" spans="1:6" ht="14.25" customHeight="1">
      <c r="A83" s="106" t="s">
        <v>23</v>
      </c>
      <c r="B83" s="109">
        <v>48</v>
      </c>
      <c r="C83" s="50">
        <v>-194243</v>
      </c>
      <c r="D83" s="50">
        <v>94501</v>
      </c>
      <c r="E83" s="50">
        <v>-224534</v>
      </c>
      <c r="F83" s="50">
        <v>810184</v>
      </c>
    </row>
    <row r="84" spans="1:6" ht="14.25" customHeight="1">
      <c r="A84" s="54"/>
      <c r="B84" s="30"/>
      <c r="D84" s="172"/>
      <c r="E84" s="143"/>
      <c r="F84" s="143"/>
    </row>
    <row r="85" spans="1:6" ht="14.25" customHeight="1">
      <c r="A85" s="56" t="s">
        <v>96</v>
      </c>
      <c r="B85" s="30"/>
      <c r="C85" s="172"/>
      <c r="D85" s="172"/>
      <c r="E85" s="141"/>
      <c r="F85" s="141"/>
    </row>
    <row r="86" spans="1:6" ht="14.25" customHeight="1">
      <c r="A86" s="56"/>
      <c r="B86" s="30"/>
      <c r="C86" s="172"/>
      <c r="D86" s="140">
        <f>'[1]баланс'!C70-'[1]дох,расх'!D83</f>
        <v>0</v>
      </c>
      <c r="E86" s="141"/>
      <c r="F86" s="141"/>
    </row>
    <row r="87" spans="1:6" ht="14.25" customHeight="1">
      <c r="A87" s="57" t="str">
        <f>'[1]баланс'!A76</f>
        <v>Председатель Правления Бегимбетов Е. Н.___________________________</v>
      </c>
      <c r="B87" s="60"/>
      <c r="C87" s="173"/>
      <c r="D87" s="143"/>
      <c r="E87" s="143"/>
      <c r="F87" s="143"/>
    </row>
    <row r="88" spans="1:6" ht="14.25" customHeight="1">
      <c r="A88" s="57"/>
      <c r="B88" s="60"/>
      <c r="C88" s="173"/>
      <c r="D88" s="143"/>
      <c r="E88" s="143"/>
      <c r="F88" s="143"/>
    </row>
    <row r="89" spans="1:6" ht="14.25" customHeight="1">
      <c r="A89" s="57" t="str">
        <f>'[1]баланс'!A78</f>
        <v>Главный бухгалтер Маханбетова З. Ж.   ______________________________</v>
      </c>
      <c r="B89" s="57"/>
      <c r="C89" s="143"/>
      <c r="D89" s="142"/>
      <c r="E89" s="129"/>
      <c r="F89" s="129"/>
    </row>
    <row r="90" spans="1:6" ht="14.25" customHeight="1">
      <c r="A90" s="57"/>
      <c r="B90" s="57"/>
      <c r="C90" s="143"/>
      <c r="D90" s="174"/>
      <c r="E90" s="129"/>
      <c r="F90" s="28"/>
    </row>
    <row r="91" spans="1:6" ht="14.25" customHeight="1">
      <c r="A91" s="57" t="s">
        <v>218</v>
      </c>
      <c r="B91" s="57"/>
      <c r="C91" s="58"/>
      <c r="D91" s="55"/>
      <c r="E91" s="28"/>
      <c r="F91" s="28"/>
    </row>
    <row r="92" spans="1:4" ht="14.25" customHeight="1">
      <c r="A92" s="57"/>
      <c r="B92" s="60"/>
      <c r="C92" s="60"/>
      <c r="D92" s="58"/>
    </row>
    <row r="93" spans="1:4" ht="14.25" customHeight="1">
      <c r="A93" s="57" t="s">
        <v>27</v>
      </c>
      <c r="B93" s="60"/>
      <c r="C93" s="60"/>
      <c r="D93" s="58"/>
    </row>
    <row r="94" spans="1:4" ht="14.25" customHeight="1">
      <c r="A94" s="57"/>
      <c r="B94" s="60"/>
      <c r="C94" s="60"/>
      <c r="D94" s="58"/>
    </row>
    <row r="95" spans="1:4" ht="14.25" customHeight="1">
      <c r="A95" s="57"/>
      <c r="B95" s="60"/>
      <c r="C95" s="60"/>
      <c r="D95" s="60"/>
    </row>
    <row r="96" spans="1:4" ht="14.25" customHeight="1">
      <c r="A96" s="57" t="s">
        <v>97</v>
      </c>
      <c r="B96" s="60"/>
      <c r="C96" s="60"/>
      <c r="D96" s="60"/>
    </row>
    <row r="97" spans="1:4" ht="14.25" customHeight="1">
      <c r="A97" s="57"/>
      <c r="B97" s="60"/>
      <c r="C97" s="60"/>
      <c r="D97" s="60"/>
    </row>
    <row r="98" spans="1:4" ht="14.25" customHeight="1">
      <c r="A98" s="57"/>
      <c r="B98" s="60"/>
      <c r="C98" s="60"/>
      <c r="D98" s="60"/>
    </row>
    <row r="99" ht="14.25" customHeight="1">
      <c r="B99" s="30"/>
    </row>
    <row r="100" ht="14.25" customHeight="1">
      <c r="B100" s="30"/>
    </row>
    <row r="101" ht="14.25" customHeight="1">
      <c r="B101" s="30"/>
    </row>
    <row r="102" ht="14.25" customHeight="1">
      <c r="B102" s="30"/>
    </row>
    <row r="103" ht="14.25" customHeight="1">
      <c r="B103" s="30"/>
    </row>
    <row r="104" ht="14.25" customHeight="1">
      <c r="B104" s="30"/>
    </row>
    <row r="105" ht="14.25" customHeight="1">
      <c r="B105" s="30"/>
    </row>
    <row r="106" ht="14.25" customHeight="1">
      <c r="B106" s="30"/>
    </row>
    <row r="107" ht="14.25" customHeight="1">
      <c r="B107" s="30"/>
    </row>
    <row r="108" ht="14.25" customHeight="1">
      <c r="B108" s="30"/>
    </row>
    <row r="109" ht="14.25" customHeight="1">
      <c r="B109" s="30"/>
    </row>
    <row r="110" ht="14.25" customHeight="1">
      <c r="B110" s="30"/>
    </row>
    <row r="111" ht="14.25" customHeight="1">
      <c r="B111" s="30"/>
    </row>
    <row r="112" ht="14.25" customHeight="1">
      <c r="B112" s="30"/>
    </row>
    <row r="113" ht="14.25" customHeight="1">
      <c r="B113" s="30"/>
    </row>
    <row r="114" ht="14.25" customHeight="1">
      <c r="B114" s="30"/>
    </row>
    <row r="115" ht="14.25" customHeight="1">
      <c r="B115" s="30"/>
    </row>
    <row r="116" ht="14.25" customHeight="1">
      <c r="B116" s="30"/>
    </row>
    <row r="117" ht="14.25" customHeight="1">
      <c r="B117" s="30"/>
    </row>
    <row r="118" ht="14.25" customHeight="1">
      <c r="B118" s="30"/>
    </row>
    <row r="119" ht="14.25" customHeight="1">
      <c r="B119" s="30"/>
    </row>
    <row r="120" ht="14.25" customHeight="1">
      <c r="B120" s="30"/>
    </row>
    <row r="121" ht="14.25" customHeight="1">
      <c r="B121" s="30"/>
    </row>
    <row r="122" ht="14.25" customHeight="1">
      <c r="B122" s="30"/>
    </row>
    <row r="123" ht="14.25" customHeight="1">
      <c r="B123" s="30"/>
    </row>
    <row r="124" ht="14.25" customHeight="1">
      <c r="B124" s="30"/>
    </row>
    <row r="125" ht="14.25" customHeight="1">
      <c r="B125" s="30"/>
    </row>
    <row r="126" ht="14.25" customHeight="1">
      <c r="B126" s="30"/>
    </row>
    <row r="127" ht="14.25" customHeight="1">
      <c r="B127" s="30"/>
    </row>
    <row r="128" ht="14.25" customHeight="1">
      <c r="B128" s="30"/>
    </row>
    <row r="129" ht="14.25" customHeight="1">
      <c r="B129" s="30"/>
    </row>
    <row r="130" ht="14.25" customHeight="1">
      <c r="B130" s="30"/>
    </row>
    <row r="131" ht="14.25" customHeight="1">
      <c r="B131" s="30"/>
    </row>
    <row r="132" ht="14.25" customHeight="1">
      <c r="B132" s="30"/>
    </row>
    <row r="133" ht="14.25" customHeight="1">
      <c r="B133" s="30"/>
    </row>
    <row r="134" ht="14.25" customHeight="1">
      <c r="B134" s="30"/>
    </row>
    <row r="135" ht="14.25" customHeight="1">
      <c r="B135" s="30"/>
    </row>
    <row r="136" ht="14.25" customHeight="1">
      <c r="B136" s="30"/>
    </row>
    <row r="137" ht="14.25" customHeight="1">
      <c r="B137" s="30"/>
    </row>
    <row r="138" ht="14.25" customHeight="1">
      <c r="B138" s="30"/>
    </row>
    <row r="139" ht="14.25" customHeight="1">
      <c r="B139" s="30"/>
    </row>
    <row r="140" ht="14.25" customHeight="1">
      <c r="B140" s="30"/>
    </row>
    <row r="141" ht="14.25" customHeight="1">
      <c r="B141" s="30"/>
    </row>
    <row r="142" ht="14.25" customHeight="1">
      <c r="B142" s="30"/>
    </row>
    <row r="143" ht="14.25" customHeight="1">
      <c r="B143" s="30"/>
    </row>
    <row r="144" ht="14.25" customHeight="1">
      <c r="B144" s="30"/>
    </row>
    <row r="145" ht="14.25" customHeight="1">
      <c r="B145" s="30"/>
    </row>
    <row r="146" ht="14.25" customHeight="1">
      <c r="B146" s="30"/>
    </row>
    <row r="147" ht="14.25" customHeight="1">
      <c r="B147" s="30"/>
    </row>
    <row r="148" ht="14.25" customHeight="1">
      <c r="B148" s="30"/>
    </row>
    <row r="149" ht="14.25" customHeight="1">
      <c r="B149" s="30"/>
    </row>
    <row r="150" ht="14.25" customHeight="1">
      <c r="B150" s="30"/>
    </row>
    <row r="151" ht="14.25" customHeight="1">
      <c r="B151" s="30"/>
    </row>
    <row r="152" ht="14.25" customHeight="1">
      <c r="B152" s="30"/>
    </row>
    <row r="153" ht="14.25" customHeight="1">
      <c r="B153" s="30"/>
    </row>
    <row r="154" ht="14.25" customHeight="1">
      <c r="B154" s="30"/>
    </row>
    <row r="155" ht="14.25" customHeight="1">
      <c r="B155" s="30"/>
    </row>
    <row r="156" ht="14.25" customHeight="1">
      <c r="B156" s="30"/>
    </row>
    <row r="157" ht="14.25" customHeight="1">
      <c r="B157" s="30"/>
    </row>
    <row r="158" ht="14.25" customHeight="1">
      <c r="B158" s="30"/>
    </row>
    <row r="159" ht="14.25" customHeight="1">
      <c r="B159" s="30"/>
    </row>
    <row r="160" ht="14.25" customHeight="1">
      <c r="B160" s="30"/>
    </row>
    <row r="161" ht="14.25" customHeight="1">
      <c r="B161" s="30"/>
    </row>
    <row r="162" ht="14.25" customHeight="1">
      <c r="B162" s="30"/>
    </row>
    <row r="163" ht="14.25" customHeight="1">
      <c r="B163" s="30"/>
    </row>
    <row r="164" ht="14.25" customHeight="1">
      <c r="B164" s="30"/>
    </row>
    <row r="165" ht="14.25" customHeight="1">
      <c r="B165" s="30"/>
    </row>
    <row r="166" ht="14.25" customHeight="1">
      <c r="B166" s="30"/>
    </row>
    <row r="167" ht="14.25" customHeight="1">
      <c r="B167" s="30"/>
    </row>
    <row r="168" ht="14.25" customHeight="1">
      <c r="B168" s="30"/>
    </row>
    <row r="169" ht="14.25" customHeight="1">
      <c r="B169" s="30"/>
    </row>
    <row r="170" ht="14.25" customHeight="1">
      <c r="B170" s="30"/>
    </row>
    <row r="171" ht="14.25" customHeight="1">
      <c r="B171" s="30"/>
    </row>
    <row r="172" ht="14.25" customHeight="1">
      <c r="B172" s="30"/>
    </row>
    <row r="173" ht="14.25" customHeight="1">
      <c r="B173" s="30"/>
    </row>
    <row r="174" ht="14.25" customHeight="1">
      <c r="B174" s="30"/>
    </row>
    <row r="175" ht="14.25" customHeight="1">
      <c r="B175" s="30"/>
    </row>
    <row r="176" ht="14.25" customHeight="1">
      <c r="B176" s="30"/>
    </row>
    <row r="177" ht="14.25" customHeight="1">
      <c r="B177" s="30"/>
    </row>
    <row r="178" ht="14.25" customHeight="1">
      <c r="B178" s="30"/>
    </row>
    <row r="179" ht="14.25" customHeight="1">
      <c r="B179" s="30"/>
    </row>
    <row r="180" ht="14.25" customHeight="1">
      <c r="B180" s="30"/>
    </row>
    <row r="181" ht="14.25" customHeight="1">
      <c r="B181" s="30"/>
    </row>
    <row r="182" ht="14.25" customHeight="1">
      <c r="B182" s="30"/>
    </row>
    <row r="183" ht="14.25" customHeight="1">
      <c r="B183" s="30"/>
    </row>
    <row r="184" ht="14.25" customHeight="1">
      <c r="B184" s="30"/>
    </row>
    <row r="185" ht="14.25" customHeight="1">
      <c r="B185" s="30"/>
    </row>
    <row r="186" ht="14.25" customHeight="1">
      <c r="B186" s="30"/>
    </row>
    <row r="187" ht="14.25" customHeight="1">
      <c r="B187" s="30"/>
    </row>
    <row r="188" ht="14.25" customHeight="1">
      <c r="B188" s="30"/>
    </row>
    <row r="189" ht="14.25" customHeight="1">
      <c r="B189" s="30"/>
    </row>
    <row r="190" ht="14.25" customHeight="1">
      <c r="B190" s="30"/>
    </row>
    <row r="191" ht="14.25" customHeight="1">
      <c r="B191" s="30"/>
    </row>
    <row r="192" ht="14.25" customHeight="1">
      <c r="B192" s="30"/>
    </row>
    <row r="193" ht="14.25" customHeight="1">
      <c r="B193" s="30"/>
    </row>
    <row r="194" ht="14.25" customHeight="1">
      <c r="B194" s="30"/>
    </row>
    <row r="195" ht="14.25" customHeight="1">
      <c r="B195" s="30"/>
    </row>
    <row r="196" ht="14.25" customHeight="1">
      <c r="B196" s="30"/>
    </row>
    <row r="197" ht="14.25" customHeight="1">
      <c r="B197" s="30"/>
    </row>
    <row r="198" ht="14.25" customHeight="1">
      <c r="B198" s="30"/>
    </row>
    <row r="199" ht="14.25" customHeight="1">
      <c r="B199" s="30"/>
    </row>
    <row r="200" ht="14.25" customHeight="1">
      <c r="B200" s="30"/>
    </row>
    <row r="201" ht="14.25" customHeight="1">
      <c r="B201" s="30"/>
    </row>
    <row r="202" ht="14.25" customHeight="1">
      <c r="B202" s="30"/>
    </row>
    <row r="203" ht="14.25" customHeight="1">
      <c r="B203" s="30"/>
    </row>
    <row r="204" ht="14.25" customHeight="1">
      <c r="B204" s="30"/>
    </row>
    <row r="205" ht="14.25" customHeight="1">
      <c r="B205" s="30"/>
    </row>
    <row r="206" ht="14.25" customHeight="1">
      <c r="B206" s="30"/>
    </row>
    <row r="207" ht="14.25" customHeight="1">
      <c r="B207" s="30"/>
    </row>
    <row r="208" ht="14.25" customHeight="1">
      <c r="B208" s="30"/>
    </row>
    <row r="209" ht="14.25" customHeight="1">
      <c r="B209" s="30"/>
    </row>
    <row r="210" ht="14.25" customHeight="1">
      <c r="B210" s="30"/>
    </row>
    <row r="211" ht="14.25" customHeight="1">
      <c r="B211" s="30"/>
    </row>
    <row r="212" ht="14.25" customHeight="1">
      <c r="B212" s="30"/>
    </row>
    <row r="213" ht="14.25" customHeight="1">
      <c r="B213" s="30"/>
    </row>
    <row r="214" ht="14.25" customHeight="1">
      <c r="B214" s="30"/>
    </row>
    <row r="215" ht="14.25" customHeight="1">
      <c r="B215" s="30"/>
    </row>
    <row r="216" ht="14.25" customHeight="1">
      <c r="B216" s="30"/>
    </row>
    <row r="217" ht="14.25" customHeight="1">
      <c r="B217" s="30"/>
    </row>
    <row r="218" ht="14.25" customHeight="1">
      <c r="B218" s="30"/>
    </row>
    <row r="219" ht="14.25" customHeight="1">
      <c r="B219" s="30"/>
    </row>
    <row r="220" ht="14.25" customHeight="1">
      <c r="B220" s="30"/>
    </row>
    <row r="221" ht="14.25" customHeight="1">
      <c r="B221" s="30"/>
    </row>
    <row r="222" ht="14.25" customHeight="1">
      <c r="B222" s="30"/>
    </row>
    <row r="223" ht="14.25" customHeight="1">
      <c r="B223" s="30"/>
    </row>
    <row r="224" ht="14.25" customHeight="1">
      <c r="B224" s="30"/>
    </row>
    <row r="225" ht="14.25" customHeight="1">
      <c r="B225" s="30"/>
    </row>
    <row r="226" ht="14.25" customHeight="1">
      <c r="B226" s="30"/>
    </row>
    <row r="227" ht="14.25" customHeight="1">
      <c r="B227" s="30"/>
    </row>
    <row r="228" ht="14.25" customHeight="1">
      <c r="B228" s="30"/>
    </row>
    <row r="229" ht="14.25" customHeight="1">
      <c r="B229" s="30"/>
    </row>
    <row r="230" ht="14.25" customHeight="1">
      <c r="B230" s="30"/>
    </row>
    <row r="231" ht="14.25" customHeight="1">
      <c r="B231" s="30"/>
    </row>
    <row r="232" ht="14.25" customHeight="1">
      <c r="B232" s="30"/>
    </row>
    <row r="233" ht="14.25" customHeight="1">
      <c r="B233" s="30"/>
    </row>
    <row r="234" ht="14.25" customHeight="1">
      <c r="B234" s="30"/>
    </row>
    <row r="235" ht="14.25" customHeight="1">
      <c r="B235" s="30"/>
    </row>
    <row r="236" ht="14.25" customHeight="1">
      <c r="B236" s="30"/>
    </row>
    <row r="237" ht="14.25" customHeight="1">
      <c r="B237" s="30"/>
    </row>
    <row r="238" ht="14.25" customHeight="1">
      <c r="B238" s="30"/>
    </row>
    <row r="239" ht="14.25" customHeight="1">
      <c r="B239" s="30"/>
    </row>
    <row r="240" ht="14.25" customHeight="1">
      <c r="B240" s="30"/>
    </row>
    <row r="241" ht="14.25" customHeight="1">
      <c r="B241" s="30"/>
    </row>
    <row r="242" ht="14.25" customHeight="1">
      <c r="B242" s="30"/>
    </row>
    <row r="243" ht="14.25" customHeight="1">
      <c r="B243" s="30"/>
    </row>
    <row r="244" ht="14.25" customHeight="1">
      <c r="B244" s="30"/>
    </row>
    <row r="245" ht="14.25" customHeight="1">
      <c r="B245" s="30"/>
    </row>
    <row r="246" ht="14.25" customHeight="1">
      <c r="B246" s="30"/>
    </row>
    <row r="247" ht="14.25" customHeight="1">
      <c r="B247" s="30"/>
    </row>
    <row r="248" ht="14.25" customHeight="1">
      <c r="B248" s="30"/>
    </row>
    <row r="249" ht="14.25" customHeight="1">
      <c r="B249" s="30"/>
    </row>
    <row r="250" ht="14.25" customHeight="1">
      <c r="B250" s="30"/>
    </row>
    <row r="251" ht="14.25" customHeight="1">
      <c r="B251" s="30"/>
    </row>
    <row r="252" ht="14.25" customHeight="1">
      <c r="B252" s="30"/>
    </row>
  </sheetData>
  <sheetProtection/>
  <mergeCells count="3">
    <mergeCell ref="A3:F3"/>
    <mergeCell ref="A4:F4"/>
    <mergeCell ref="A5:F5"/>
  </mergeCells>
  <printOptions/>
  <pageMargins left="0.15748031496062992" right="0.1968503937007874" top="0.15748031496062992" bottom="0.1968503937007874" header="0.15748031496062992" footer="0.15748031496062992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4"/>
  <sheetViews>
    <sheetView view="pageBreakPreview" zoomScale="70" zoomScaleNormal="70" zoomScaleSheetLayoutView="70" zoomScalePageLayoutView="0" workbookViewId="0" topLeftCell="A16">
      <selection activeCell="F12" sqref="F12"/>
    </sheetView>
  </sheetViews>
  <sheetFormatPr defaultColWidth="9.33203125" defaultRowHeight="12.75"/>
  <cols>
    <col min="1" max="1" width="56.66015625" style="28" customWidth="1"/>
    <col min="2" max="2" width="16.16015625" style="28" customWidth="1"/>
    <col min="3" max="3" width="16.5" style="28" customWidth="1"/>
    <col min="4" max="4" width="20.83203125" style="28" customWidth="1"/>
    <col min="5" max="5" width="20.5" style="28" customWidth="1"/>
    <col min="6" max="6" width="22.16015625" style="28" customWidth="1"/>
    <col min="7" max="7" width="18" style="28" bestFit="1" customWidth="1"/>
    <col min="8" max="8" width="15.16015625" style="28" bestFit="1" customWidth="1"/>
    <col min="9" max="9" width="27.83203125" style="28" customWidth="1"/>
    <col min="10" max="16384" width="9.33203125" style="28" customWidth="1"/>
  </cols>
  <sheetData>
    <row r="1" ht="12.75">
      <c r="G1" s="61" t="s">
        <v>28</v>
      </c>
    </row>
    <row r="3" spans="1:7" ht="12.75">
      <c r="A3" s="145" t="s">
        <v>29</v>
      </c>
      <c r="B3" s="145"/>
      <c r="C3" s="145"/>
      <c r="D3" s="145"/>
      <c r="E3" s="145"/>
      <c r="F3" s="145"/>
      <c r="G3" s="145"/>
    </row>
    <row r="4" spans="1:7" ht="12.75">
      <c r="A4" s="146" t="s">
        <v>201</v>
      </c>
      <c r="B4" s="146"/>
      <c r="C4" s="146"/>
      <c r="D4" s="146"/>
      <c r="E4" s="146"/>
      <c r="F4" s="146"/>
      <c r="G4" s="146"/>
    </row>
    <row r="5" spans="1:7" ht="12.75">
      <c r="A5" s="146" t="str">
        <f>баланс!A5</f>
        <v>по состоянию на 01 января 2015 года</v>
      </c>
      <c r="B5" s="146"/>
      <c r="C5" s="146"/>
      <c r="D5" s="146"/>
      <c r="E5" s="146"/>
      <c r="F5" s="146"/>
      <c r="G5" s="146"/>
    </row>
    <row r="6" spans="4:7" ht="12.75">
      <c r="D6" s="30"/>
      <c r="E6" s="30"/>
      <c r="F6" s="30"/>
      <c r="G6" s="131" t="s">
        <v>42</v>
      </c>
    </row>
    <row r="7" spans="1:7" ht="61.5" customHeight="1">
      <c r="A7" s="36"/>
      <c r="B7" s="72" t="s">
        <v>93</v>
      </c>
      <c r="C7" s="72" t="s">
        <v>30</v>
      </c>
      <c r="D7" s="72" t="s">
        <v>31</v>
      </c>
      <c r="E7" s="72" t="s">
        <v>95</v>
      </c>
      <c r="F7" s="72" t="s">
        <v>32</v>
      </c>
      <c r="G7" s="72" t="s">
        <v>68</v>
      </c>
    </row>
    <row r="8" spans="1:7" s="30" customFormat="1" ht="14.25" customHeight="1">
      <c r="A8" s="33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</row>
    <row r="9" spans="1:7" s="30" customFormat="1" ht="14.25" customHeight="1">
      <c r="A9" s="73" t="s">
        <v>137</v>
      </c>
      <c r="B9" s="133">
        <f>баланс!D61</f>
        <v>1500000</v>
      </c>
      <c r="C9" s="121"/>
      <c r="D9" s="133">
        <v>1968810</v>
      </c>
      <c r="E9" s="133">
        <f>16085+6787</f>
        <v>22872</v>
      </c>
      <c r="F9" s="133">
        <v>3631708</v>
      </c>
      <c r="G9" s="134">
        <f>B9-C9+D9+E9+F9</f>
        <v>7123390</v>
      </c>
    </row>
    <row r="10" spans="1:7" s="30" customFormat="1" ht="14.25" customHeight="1">
      <c r="A10" s="46" t="s">
        <v>129</v>
      </c>
      <c r="B10" s="74"/>
      <c r="C10" s="74"/>
      <c r="D10" s="74"/>
      <c r="E10" s="74"/>
      <c r="F10" s="74"/>
      <c r="G10" s="75">
        <f aca="true" t="shared" si="0" ref="G10:G26">B10-C10+D10+E10+F10</f>
        <v>0</v>
      </c>
    </row>
    <row r="11" spans="1:7" s="30" customFormat="1" ht="14.25" customHeight="1">
      <c r="A11" s="46" t="s">
        <v>138</v>
      </c>
      <c r="B11" s="74"/>
      <c r="C11" s="74"/>
      <c r="D11" s="74"/>
      <c r="E11" s="74"/>
      <c r="F11" s="74"/>
      <c r="G11" s="75">
        <f t="shared" si="0"/>
        <v>0</v>
      </c>
    </row>
    <row r="12" spans="1:7" s="30" customFormat="1" ht="14.25" customHeight="1">
      <c r="A12" s="46" t="s">
        <v>36</v>
      </c>
      <c r="B12" s="74"/>
      <c r="C12" s="74"/>
      <c r="D12" s="74"/>
      <c r="E12" s="135">
        <v>11707</v>
      </c>
      <c r="F12" s="74">
        <v>-11707</v>
      </c>
      <c r="G12" s="75">
        <f t="shared" si="0"/>
        <v>0</v>
      </c>
    </row>
    <row r="13" spans="1:7" s="30" customFormat="1" ht="27.75" customHeight="1">
      <c r="A13" s="40" t="s">
        <v>37</v>
      </c>
      <c r="B13" s="74"/>
      <c r="C13" s="74"/>
      <c r="D13" s="80"/>
      <c r="E13" s="135">
        <v>-1349</v>
      </c>
      <c r="F13" s="74">
        <v>0</v>
      </c>
      <c r="G13" s="75">
        <f t="shared" si="0"/>
        <v>-1349</v>
      </c>
    </row>
    <row r="14" spans="1:7" s="30" customFormat="1" ht="14.25" customHeight="1">
      <c r="A14" s="44" t="s">
        <v>130</v>
      </c>
      <c r="B14" s="74"/>
      <c r="C14" s="74"/>
      <c r="D14" s="74"/>
      <c r="E14" s="74"/>
      <c r="F14" s="74"/>
      <c r="G14" s="75">
        <f t="shared" si="0"/>
        <v>0</v>
      </c>
    </row>
    <row r="15" spans="1:7" s="30" customFormat="1" ht="14.25" customHeight="1">
      <c r="A15" s="76" t="s">
        <v>131</v>
      </c>
      <c r="B15" s="74"/>
      <c r="C15" s="74"/>
      <c r="D15" s="74"/>
      <c r="E15" s="74"/>
      <c r="F15" s="74"/>
      <c r="G15" s="75">
        <f t="shared" si="0"/>
        <v>0</v>
      </c>
    </row>
    <row r="16" spans="1:7" s="30" customFormat="1" ht="26.25" customHeight="1">
      <c r="A16" s="76" t="s">
        <v>132</v>
      </c>
      <c r="B16" s="74"/>
      <c r="C16" s="74"/>
      <c r="D16" s="74"/>
      <c r="E16" s="74"/>
      <c r="F16" s="74"/>
      <c r="G16" s="75">
        <f t="shared" si="0"/>
        <v>0</v>
      </c>
    </row>
    <row r="17" spans="1:7" s="30" customFormat="1" ht="14.25" customHeight="1">
      <c r="A17" s="46" t="s">
        <v>173</v>
      </c>
      <c r="B17" s="74"/>
      <c r="C17" s="74"/>
      <c r="D17" s="74"/>
      <c r="E17" s="74"/>
      <c r="F17" s="135">
        <v>810184</v>
      </c>
      <c r="G17" s="75">
        <f t="shared" si="0"/>
        <v>810184</v>
      </c>
    </row>
    <row r="18" spans="1:7" s="30" customFormat="1" ht="14.25" customHeight="1">
      <c r="A18" s="77" t="s">
        <v>133</v>
      </c>
      <c r="B18" s="74"/>
      <c r="C18" s="74"/>
      <c r="D18" s="74"/>
      <c r="E18" s="74"/>
      <c r="F18" s="135">
        <v>810184</v>
      </c>
      <c r="G18" s="75">
        <f t="shared" si="0"/>
        <v>810184</v>
      </c>
    </row>
    <row r="19" spans="1:7" s="30" customFormat="1" ht="14.25" customHeight="1">
      <c r="A19" s="77" t="s">
        <v>35</v>
      </c>
      <c r="B19" s="74"/>
      <c r="C19" s="74"/>
      <c r="D19" s="74"/>
      <c r="E19" s="74"/>
      <c r="F19" s="74">
        <v>300000</v>
      </c>
      <c r="G19" s="75">
        <f t="shared" si="0"/>
        <v>300000</v>
      </c>
    </row>
    <row r="20" spans="1:7" s="30" customFormat="1" ht="14.25" customHeight="1">
      <c r="A20" s="77" t="s">
        <v>134</v>
      </c>
      <c r="B20" s="74"/>
      <c r="C20" s="74"/>
      <c r="D20" s="74"/>
      <c r="E20" s="74"/>
      <c r="F20" s="74"/>
      <c r="G20" s="75">
        <f t="shared" si="0"/>
        <v>0</v>
      </c>
    </row>
    <row r="21" spans="1:7" s="30" customFormat="1" ht="14.25" customHeight="1">
      <c r="A21" s="77" t="s">
        <v>135</v>
      </c>
      <c r="B21" s="74"/>
      <c r="C21" s="74"/>
      <c r="D21" s="74"/>
      <c r="E21" s="74"/>
      <c r="F21" s="74"/>
      <c r="G21" s="75">
        <f t="shared" si="0"/>
        <v>0</v>
      </c>
    </row>
    <row r="22" spans="1:7" s="30" customFormat="1" ht="14.25" customHeight="1">
      <c r="A22" s="78" t="s">
        <v>38</v>
      </c>
      <c r="B22" s="74"/>
      <c r="C22" s="74"/>
      <c r="D22" s="74"/>
      <c r="E22" s="74"/>
      <c r="F22" s="74"/>
      <c r="G22" s="75">
        <f t="shared" si="0"/>
        <v>0</v>
      </c>
    </row>
    <row r="23" spans="1:7" s="30" customFormat="1" ht="14.25" customHeight="1">
      <c r="A23" s="78" t="s">
        <v>45</v>
      </c>
      <c r="B23" s="74"/>
      <c r="C23" s="74"/>
      <c r="D23" s="74"/>
      <c r="E23" s="74"/>
      <c r="F23" s="74"/>
      <c r="G23" s="75">
        <f t="shared" si="0"/>
        <v>0</v>
      </c>
    </row>
    <row r="24" spans="1:7" s="30" customFormat="1" ht="19.5" customHeight="1">
      <c r="A24" s="79" t="s">
        <v>136</v>
      </c>
      <c r="B24" s="74"/>
      <c r="C24" s="74"/>
      <c r="D24" s="74"/>
      <c r="E24" s="74"/>
      <c r="F24" s="74"/>
      <c r="G24" s="75">
        <f t="shared" si="0"/>
        <v>0</v>
      </c>
    </row>
    <row r="25" spans="1:7" s="30" customFormat="1" ht="15.75" customHeight="1">
      <c r="A25" s="79" t="s">
        <v>39</v>
      </c>
      <c r="B25" s="135"/>
      <c r="C25" s="135"/>
      <c r="D25" s="135">
        <v>-244125</v>
      </c>
      <c r="E25" s="135"/>
      <c r="F25" s="135">
        <f>-D25</f>
        <v>244125</v>
      </c>
      <c r="G25" s="75">
        <f t="shared" si="0"/>
        <v>0</v>
      </c>
    </row>
    <row r="26" spans="1:7" s="30" customFormat="1" ht="14.25" customHeight="1">
      <c r="A26" s="46" t="s">
        <v>40</v>
      </c>
      <c r="B26" s="135"/>
      <c r="C26" s="135"/>
      <c r="D26" s="135"/>
      <c r="E26" s="135"/>
      <c r="F26" s="135">
        <v>-323</v>
      </c>
      <c r="G26" s="75">
        <f t="shared" si="0"/>
        <v>-323</v>
      </c>
    </row>
    <row r="27" spans="1:9" ht="15.75" customHeight="1">
      <c r="A27" s="73" t="s">
        <v>33</v>
      </c>
      <c r="B27" s="137">
        <f>баланс!D61</f>
        <v>1500000</v>
      </c>
      <c r="C27" s="123"/>
      <c r="D27" s="133">
        <f>SUM(D9:D26)</f>
        <v>1724685</v>
      </c>
      <c r="E27" s="133">
        <f>SUM(E9:E26)</f>
        <v>33230</v>
      </c>
      <c r="F27" s="133">
        <f>F9+F12+F17-F19+F25+F26</f>
        <v>4373987</v>
      </c>
      <c r="G27" s="121">
        <f>G9+G13+G17-G19+G26</f>
        <v>7631902</v>
      </c>
      <c r="H27" s="48">
        <v>4315288</v>
      </c>
      <c r="I27" s="136">
        <f>H27-F27</f>
        <v>-58699</v>
      </c>
    </row>
    <row r="28" spans="1:9" ht="15" customHeight="1">
      <c r="A28" s="46" t="s">
        <v>129</v>
      </c>
      <c r="B28" s="80"/>
      <c r="C28" s="80"/>
      <c r="D28" s="80"/>
      <c r="E28" s="80"/>
      <c r="F28" s="80"/>
      <c r="G28" s="75">
        <f>B28-C28+D28+E28+F28</f>
        <v>0</v>
      </c>
      <c r="H28" s="28">
        <v>7573203</v>
      </c>
      <c r="I28" s="136">
        <f>H28-G27</f>
        <v>-58699</v>
      </c>
    </row>
    <row r="29" spans="1:8" ht="21" customHeight="1">
      <c r="A29" s="73" t="s">
        <v>34</v>
      </c>
      <c r="B29" s="122">
        <f>B27+B28</f>
        <v>1500000</v>
      </c>
      <c r="C29" s="122">
        <f>C27+C28</f>
        <v>0</v>
      </c>
      <c r="D29" s="122">
        <f>D27+D28</f>
        <v>1724685</v>
      </c>
      <c r="E29" s="122">
        <f>E27+E28</f>
        <v>33230</v>
      </c>
      <c r="F29" s="122">
        <f>F27+F28</f>
        <v>4373987</v>
      </c>
      <c r="G29" s="122">
        <f>B29-C29+D29+E29+F29</f>
        <v>7631902</v>
      </c>
      <c r="H29" s="48"/>
    </row>
    <row r="30" spans="1:7" ht="14.25" customHeight="1">
      <c r="A30" s="46" t="s">
        <v>36</v>
      </c>
      <c r="B30" s="81"/>
      <c r="C30" s="81"/>
      <c r="D30" s="81"/>
      <c r="E30" s="38">
        <v>10912</v>
      </c>
      <c r="F30" s="81"/>
      <c r="G30" s="62">
        <f>B30-C30+D30+E30+F30</f>
        <v>10912</v>
      </c>
    </row>
    <row r="31" spans="1:12" ht="29.25" customHeight="1">
      <c r="A31" s="46" t="s">
        <v>37</v>
      </c>
      <c r="B31" s="81"/>
      <c r="C31" s="81"/>
      <c r="D31" s="81"/>
      <c r="E31" s="84">
        <v>6621</v>
      </c>
      <c r="F31" s="81"/>
      <c r="G31" s="62">
        <f>B31-C31+D31+E31+F31</f>
        <v>6621</v>
      </c>
      <c r="L31" s="28">
        <f>44142-33230</f>
        <v>10912</v>
      </c>
    </row>
    <row r="32" spans="1:7" ht="12.75">
      <c r="A32" s="44" t="s">
        <v>130</v>
      </c>
      <c r="B32" s="81"/>
      <c r="C32" s="81"/>
      <c r="D32" s="81"/>
      <c r="E32" s="81"/>
      <c r="F32" s="81"/>
      <c r="G32" s="62">
        <f aca="true" t="shared" si="1" ref="G32:G39">B32-C32+D32+E32+F32</f>
        <v>0</v>
      </c>
    </row>
    <row r="33" spans="1:7" ht="12.75">
      <c r="A33" s="76" t="s">
        <v>131</v>
      </c>
      <c r="B33" s="81"/>
      <c r="C33" s="81"/>
      <c r="D33" s="81"/>
      <c r="E33" s="81"/>
      <c r="F33" s="81"/>
      <c r="G33" s="62">
        <f t="shared" si="1"/>
        <v>0</v>
      </c>
    </row>
    <row r="34" spans="1:7" ht="25.5">
      <c r="A34" s="76" t="s">
        <v>132</v>
      </c>
      <c r="B34" s="81"/>
      <c r="C34" s="81"/>
      <c r="D34" s="81"/>
      <c r="E34" s="81"/>
      <c r="F34" s="81"/>
      <c r="G34" s="62">
        <f t="shared" si="1"/>
        <v>0</v>
      </c>
    </row>
    <row r="35" spans="1:7" ht="12.75">
      <c r="A35" s="46" t="s">
        <v>173</v>
      </c>
      <c r="B35" s="81"/>
      <c r="C35" s="81"/>
      <c r="D35" s="81"/>
      <c r="E35" s="81"/>
      <c r="F35" s="81">
        <f>баланс!C70</f>
        <v>94501</v>
      </c>
      <c r="G35" s="62">
        <f t="shared" si="1"/>
        <v>94501</v>
      </c>
    </row>
    <row r="36" spans="1:7" ht="12.75">
      <c r="A36" s="77" t="s">
        <v>133</v>
      </c>
      <c r="B36" s="81"/>
      <c r="C36" s="81"/>
      <c r="D36" s="81"/>
      <c r="E36" s="81"/>
      <c r="F36" s="81">
        <f>F35</f>
        <v>94501</v>
      </c>
      <c r="G36" s="62">
        <f t="shared" si="1"/>
        <v>94501</v>
      </c>
    </row>
    <row r="37" spans="1:7" ht="12.75">
      <c r="A37" s="77" t="s">
        <v>35</v>
      </c>
      <c r="B37" s="81"/>
      <c r="C37" s="81"/>
      <c r="D37" s="81"/>
      <c r="E37" s="81"/>
      <c r="F37" s="81">
        <v>0</v>
      </c>
      <c r="G37" s="62">
        <f t="shared" si="1"/>
        <v>0</v>
      </c>
    </row>
    <row r="38" spans="1:7" ht="12.75">
      <c r="A38" s="77" t="s">
        <v>134</v>
      </c>
      <c r="B38" s="81"/>
      <c r="C38" s="81"/>
      <c r="D38" s="81"/>
      <c r="E38" s="81"/>
      <c r="F38" s="81"/>
      <c r="G38" s="62">
        <f t="shared" si="1"/>
        <v>0</v>
      </c>
    </row>
    <row r="39" spans="1:7" ht="12.75">
      <c r="A39" s="77" t="s">
        <v>135</v>
      </c>
      <c r="B39" s="81"/>
      <c r="C39" s="81"/>
      <c r="D39" s="81"/>
      <c r="E39" s="81"/>
      <c r="F39" s="81"/>
      <c r="G39" s="62">
        <f t="shared" si="1"/>
        <v>0</v>
      </c>
    </row>
    <row r="40" spans="1:7" ht="12.75">
      <c r="A40" s="78" t="s">
        <v>38</v>
      </c>
      <c r="B40" s="81">
        <f>B42+B43</f>
        <v>0</v>
      </c>
      <c r="C40" s="81">
        <f>C42+C43</f>
        <v>0</v>
      </c>
      <c r="D40" s="81">
        <f>D42+D43</f>
        <v>-1291002</v>
      </c>
      <c r="E40" s="81">
        <f>E42+E43</f>
        <v>0</v>
      </c>
      <c r="F40" s="81">
        <f>F42+F43</f>
        <v>1291002</v>
      </c>
      <c r="G40" s="62">
        <f>B40-C40+D40+E40+F40</f>
        <v>0</v>
      </c>
    </row>
    <row r="41" spans="1:7" ht="12.75">
      <c r="A41" s="78" t="s">
        <v>45</v>
      </c>
      <c r="B41" s="82"/>
      <c r="C41" s="81"/>
      <c r="D41" s="81"/>
      <c r="E41" s="81"/>
      <c r="F41" s="81"/>
      <c r="G41" s="62">
        <f>B41-C41+D41+E41+F41</f>
        <v>0</v>
      </c>
    </row>
    <row r="42" spans="1:7" ht="18.75" customHeight="1">
      <c r="A42" s="79" t="s">
        <v>136</v>
      </c>
      <c r="B42" s="82"/>
      <c r="C42" s="81"/>
      <c r="D42" s="81"/>
      <c r="E42" s="81">
        <v>0</v>
      </c>
      <c r="F42" s="81">
        <f>-E42</f>
        <v>0</v>
      </c>
      <c r="G42" s="62">
        <f>B42-C42+D42+E42+F42</f>
        <v>0</v>
      </c>
    </row>
    <row r="43" spans="1:7" ht="12.75">
      <c r="A43" s="79" t="s">
        <v>39</v>
      </c>
      <c r="B43" s="82"/>
      <c r="C43" s="81"/>
      <c r="D43" s="81">
        <v>-1291002</v>
      </c>
      <c r="E43" s="81"/>
      <c r="F43" s="81">
        <f>-D43</f>
        <v>1291002</v>
      </c>
      <c r="G43" s="62">
        <f>B43-C43+D43+E43+F43</f>
        <v>0</v>
      </c>
    </row>
    <row r="44" spans="1:7" ht="18" customHeight="1">
      <c r="A44" s="46" t="s">
        <v>40</v>
      </c>
      <c r="B44" s="82"/>
      <c r="C44" s="81"/>
      <c r="D44" s="81"/>
      <c r="E44" s="81"/>
      <c r="F44" s="81">
        <v>0</v>
      </c>
      <c r="G44" s="62">
        <f>B44-C44+D44+E44+F44</f>
        <v>0</v>
      </c>
    </row>
    <row r="45" spans="1:9" ht="18" customHeight="1">
      <c r="A45" s="73" t="s">
        <v>41</v>
      </c>
      <c r="B45" s="120">
        <f>B29+B30+B31+B32+B33+B35+B40+B44</f>
        <v>1500000</v>
      </c>
      <c r="C45" s="120">
        <f>C29+C30+C31+C32+C33+C35+C40+C44</f>
        <v>0</v>
      </c>
      <c r="D45" s="120">
        <f>D29+D30+D31+D32+D33+D35+D40+D44</f>
        <v>433683</v>
      </c>
      <c r="E45" s="120">
        <f>E29+E30+E31+E32+E33+E35+E40+E44</f>
        <v>50763</v>
      </c>
      <c r="F45" s="120">
        <f>F29+F30+F31+F32+F33+F35+F40+F44+F37</f>
        <v>5759490</v>
      </c>
      <c r="G45" s="120">
        <f>G29+G30+G31+G32+G33+G35+G40+G44-G37</f>
        <v>7743936</v>
      </c>
      <c r="H45" s="110">
        <v>7351731</v>
      </c>
      <c r="I45" s="48">
        <f>G45-H45</f>
        <v>392205</v>
      </c>
    </row>
    <row r="46" spans="1:9" ht="13.5" customHeight="1">
      <c r="A46" s="69"/>
      <c r="B46" s="54"/>
      <c r="I46" s="48"/>
    </row>
    <row r="47" spans="1:9" ht="12.75">
      <c r="A47" s="57" t="str">
        <f>баланс!A76</f>
        <v>Председатель Правления Бегимбетов Е. Н.___________________________</v>
      </c>
      <c r="B47" s="83"/>
      <c r="D47" s="118">
        <v>433683</v>
      </c>
      <c r="E47" s="118">
        <v>50763</v>
      </c>
      <c r="F47" s="119">
        <v>5376190</v>
      </c>
      <c r="G47" s="119">
        <v>7360636</v>
      </c>
      <c r="H47" s="71"/>
      <c r="I47" s="48"/>
    </row>
    <row r="48" spans="1:8" ht="12.75">
      <c r="A48" s="57"/>
      <c r="B48" s="83"/>
      <c r="D48" s="119">
        <f>D47-D45</f>
        <v>0</v>
      </c>
      <c r="E48" s="119">
        <f>E47-E45</f>
        <v>0</v>
      </c>
      <c r="F48" s="119">
        <f>F47-F45</f>
        <v>-383300</v>
      </c>
      <c r="G48" s="119">
        <f>G47-G45</f>
        <v>-383300</v>
      </c>
      <c r="H48" s="71"/>
    </row>
    <row r="49" spans="1:8" ht="12.75">
      <c r="A49" s="57" t="str">
        <f>баланс!A78</f>
        <v>Главный бухгалтер Маханбетова З. Ж.   ______________________________</v>
      </c>
      <c r="B49" s="83"/>
      <c r="D49" s="130"/>
      <c r="E49" s="130"/>
      <c r="F49" s="130"/>
      <c r="G49" s="130"/>
      <c r="H49" s="129"/>
    </row>
    <row r="50" spans="1:7" ht="12.75">
      <c r="A50" s="57"/>
      <c r="B50" s="83"/>
      <c r="D50" s="57"/>
      <c r="E50" s="57"/>
      <c r="F50" s="57"/>
      <c r="G50" s="84"/>
    </row>
    <row r="51" spans="1:7" ht="12.75">
      <c r="A51" s="57" t="s">
        <v>218</v>
      </c>
      <c r="B51" s="83"/>
      <c r="D51" s="57"/>
      <c r="E51" s="57"/>
      <c r="F51" s="57"/>
      <c r="G51" s="57"/>
    </row>
    <row r="52" spans="1:7" ht="12.75">
      <c r="A52" s="57"/>
      <c r="B52" s="83"/>
      <c r="D52" s="57"/>
      <c r="E52" s="57"/>
      <c r="F52" s="57"/>
      <c r="G52" s="57"/>
    </row>
    <row r="53" spans="1:9" ht="12.75">
      <c r="A53" s="57" t="s">
        <v>71</v>
      </c>
      <c r="B53" s="83"/>
      <c r="D53" s="57"/>
      <c r="E53" s="57"/>
      <c r="F53" s="57"/>
      <c r="G53" s="57"/>
      <c r="I53" s="48"/>
    </row>
    <row r="54" spans="1:9" ht="12.75">
      <c r="A54" s="70"/>
      <c r="B54" s="83"/>
      <c r="D54" s="57"/>
      <c r="E54" s="57"/>
      <c r="F54" s="57"/>
      <c r="G54" s="57"/>
      <c r="I54" s="48"/>
    </row>
    <row r="55" spans="1:7" ht="12.75">
      <c r="A55" s="70"/>
      <c r="B55" s="83"/>
      <c r="D55" s="57"/>
      <c r="E55" s="57"/>
      <c r="F55" s="57"/>
      <c r="G55" s="57"/>
    </row>
    <row r="56" spans="1:7" ht="12.75">
      <c r="A56" s="70" t="s">
        <v>97</v>
      </c>
      <c r="B56" s="83"/>
      <c r="D56" s="57"/>
      <c r="E56" s="57"/>
      <c r="F56" s="57"/>
      <c r="G56" s="57"/>
    </row>
    <row r="57" spans="1:7" ht="12.75">
      <c r="A57" s="85"/>
      <c r="B57" s="83"/>
      <c r="C57" s="57"/>
      <c r="D57" s="57"/>
      <c r="E57" s="57"/>
      <c r="F57" s="57"/>
      <c r="G57" s="57"/>
    </row>
    <row r="58" spans="1:7" ht="12.75">
      <c r="A58" s="85"/>
      <c r="B58" s="83"/>
      <c r="C58" s="57"/>
      <c r="D58" s="57"/>
      <c r="E58" s="57"/>
      <c r="F58" s="57"/>
      <c r="G58" s="57"/>
    </row>
    <row r="59" spans="1:7" ht="12.75">
      <c r="A59" s="86"/>
      <c r="B59" s="57"/>
      <c r="C59" s="57"/>
      <c r="D59" s="57"/>
      <c r="E59" s="57"/>
      <c r="F59" s="57"/>
      <c r="G59" s="57"/>
    </row>
    <row r="60" spans="1:7" ht="12.75">
      <c r="A60" s="86"/>
      <c r="B60" s="57"/>
      <c r="C60" s="57"/>
      <c r="D60" s="57"/>
      <c r="E60" s="57"/>
      <c r="F60" s="57"/>
      <c r="G60" s="57"/>
    </row>
    <row r="61" ht="12.75">
      <c r="A61" s="68"/>
    </row>
    <row r="62" ht="12.75">
      <c r="A62" s="68"/>
    </row>
    <row r="63" ht="12.75">
      <c r="A63" s="68"/>
    </row>
    <row r="64" ht="12.75">
      <c r="A64" s="68"/>
    </row>
  </sheetData>
  <sheetProtection/>
  <mergeCells count="3">
    <mergeCell ref="A3:G3"/>
    <mergeCell ref="A4:G4"/>
    <mergeCell ref="A5:G5"/>
  </mergeCells>
  <printOptions/>
  <pageMargins left="0.2362204724409449" right="0.15748031496062992" top="0.2755905511811024" bottom="0.1968503937007874" header="0.1968503937007874" footer="0.1968503937007874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K22" sqref="K22"/>
    </sheetView>
  </sheetViews>
  <sheetFormatPr defaultColWidth="9.33203125" defaultRowHeight="12.75"/>
  <cols>
    <col min="1" max="1" width="7.66015625" style="1" customWidth="1"/>
    <col min="2" max="2" width="28.66015625" style="1" customWidth="1"/>
    <col min="3" max="3" width="18" style="1" customWidth="1"/>
    <col min="4" max="4" width="26.83203125" style="1" customWidth="1"/>
    <col min="5" max="5" width="14" style="1" customWidth="1"/>
    <col min="6" max="6" width="15.33203125" style="1" customWidth="1"/>
    <col min="7" max="8" width="21.16015625" style="1" customWidth="1"/>
    <col min="9" max="16384" width="9.33203125" style="1" customWidth="1"/>
  </cols>
  <sheetData>
    <row r="1" ht="12.75">
      <c r="F1" s="2" t="s">
        <v>223</v>
      </c>
    </row>
    <row r="2" ht="12.75">
      <c r="F2" s="2" t="s">
        <v>69</v>
      </c>
    </row>
    <row r="3" ht="12.75">
      <c r="F3" s="2" t="s">
        <v>70</v>
      </c>
    </row>
    <row r="6" ht="12.75">
      <c r="C6" s="4" t="s">
        <v>224</v>
      </c>
    </row>
    <row r="7" ht="12.75">
      <c r="C7" s="4" t="s">
        <v>225</v>
      </c>
    </row>
    <row r="8" ht="12.75">
      <c r="C8" s="4" t="s">
        <v>226</v>
      </c>
    </row>
    <row r="9" ht="12.75">
      <c r="C9" s="4" t="s">
        <v>227</v>
      </c>
    </row>
    <row r="10" ht="13.5" thickBot="1">
      <c r="A10" s="4"/>
    </row>
    <row r="11" spans="1:6" ht="47.25" customHeight="1">
      <c r="A11" s="149" t="s">
        <v>127</v>
      </c>
      <c r="B11" s="151" t="s">
        <v>228</v>
      </c>
      <c r="C11" s="151" t="s">
        <v>229</v>
      </c>
      <c r="D11" s="153" t="s">
        <v>230</v>
      </c>
      <c r="E11" s="153" t="s">
        <v>231</v>
      </c>
      <c r="F11" s="156" t="s">
        <v>232</v>
      </c>
    </row>
    <row r="12" spans="1:6" ht="15.75" customHeight="1">
      <c r="A12" s="150"/>
      <c r="B12" s="152"/>
      <c r="C12" s="152"/>
      <c r="D12" s="154"/>
      <c r="E12" s="154"/>
      <c r="F12" s="157"/>
    </row>
    <row r="13" spans="1:6" ht="15.75" customHeight="1">
      <c r="A13" s="150"/>
      <c r="B13" s="152"/>
      <c r="C13" s="152"/>
      <c r="D13" s="154"/>
      <c r="E13" s="154"/>
      <c r="F13" s="157"/>
    </row>
    <row r="14" spans="1:6" ht="15.75" customHeight="1">
      <c r="A14" s="150"/>
      <c r="B14" s="152"/>
      <c r="C14" s="152"/>
      <c r="D14" s="154"/>
      <c r="E14" s="154"/>
      <c r="F14" s="157"/>
    </row>
    <row r="15" spans="1:6" ht="15.75" customHeight="1">
      <c r="A15" s="150"/>
      <c r="B15" s="152"/>
      <c r="C15" s="152"/>
      <c r="D15" s="155"/>
      <c r="E15" s="155"/>
      <c r="F15" s="158"/>
    </row>
    <row r="16" spans="1:6" ht="13.5" thickBot="1">
      <c r="A16" s="7">
        <v>1</v>
      </c>
      <c r="B16" s="8">
        <v>2</v>
      </c>
      <c r="C16" s="8">
        <v>3</v>
      </c>
      <c r="D16" s="8">
        <v>4</v>
      </c>
      <c r="E16" s="8">
        <v>5</v>
      </c>
      <c r="F16" s="9">
        <v>6</v>
      </c>
    </row>
    <row r="17" spans="1:6" ht="13.5" thickBot="1">
      <c r="A17" s="20"/>
      <c r="B17" s="21"/>
      <c r="C17" s="21"/>
      <c r="D17" s="21"/>
      <c r="E17" s="21"/>
      <c r="F17" s="22"/>
    </row>
    <row r="18" ht="12.75">
      <c r="A18" s="23"/>
    </row>
    <row r="19" spans="1:6" ht="12.75">
      <c r="A19" s="147" t="s">
        <v>233</v>
      </c>
      <c r="B19" s="148"/>
      <c r="C19" s="148"/>
      <c r="D19" s="148"/>
      <c r="E19" s="148"/>
      <c r="F19" s="148"/>
    </row>
    <row r="20" spans="1:6" ht="12.75">
      <c r="A20" s="148"/>
      <c r="B20" s="148"/>
      <c r="C20" s="148"/>
      <c r="D20" s="148"/>
      <c r="E20" s="148"/>
      <c r="F20" s="148"/>
    </row>
    <row r="21" spans="1:6" ht="12.75">
      <c r="A21" s="148"/>
      <c r="B21" s="148"/>
      <c r="C21" s="148"/>
      <c r="D21" s="148"/>
      <c r="E21" s="148"/>
      <c r="F21" s="148"/>
    </row>
    <row r="22" spans="1:6" ht="12.75">
      <c r="A22" s="148"/>
      <c r="B22" s="148"/>
      <c r="C22" s="148"/>
      <c r="D22" s="148"/>
      <c r="E22" s="148"/>
      <c r="F22" s="148"/>
    </row>
    <row r="23" spans="1:6" ht="12.75">
      <c r="A23" s="148"/>
      <c r="B23" s="148"/>
      <c r="C23" s="148"/>
      <c r="D23" s="148"/>
      <c r="E23" s="148"/>
      <c r="F23" s="148"/>
    </row>
    <row r="24" spans="1:6" ht="12.75">
      <c r="A24" s="148"/>
      <c r="B24" s="148"/>
      <c r="C24" s="148"/>
      <c r="D24" s="148"/>
      <c r="E24" s="148"/>
      <c r="F24" s="148"/>
    </row>
    <row r="25" spans="1:6" ht="12.75">
      <c r="A25" s="148"/>
      <c r="B25" s="148"/>
      <c r="C25" s="148"/>
      <c r="D25" s="148"/>
      <c r="E25" s="148"/>
      <c r="F25" s="148"/>
    </row>
    <row r="26" spans="1:6" ht="12.75">
      <c r="A26" s="148"/>
      <c r="B26" s="148"/>
      <c r="C26" s="148"/>
      <c r="D26" s="148"/>
      <c r="E26" s="148"/>
      <c r="F26" s="148"/>
    </row>
  </sheetData>
  <sheetProtection/>
  <mergeCells count="7">
    <mergeCell ref="A19:F26"/>
    <mergeCell ref="A11:A15"/>
    <mergeCell ref="B11:B15"/>
    <mergeCell ref="C11:C15"/>
    <mergeCell ref="D11:D15"/>
    <mergeCell ref="E11:E15"/>
    <mergeCell ref="F11:F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7">
      <selection activeCell="K22" sqref="K22"/>
    </sheetView>
  </sheetViews>
  <sheetFormatPr defaultColWidth="9.33203125" defaultRowHeight="12.75"/>
  <cols>
    <col min="1" max="1" width="7.66015625" style="1" customWidth="1"/>
    <col min="2" max="2" width="50.66015625" style="1" customWidth="1"/>
    <col min="3" max="9" width="29.16015625" style="1" customWidth="1"/>
    <col min="10" max="16384" width="9.33203125" style="1" customWidth="1"/>
  </cols>
  <sheetData>
    <row r="1" ht="12.75">
      <c r="C1" s="3" t="s">
        <v>234</v>
      </c>
    </row>
    <row r="2" ht="12.75">
      <c r="C2" s="3" t="s">
        <v>69</v>
      </c>
    </row>
    <row r="3" ht="12.75">
      <c r="C3" s="3" t="s">
        <v>70</v>
      </c>
    </row>
    <row r="8" ht="12.75">
      <c r="A8" s="5"/>
    </row>
    <row r="9" ht="12.75">
      <c r="B9" s="4" t="s">
        <v>235</v>
      </c>
    </row>
    <row r="10" ht="12.75">
      <c r="B10" s="4" t="s">
        <v>236</v>
      </c>
    </row>
    <row r="11" ht="12.75">
      <c r="B11" s="4" t="s">
        <v>237</v>
      </c>
    </row>
    <row r="12" ht="12.75">
      <c r="B12" s="4" t="s">
        <v>238</v>
      </c>
    </row>
    <row r="13" ht="12.75">
      <c r="B13" s="4" t="s">
        <v>239</v>
      </c>
    </row>
    <row r="14" ht="13.5" thickBot="1">
      <c r="A14" s="4"/>
    </row>
    <row r="15" spans="1:3" ht="12.75">
      <c r="A15" s="6">
        <v>1</v>
      </c>
      <c r="B15" s="24" t="s">
        <v>240</v>
      </c>
      <c r="C15" s="25"/>
    </row>
    <row r="16" spans="1:3" ht="12.75">
      <c r="A16" s="19">
        <v>2</v>
      </c>
      <c r="B16" s="14" t="s">
        <v>241</v>
      </c>
      <c r="C16" s="15"/>
    </row>
    <row r="17" spans="1:3" ht="12.75">
      <c r="A17" s="19">
        <v>3</v>
      </c>
      <c r="B17" s="14" t="s">
        <v>242</v>
      </c>
      <c r="C17" s="15"/>
    </row>
    <row r="18" spans="1:3" ht="12.75">
      <c r="A18" s="150">
        <v>4</v>
      </c>
      <c r="B18" s="14" t="s">
        <v>243</v>
      </c>
      <c r="C18" s="15"/>
    </row>
    <row r="19" spans="1:3" ht="12.75">
      <c r="A19" s="150"/>
      <c r="B19" s="14" t="s">
        <v>244</v>
      </c>
      <c r="C19" s="15"/>
    </row>
    <row r="20" spans="1:3" ht="12.75">
      <c r="A20" s="19">
        <v>5</v>
      </c>
      <c r="B20" s="14" t="s">
        <v>245</v>
      </c>
      <c r="C20" s="15"/>
    </row>
    <row r="21" spans="1:3" ht="12.75">
      <c r="A21" s="150">
        <v>6</v>
      </c>
      <c r="B21" s="14" t="s">
        <v>246</v>
      </c>
      <c r="C21" s="15"/>
    </row>
    <row r="22" spans="1:3" ht="12.75">
      <c r="A22" s="150"/>
      <c r="B22" s="14" t="s">
        <v>247</v>
      </c>
      <c r="C22" s="15"/>
    </row>
    <row r="23" spans="1:3" ht="12.75">
      <c r="A23" s="19">
        <v>7</v>
      </c>
      <c r="B23" s="14" t="s">
        <v>248</v>
      </c>
      <c r="C23" s="15"/>
    </row>
    <row r="24" spans="1:3" ht="12.75">
      <c r="A24" s="19">
        <v>8</v>
      </c>
      <c r="B24" s="14" t="s">
        <v>249</v>
      </c>
      <c r="C24" s="15"/>
    </row>
    <row r="25" spans="1:3" ht="12.75">
      <c r="A25" s="19">
        <v>9</v>
      </c>
      <c r="B25" s="14" t="s">
        <v>250</v>
      </c>
      <c r="C25" s="15"/>
    </row>
    <row r="26" spans="1:3" ht="12.75">
      <c r="A26" s="19">
        <v>10</v>
      </c>
      <c r="B26" s="14" t="s">
        <v>251</v>
      </c>
      <c r="C26" s="15"/>
    </row>
    <row r="27" spans="1:3" ht="12.75">
      <c r="A27" s="19">
        <v>11</v>
      </c>
      <c r="B27" s="14" t="s">
        <v>252</v>
      </c>
      <c r="C27" s="15"/>
    </row>
    <row r="28" spans="1:3" ht="13.5" thickBot="1">
      <c r="A28" s="7">
        <v>12</v>
      </c>
      <c r="B28" s="17" t="s">
        <v>253</v>
      </c>
      <c r="C28" s="18"/>
    </row>
    <row r="30" spans="1:3" ht="12.75">
      <c r="A30" s="147" t="s">
        <v>254</v>
      </c>
      <c r="B30" s="148"/>
      <c r="C30" s="148"/>
    </row>
    <row r="31" spans="1:3" ht="12.75">
      <c r="A31" s="148"/>
      <c r="B31" s="148"/>
      <c r="C31" s="148"/>
    </row>
    <row r="32" spans="1:3" ht="12.75">
      <c r="A32" s="148"/>
      <c r="B32" s="148"/>
      <c r="C32" s="148"/>
    </row>
    <row r="33" spans="1:3" ht="12.75">
      <c r="A33" s="148"/>
      <c r="B33" s="148"/>
      <c r="C33" s="148"/>
    </row>
    <row r="34" spans="1:3" ht="12.75">
      <c r="A34" s="148"/>
      <c r="B34" s="148"/>
      <c r="C34" s="148"/>
    </row>
    <row r="35" spans="1:3" ht="12.75">
      <c r="A35" s="148"/>
      <c r="B35" s="148"/>
      <c r="C35" s="148"/>
    </row>
  </sheetData>
  <sheetProtection/>
  <mergeCells count="3">
    <mergeCell ref="A18:A19"/>
    <mergeCell ref="A21:A22"/>
    <mergeCell ref="A30:C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K22" sqref="K22"/>
    </sheetView>
  </sheetViews>
  <sheetFormatPr defaultColWidth="9.33203125" defaultRowHeight="12.75"/>
  <cols>
    <col min="1" max="8" width="17" style="1" customWidth="1"/>
    <col min="9" max="16384" width="9.33203125" style="1" customWidth="1"/>
  </cols>
  <sheetData>
    <row r="1" ht="12.75">
      <c r="H1" s="3" t="s">
        <v>255</v>
      </c>
    </row>
    <row r="2" ht="12.75">
      <c r="H2" s="3" t="s">
        <v>69</v>
      </c>
    </row>
    <row r="3" ht="12.75">
      <c r="H3" s="3" t="s">
        <v>70</v>
      </c>
    </row>
    <row r="6" ht="12.75">
      <c r="D6" s="4" t="s">
        <v>256</v>
      </c>
    </row>
    <row r="7" ht="12.75">
      <c r="D7" s="4" t="s">
        <v>257</v>
      </c>
    </row>
    <row r="8" ht="12.75">
      <c r="D8" s="4" t="s">
        <v>258</v>
      </c>
    </row>
    <row r="9" ht="12.75">
      <c r="D9" s="4" t="s">
        <v>259</v>
      </c>
    </row>
    <row r="10" ht="13.5" thickBot="1">
      <c r="A10" s="4"/>
    </row>
    <row r="11" spans="1:8" ht="79.5" customHeight="1">
      <c r="A11" s="164" t="s">
        <v>127</v>
      </c>
      <c r="B11" s="166" t="s">
        <v>260</v>
      </c>
      <c r="C11" s="166" t="s">
        <v>261</v>
      </c>
      <c r="D11" s="166" t="s">
        <v>262</v>
      </c>
      <c r="E11" s="166" t="s">
        <v>263</v>
      </c>
      <c r="F11" s="166" t="s">
        <v>264</v>
      </c>
      <c r="G11" s="159" t="s">
        <v>265</v>
      </c>
      <c r="H11" s="161" t="s">
        <v>266</v>
      </c>
    </row>
    <row r="12" spans="1:8" ht="12.75">
      <c r="A12" s="165"/>
      <c r="B12" s="167"/>
      <c r="C12" s="167"/>
      <c r="D12" s="167"/>
      <c r="E12" s="167"/>
      <c r="F12" s="167"/>
      <c r="G12" s="160"/>
      <c r="H12" s="162"/>
    </row>
    <row r="13" spans="1:8" ht="12.75">
      <c r="A13" s="165"/>
      <c r="B13" s="167"/>
      <c r="C13" s="167"/>
      <c r="D13" s="167"/>
      <c r="E13" s="167"/>
      <c r="F13" s="167"/>
      <c r="G13" s="160"/>
      <c r="H13" s="162"/>
    </row>
    <row r="14" spans="1:8" ht="12.75">
      <c r="A14" s="165"/>
      <c r="B14" s="167"/>
      <c r="C14" s="167"/>
      <c r="D14" s="167"/>
      <c r="E14" s="167"/>
      <c r="F14" s="167"/>
      <c r="G14" s="160"/>
      <c r="H14" s="162"/>
    </row>
    <row r="15" spans="1:8" ht="12.75">
      <c r="A15" s="165"/>
      <c r="B15" s="167"/>
      <c r="C15" s="167"/>
      <c r="D15" s="167"/>
      <c r="E15" s="167"/>
      <c r="F15" s="167"/>
      <c r="G15" s="160"/>
      <c r="H15" s="162"/>
    </row>
    <row r="16" spans="1:8" ht="15" customHeight="1">
      <c r="A16" s="165"/>
      <c r="B16" s="167"/>
      <c r="C16" s="167"/>
      <c r="D16" s="167"/>
      <c r="E16" s="167"/>
      <c r="F16" s="167"/>
      <c r="G16" s="160"/>
      <c r="H16" s="162"/>
    </row>
    <row r="17" spans="1:8" ht="15" customHeight="1">
      <c r="A17" s="165"/>
      <c r="B17" s="167"/>
      <c r="C17" s="167"/>
      <c r="D17" s="167"/>
      <c r="E17" s="167"/>
      <c r="F17" s="167"/>
      <c r="G17" s="160"/>
      <c r="H17" s="162"/>
    </row>
    <row r="18" spans="1:8" ht="15" customHeight="1">
      <c r="A18" s="165"/>
      <c r="B18" s="168"/>
      <c r="C18" s="168"/>
      <c r="D18" s="168"/>
      <c r="E18" s="168"/>
      <c r="F18" s="168"/>
      <c r="G18" s="160"/>
      <c r="H18" s="163"/>
    </row>
    <row r="19" spans="1:8" ht="13.5" thickBot="1">
      <c r="A19" s="7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9">
        <v>8</v>
      </c>
    </row>
    <row r="20" spans="1:8" ht="12.75">
      <c r="A20" s="10" t="s">
        <v>267</v>
      </c>
      <c r="B20" s="11"/>
      <c r="C20" s="11"/>
      <c r="D20" s="11"/>
      <c r="E20" s="11"/>
      <c r="F20" s="11"/>
      <c r="G20" s="11"/>
      <c r="H20" s="12"/>
    </row>
    <row r="21" spans="1:8" ht="12.75">
      <c r="A21" s="13" t="s">
        <v>268</v>
      </c>
      <c r="B21" s="14"/>
      <c r="C21" s="14"/>
      <c r="D21" s="14"/>
      <c r="E21" s="14"/>
      <c r="F21" s="14"/>
      <c r="G21" s="14"/>
      <c r="H21" s="15"/>
    </row>
    <row r="22" spans="1:8" ht="13.5" thickBot="1">
      <c r="A22" s="16"/>
      <c r="B22" s="17"/>
      <c r="C22" s="17"/>
      <c r="D22" s="17"/>
      <c r="E22" s="17"/>
      <c r="F22" s="17"/>
      <c r="G22" s="17"/>
      <c r="H22" s="18"/>
    </row>
    <row r="24" ht="12.75">
      <c r="A24" s="26" t="s">
        <v>220</v>
      </c>
    </row>
    <row r="25" ht="12.75">
      <c r="A25" s="26" t="s">
        <v>269</v>
      </c>
    </row>
    <row r="26" ht="12.75">
      <c r="A26" s="26" t="s">
        <v>221</v>
      </c>
    </row>
    <row r="27" ht="12.75">
      <c r="A27" s="26" t="s">
        <v>222</v>
      </c>
    </row>
    <row r="28" ht="12.75">
      <c r="A28" s="26" t="s">
        <v>111</v>
      </c>
    </row>
  </sheetData>
  <sheetProtection/>
  <mergeCells count="8">
    <mergeCell ref="G11:G18"/>
    <mergeCell ref="H11:H18"/>
    <mergeCell ref="A11:A18"/>
    <mergeCell ref="B11:B18"/>
    <mergeCell ref="C11:C18"/>
    <mergeCell ref="D11:D18"/>
    <mergeCell ref="E11:E18"/>
    <mergeCell ref="F11:F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K22" sqref="K22"/>
    </sheetView>
  </sheetViews>
  <sheetFormatPr defaultColWidth="9.33203125" defaultRowHeight="12.75"/>
  <cols>
    <col min="1" max="1" width="8" style="1" customWidth="1"/>
    <col min="2" max="7" width="21.5" style="1" customWidth="1"/>
    <col min="8" max="16384" width="9.33203125" style="1" customWidth="1"/>
  </cols>
  <sheetData>
    <row r="1" ht="12.75">
      <c r="E1" s="3" t="s">
        <v>270</v>
      </c>
    </row>
    <row r="2" ht="12.75">
      <c r="E2" s="3" t="s">
        <v>69</v>
      </c>
    </row>
    <row r="3" ht="12.75">
      <c r="E3" s="3" t="s">
        <v>70</v>
      </c>
    </row>
    <row r="6" ht="12.75">
      <c r="C6" s="4" t="s">
        <v>271</v>
      </c>
    </row>
    <row r="7" ht="12.75">
      <c r="C7" s="4" t="s">
        <v>272</v>
      </c>
    </row>
    <row r="8" ht="12.75">
      <c r="C8" s="4" t="s">
        <v>219</v>
      </c>
    </row>
    <row r="9" ht="12.75">
      <c r="C9" s="4" t="s">
        <v>273</v>
      </c>
    </row>
    <row r="10" ht="13.5" thickBot="1">
      <c r="A10" s="4"/>
    </row>
    <row r="11" spans="1:5" ht="51" customHeight="1">
      <c r="A11" s="169" t="s">
        <v>127</v>
      </c>
      <c r="B11" s="153" t="s">
        <v>274</v>
      </c>
      <c r="C11" s="153" t="s">
        <v>275</v>
      </c>
      <c r="D11" s="153" t="s">
        <v>276</v>
      </c>
      <c r="E11" s="156" t="s">
        <v>277</v>
      </c>
    </row>
    <row r="12" spans="1:5" ht="12.75">
      <c r="A12" s="170"/>
      <c r="B12" s="154"/>
      <c r="C12" s="154"/>
      <c r="D12" s="154"/>
      <c r="E12" s="157"/>
    </row>
    <row r="13" spans="1:5" ht="12.75">
      <c r="A13" s="170"/>
      <c r="B13" s="154"/>
      <c r="C13" s="154"/>
      <c r="D13" s="154"/>
      <c r="E13" s="157"/>
    </row>
    <row r="14" spans="1:5" ht="12.75">
      <c r="A14" s="170"/>
      <c r="B14" s="155"/>
      <c r="C14" s="155"/>
      <c r="D14" s="155"/>
      <c r="E14" s="158"/>
    </row>
    <row r="15" spans="1:5" ht="13.5" thickBot="1">
      <c r="A15" s="16">
        <v>1</v>
      </c>
      <c r="B15" s="8">
        <v>2</v>
      </c>
      <c r="C15" s="8">
        <v>3</v>
      </c>
      <c r="D15" s="8">
        <v>4</v>
      </c>
      <c r="E15" s="9">
        <v>5</v>
      </c>
    </row>
    <row r="16" spans="1:5" ht="12.75">
      <c r="A16" s="10">
        <v>1</v>
      </c>
      <c r="B16" s="11" t="s">
        <v>278</v>
      </c>
      <c r="C16" s="11"/>
      <c r="D16" s="11"/>
      <c r="E16" s="12"/>
    </row>
    <row r="17" spans="1:5" ht="12.75">
      <c r="A17" s="27" t="s">
        <v>44</v>
      </c>
      <c r="B17" s="14" t="s">
        <v>279</v>
      </c>
      <c r="C17" s="14" t="s">
        <v>280</v>
      </c>
      <c r="D17" s="14"/>
      <c r="E17" s="15"/>
    </row>
    <row r="18" spans="1:5" ht="12.75">
      <c r="A18" s="27" t="s">
        <v>43</v>
      </c>
      <c r="B18" s="14" t="s">
        <v>281</v>
      </c>
      <c r="C18" s="14" t="s">
        <v>280</v>
      </c>
      <c r="D18" s="14"/>
      <c r="E18" s="15"/>
    </row>
    <row r="19" spans="1:5" ht="12.75">
      <c r="A19" s="13" t="s">
        <v>282</v>
      </c>
      <c r="B19" s="14"/>
      <c r="C19" s="14" t="s">
        <v>280</v>
      </c>
      <c r="D19" s="14"/>
      <c r="E19" s="15"/>
    </row>
    <row r="20" spans="1:5" ht="12.75">
      <c r="A20" s="13">
        <v>2</v>
      </c>
      <c r="B20" s="14" t="s">
        <v>283</v>
      </c>
      <c r="C20" s="14"/>
      <c r="D20" s="14"/>
      <c r="E20" s="15"/>
    </row>
    <row r="21" spans="1:5" ht="12.75">
      <c r="A21" s="27" t="s">
        <v>46</v>
      </c>
      <c r="B21" s="14" t="s">
        <v>279</v>
      </c>
      <c r="C21" s="14" t="s">
        <v>280</v>
      </c>
      <c r="D21" s="14"/>
      <c r="E21" s="15"/>
    </row>
    <row r="22" spans="1:5" ht="12.75">
      <c r="A22" s="27" t="s">
        <v>47</v>
      </c>
      <c r="B22" s="14" t="s">
        <v>281</v>
      </c>
      <c r="C22" s="14" t="s">
        <v>280</v>
      </c>
      <c r="D22" s="14"/>
      <c r="E22" s="15"/>
    </row>
    <row r="23" spans="1:5" ht="12.75">
      <c r="A23" s="13" t="s">
        <v>284</v>
      </c>
      <c r="B23" s="14"/>
      <c r="C23" s="14" t="s">
        <v>280</v>
      </c>
      <c r="D23" s="14"/>
      <c r="E23" s="15"/>
    </row>
    <row r="24" spans="1:5" ht="25.5">
      <c r="A24" s="13">
        <v>3</v>
      </c>
      <c r="B24" s="14" t="s">
        <v>285</v>
      </c>
      <c r="C24" s="14"/>
      <c r="D24" s="14"/>
      <c r="E24" s="15"/>
    </row>
    <row r="25" spans="1:5" ht="38.25">
      <c r="A25" s="27" t="s">
        <v>48</v>
      </c>
      <c r="B25" s="14" t="s">
        <v>286</v>
      </c>
      <c r="C25" s="14" t="s">
        <v>280</v>
      </c>
      <c r="D25" s="14"/>
      <c r="E25" s="15"/>
    </row>
    <row r="26" spans="1:5" ht="38.25">
      <c r="A26" s="27" t="s">
        <v>49</v>
      </c>
      <c r="B26" s="14" t="s">
        <v>287</v>
      </c>
      <c r="C26" s="14" t="s">
        <v>280</v>
      </c>
      <c r="D26" s="14"/>
      <c r="E26" s="15"/>
    </row>
    <row r="27" spans="1:5" ht="13.5" thickBot="1">
      <c r="A27" s="16" t="s">
        <v>288</v>
      </c>
      <c r="B27" s="17"/>
      <c r="C27" s="17" t="s">
        <v>280</v>
      </c>
      <c r="D27" s="17"/>
      <c r="E27" s="18"/>
    </row>
    <row r="29" ht="12.75">
      <c r="A29" s="26" t="s">
        <v>220</v>
      </c>
    </row>
    <row r="30" ht="12.75">
      <c r="A30" s="26" t="s">
        <v>269</v>
      </c>
    </row>
    <row r="31" ht="12.75">
      <c r="A31" s="26" t="s">
        <v>221</v>
      </c>
    </row>
    <row r="32" ht="12.75">
      <c r="A32" s="26" t="s">
        <v>222</v>
      </c>
    </row>
    <row r="33" ht="12.75">
      <c r="A33" s="26" t="s">
        <v>111</v>
      </c>
    </row>
  </sheetData>
  <sheetProtection/>
  <mergeCells count="5">
    <mergeCell ref="A11:A14"/>
    <mergeCell ref="B11:B14"/>
    <mergeCell ref="C11:C14"/>
    <mergeCell ref="D11:D14"/>
    <mergeCell ref="E11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of Content</dc:title>
  <dc:subject/>
  <dc:creator>FADM</dc:creator>
  <cp:keywords/>
  <dc:description/>
  <cp:lastModifiedBy>z.makhanbetova</cp:lastModifiedBy>
  <cp:lastPrinted>2014-07-08T09:56:29Z</cp:lastPrinted>
  <dcterms:created xsi:type="dcterms:W3CDTF">2000-11-24T14:40:04Z</dcterms:created>
  <dcterms:modified xsi:type="dcterms:W3CDTF">2015-01-13T11:06:04Z</dcterms:modified>
  <cp:category/>
  <cp:version/>
  <cp:contentType/>
  <cp:contentStatus/>
</cp:coreProperties>
</file>