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0635" activeTab="0"/>
  </bookViews>
  <sheets>
    <sheet name="A4.001_BS" sheetId="1" r:id="rId1"/>
    <sheet name="A4.002_IS" sheetId="2" r:id="rId2"/>
    <sheet name="A4.004_CFS косвенный" sheetId="3" r:id="rId3"/>
    <sheet name="A4.003_ES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fn.IFERROR" hidden="1">#NAME?</definedName>
    <definedName name="_xlfn.SUMIFS" hidden="1">#NAME?</definedName>
    <definedName name="Account_Balance" localSheetId="0">#REF!</definedName>
    <definedName name="Account_Balance">#REF!</definedName>
    <definedName name="ARA_Threshold" localSheetId="0">#REF!</definedName>
    <definedName name="ARA_Threshold">#REF!</definedName>
    <definedName name="ARP_Threshold" localSheetId="0">#REF!</definedName>
    <definedName name="ARP_Threshold">#REF!</definedName>
    <definedName name="AS2DocOpenMode" hidden="1">"AS2DocumentEdit"</definedName>
    <definedName name="AS2HasNoAutoHeaderFooter" hidden="1">" "</definedName>
    <definedName name="Correct_Total_Liabilities">'[2]Corrected Misstatements'!$E$21</definedName>
    <definedName name="Corrected_Tax_Income">'[2]Corrected Misstatements'!$M$21</definedName>
    <definedName name="Corrected_Tax_Liab">'[2]Corrected Misstatements'!$J$21</definedName>
    <definedName name="Corrected_Tax_OtherEquity">'[2]Corrected Misstatements'!$L$21</definedName>
    <definedName name="Corrected_Tax_RE">'[2]Corrected Misstatements'!$K$21</definedName>
    <definedName name="Corrected_Total_Assets">'[2]Corrected Misstatements'!$D$21</definedName>
    <definedName name="Corrected_Total_IncomeStatement">'[2]Corrected Misstatements'!$H$21</definedName>
    <definedName name="Corrected_Total_OtherEquity">'[2]Corrected Misstatements'!$G$21</definedName>
    <definedName name="Corrected_Total_RE">'[2]Corrected Misstatements'!$F$21</definedName>
    <definedName name="CY_all_Assets">'[2]Summary of Misstatements'!$D$35</definedName>
    <definedName name="CY_all_Equity">'[2]Summary of Misstatements'!$G$35</definedName>
    <definedName name="CY_all_Income">'[2]Summary of Misstatements'!$H$35</definedName>
    <definedName name="CY_all_Liabs">'[2]Summary of Misstatements'!$E$35</definedName>
    <definedName name="CY_all_RetEarn_bf">'[2]Summary of Misstatements'!$F$35</definedName>
    <definedName name="CY_tx_all_Equity">'[2]Summary of Misstatements'!$L$35</definedName>
    <definedName name="CY_tx_all_Income">'[2]Summary of Misstatements'!$M$35</definedName>
    <definedName name="CY_tx_all_RetEarn_bf">'[2]Summary of Misstatements'!$K$35</definedName>
    <definedName name="Difference" localSheetId="0">#REF!</definedName>
    <definedName name="Difference">#REF!</definedName>
    <definedName name="Disaggregations" localSheetId="0">#REF!</definedName>
    <definedName name="Disaggregations">#REF!</definedName>
    <definedName name="Expected_balance" localSheetId="0">#REF!</definedName>
    <definedName name="Expected_balance">#REF!</definedName>
    <definedName name="fff" localSheetId="0">#REF!</definedName>
    <definedName name="fff">#REF!</definedName>
    <definedName name="hmvbmk" localSheetId="0">#REF!</definedName>
    <definedName name="hmvbmk">#REF!</definedName>
    <definedName name="khkjh" localSheetId="0">#REF!</definedName>
    <definedName name="khkjh">#REF!</definedName>
    <definedName name="List1">'[2]MetaData'!$A$87:$A$88</definedName>
    <definedName name="List3">'[2]MetaData'!$A$93:$A$95</definedName>
    <definedName name="Materiality">'[3]2340'!$B$79</definedName>
    <definedName name="mhgmh" localSheetId="0">#REF!</definedName>
    <definedName name="mhgmh">#REF!</definedName>
    <definedName name="mhvhmj" localSheetId="0">#REF!</definedName>
    <definedName name="mhvhmj">#REF!</definedName>
    <definedName name="mhvm" localSheetId="0">#REF!</definedName>
    <definedName name="mhvm">#REF!</definedName>
    <definedName name="mvg" localSheetId="0">#REF!</definedName>
    <definedName name="mvg">#REF!</definedName>
    <definedName name="mvm" localSheetId="0">#REF!</definedName>
    <definedName name="mvm">#REF!</definedName>
    <definedName name="mvmh" localSheetId="0">#REF!</definedName>
    <definedName name="mvmh">#REF!</definedName>
    <definedName name="mvmv" localSheetId="0">#REF!</definedName>
    <definedName name="mvmv">#REF!</definedName>
    <definedName name="OLE_LINK1" localSheetId="0">'A4.001_BS'!#REF!</definedName>
    <definedName name="OLE_LINK8" localSheetId="2">'A4.004_CFS косвенный'!#REF!</definedName>
    <definedName name="OLE_LINK9" localSheetId="2">'A4.004_CFS косвенный'!#REF!</definedName>
    <definedName name="OtherConditions" localSheetId="0">#REF!</definedName>
    <definedName name="OtherConditions">#REF!</definedName>
    <definedName name="PY_all_Income">'[2]Summary of Misstatements'!$H$56</definedName>
    <definedName name="PY_all_RetEarn">'[2]Summary of Misstatements'!$F$56</definedName>
    <definedName name="PY_tx_all_Income">'[2]Summary of Misstatements'!$M$56</definedName>
    <definedName name="PY_tx_all_RetEarn">'[2]Summary of Misstatements'!$K$56</definedName>
    <definedName name="R_Factor" localSheetId="0">#REF!</definedName>
    <definedName name="R_Factor">#REF!</definedName>
    <definedName name="Residual_difference" localSheetId="0">#REF!</definedName>
    <definedName name="Residual_difference">#REF!</definedName>
    <definedName name="Tax_Effect_Liabs">'[2]Summary of Misstatements'!$J$57</definedName>
    <definedName name="Tax_Rate">'[2]Summary of Misstatements'!$B$2</definedName>
    <definedName name="TextRefCopy1" localSheetId="0">#REF!</definedName>
    <definedName name="TextRefCopy1">#REF!</definedName>
    <definedName name="TextRefCopy10" localSheetId="0">#REF!</definedName>
    <definedName name="TextRefCopy10">#REF!</definedName>
    <definedName name="TextRefCopy12" localSheetId="0">'[1]Disclosures_P&amp;L 9m.2015'!#REF!</definedName>
    <definedName name="TextRefCopy12">'[1]Disclosures_P&amp;L 9m.2015'!#REF!</definedName>
    <definedName name="TextRefCopy13" localSheetId="0">'[1]Disclosures_P&amp;L 9m.2015'!#REF!</definedName>
    <definedName name="TextRefCopy13">'[1]Disclosures_P&amp;L 9m.2015'!#REF!</definedName>
    <definedName name="TextRefCopy144">'[4]100.00'!$C$113</definedName>
    <definedName name="TextRefCopy17" localSheetId="0">'[1]Disclosures_P&amp;L 9m.2015'!#REF!</definedName>
    <definedName name="TextRefCopy17">'[1]Disclosures_P&amp;L 9m.2015'!#REF!</definedName>
    <definedName name="TextRefCopy2" localSheetId="0">#REF!</definedName>
    <definedName name="TextRefCopy2">#REF!</definedName>
    <definedName name="TextRefCopy20">'[1]Disclosures_P&amp;L 9m.2015'!$D$73</definedName>
    <definedName name="TextRefCopy2012" localSheetId="0">'[5]TT'!#REF!</definedName>
    <definedName name="TextRefCopy2012">'[5]TT'!#REF!</definedName>
    <definedName name="TextRefCopy21">'[1]Disclosures_P&amp;L 9m.2015'!$E$73</definedName>
    <definedName name="TextRefCopy23">#REF!</definedName>
    <definedName name="TextRefCopy24">#REF!</definedName>
    <definedName name="TextRefCopy25" localSheetId="0">#REF!</definedName>
    <definedName name="TextRefCopy25">#REF!</definedName>
    <definedName name="TextRefCopy265" localSheetId="0">#REF!</definedName>
    <definedName name="TextRefCopy265">#REF!</definedName>
    <definedName name="TextRefCopy27" localSheetId="0">#REF!</definedName>
    <definedName name="TextRefCopy27">#REF!</definedName>
    <definedName name="TextRefCopy28" localSheetId="0">#REF!</definedName>
    <definedName name="TextRefCopy28">#REF!</definedName>
    <definedName name="TextRefCopy29" localSheetId="0">#REF!</definedName>
    <definedName name="TextRefCopy29">#REF!</definedName>
    <definedName name="TextRefCopy3">#REF!</definedName>
    <definedName name="TextRefCopy30" localSheetId="0">#REF!</definedName>
    <definedName name="TextRefCopy30">#REF!</definedName>
    <definedName name="TextRefCopy306" localSheetId="0">#REF!</definedName>
    <definedName name="TextRefCopy306">#REF!</definedName>
    <definedName name="TextRefCopy31" localSheetId="0">#REF!</definedName>
    <definedName name="TextRefCopy31">#REF!</definedName>
    <definedName name="TextRefCopy33" localSheetId="0">#REF!</definedName>
    <definedName name="TextRefCopy33">#REF!</definedName>
    <definedName name="TextRefCopy34" localSheetId="0">#REF!</definedName>
    <definedName name="TextRefCopy34">#REF!</definedName>
    <definedName name="TextRefCopy35">'[6]FS'!$D$72</definedName>
    <definedName name="TextRefCopy37">'[7]TS (3)'!$BJ$101</definedName>
    <definedName name="TextRefCopy38" localSheetId="0">#REF!</definedName>
    <definedName name="TextRefCopy38">#REF!</definedName>
    <definedName name="TextRefCopy4" localSheetId="0">'[5]Disclosures'!#REF!</definedName>
    <definedName name="TextRefCopy4">'[5]Disclosures'!#REF!</definedName>
    <definedName name="TextRefCopy44">#REF!</definedName>
    <definedName name="TextRefCopy45">#REF!</definedName>
    <definedName name="TextRefCopy46" localSheetId="0">'[1]A4.100_TS'!#REF!</definedName>
    <definedName name="TextRefCopy46">'[1]A4.100_TS'!#REF!</definedName>
    <definedName name="TextRefCopy47">#REF!</definedName>
    <definedName name="TextRefCopy48">#REF!</definedName>
    <definedName name="TextRefCopy49">#REF!</definedName>
    <definedName name="TextRefCopy5">'[8]Dealing-other bonds'!$F$24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 localSheetId="0">#REF!</definedName>
    <definedName name="TextRefCopy55">#REF!</definedName>
    <definedName name="TextRefCopy56" localSheetId="0">#REF!</definedName>
    <definedName name="TextRefCopy56">#REF!</definedName>
    <definedName name="TextRefCopy57" localSheetId="0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 localSheetId="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 localSheetId="0">#REF!</definedName>
    <definedName name="TextRefCopy70">#REF!</definedName>
    <definedName name="TextRefCopy71" localSheetId="0">#REF!</definedName>
    <definedName name="TextRefCopy71">#REF!</definedName>
    <definedName name="TextRefCopy78">#REF!</definedName>
    <definedName name="TextRefCopy8" localSheetId="0">#REF!</definedName>
    <definedName name="TextRefCopy8">#REF!</definedName>
    <definedName name="TextRefCopy80">'[1]A4.100_TS'!$AF$78</definedName>
    <definedName name="TextRefCopy81">#REF!</definedName>
    <definedName name="TextRefCopy82">#REF!</definedName>
    <definedName name="TextRefCopy83">#REF!</definedName>
    <definedName name="TextRefCopy86" localSheetId="0">'[1]A4.100_TS'!#REF!</definedName>
    <definedName name="TextRefCopy86">'[1]A4.100_TS'!#REF!</definedName>
    <definedName name="TextRefCopy87">'[1]A4.100_TS'!#REF!</definedName>
    <definedName name="TextRefCopy9">'[9]WHT on dividends accrued'!$F$11</definedName>
    <definedName name="TextRefCopyRangeCount" hidden="1">87</definedName>
    <definedName name="wrn.Aging._.and._.Trend._.Analysis." localSheetId="1">{#N/A,#N/A,FALSE,"Aging Summary";#N/A,#N/A,FALSE,"Ratio Analysis";#N/A,#N/A,FALSE,"Test 120 Day Accts";#N/A,#N/A,FALSE,"Tickmarks"}</definedName>
    <definedName name="wrn.Aging._.and._.Trend._.Analysis." localSheetId="3">{#N/A,#N/A,FALSE,"Aging Summary";#N/A,#N/A,FALSE,"Ratio Analysis";#N/A,#N/A,FALSE,"Test 120 Day Accts";#N/A,#N/A,FALSE,"Tickmarks"}</definedName>
    <definedName name="wrn.Aging._.and._.Trend._.Analysis." localSheetId="2">{#N/A,#N/A,FALSE,"Aging Summary";#N/A,#N/A,FALSE,"Ratio Analysis";#N/A,#N/A,FALSE,"Test 120 Day Accts";#N/A,#N/A,FALSE,"Tickmarks"}</definedName>
    <definedName name="wrn.Aging._.and._.Trend._.Analysis.">{#N/A,#N/A,FALSE,"Aging Summary";#N/A,#N/A,FALSE,"Ratio Analysis";#N/A,#N/A,FALSE,"Test 120 Day Accts";#N/A,#N/A,FALSE,"Tickmarks"}</definedName>
    <definedName name="wrn.new" localSheetId="1">{#N/A,#N/A,FALSE,"Aging Summary";#N/A,#N/A,FALSE,"Ratio Analysis";#N/A,#N/A,FALSE,"Test 120 Day Accts";#N/A,#N/A,FALSE,"Tickmarks"}</definedName>
    <definedName name="wrn.new" localSheetId="3">{#N/A,#N/A,FALSE,"Aging Summary";#N/A,#N/A,FALSE,"Ratio Analysis";#N/A,#N/A,FALSE,"Test 120 Day Accts";#N/A,#N/A,FALSE,"Tickmarks"}</definedName>
    <definedName name="wrn.new" localSheetId="2">{#N/A,#N/A,FALSE,"Aging Summary";#N/A,#N/A,FALSE,"Ratio Analysis";#N/A,#N/A,FALSE,"Test 120 Day Accts";#N/A,#N/A,FALSE,"Tickmarks"}</definedName>
    <definedName name="wrn.new">{#N/A,#N/A,FALSE,"Aging Summary";#N/A,#N/A,FALSE,"Ratio Analysis";#N/A,#N/A,FALSE,"Test 120 Day Accts";#N/A,#N/A,FALSE,"Tickmarks"}</definedName>
    <definedName name="XREF_COLUMN_1" localSheetId="0" hidden="1">#REF!</definedName>
    <definedName name="XREF_COLUMN_1" hidden="1">#REF!</definedName>
    <definedName name="XRefActiveRow" localSheetId="0" hidden="1">#REF!</definedName>
    <definedName name="XRefActiveRow" hidden="1">#REF!</definedName>
    <definedName name="XRefColumnsCount" hidden="1">1</definedName>
    <definedName name="XRefCopy1" localSheetId="0" hidden="1">#REF!</definedName>
    <definedName name="XRefCopy1" hidden="1">#REF!</definedName>
    <definedName name="XRefCopy1Row" localSheetId="0" hidden="1">#REF!</definedName>
    <definedName name="XRefCopy1Row" hidden="1">#REF!</definedName>
    <definedName name="XRefCopy2" localSheetId="0" hidden="1">#REF!</definedName>
    <definedName name="XRefCopy2" hidden="1">#REF!</definedName>
    <definedName name="XRefCopy2Row" localSheetId="0" hidden="1">#REF!</definedName>
    <definedName name="XRefCopy2Row" hidden="1">#REF!</definedName>
    <definedName name="XRefCopyRangeCount" hidden="1">2</definedName>
    <definedName name="а1213131313161631">#REF!</definedName>
    <definedName name="аа58" localSheetId="0">#REF!</definedName>
    <definedName name="аа58">#REF!</definedName>
    <definedName name="ааа" localSheetId="0">'[5]Disclosures'!#REF!</definedName>
    <definedName name="ааа">'[5]Disclosures'!#REF!</definedName>
    <definedName name="ааааа121313">#REF!</definedName>
    <definedName name="апвввыаываыва" localSheetId="0" hidden="1">#REF!</definedName>
    <definedName name="апвввыаываыва" hidden="1">#REF!</definedName>
    <definedName name="арнаойл" localSheetId="0">#REF!</definedName>
    <definedName name="арнаойл">#REF!</definedName>
    <definedName name="аууаафы" localSheetId="0" hidden="1">#REF!</definedName>
    <definedName name="аууаафы" hidden="1">#REF!</definedName>
    <definedName name="джльдж50" localSheetId="0">#REF!</definedName>
    <definedName name="джльдж50">#REF!</definedName>
    <definedName name="до" localSheetId="0" hidden="1">#REF!</definedName>
    <definedName name="до" hidden="1">#REF!</definedName>
    <definedName name="дотдот" localSheetId="0">'[11]TT'!#REF!</definedName>
    <definedName name="дотдот">'[11]TT'!#REF!</definedName>
    <definedName name="дтод" localSheetId="0" hidden="1">#REF!</definedName>
    <definedName name="дтод" hidden="1">#REF!</definedName>
    <definedName name="жьлж" localSheetId="0" hidden="1">#REF!</definedName>
    <definedName name="жьлж" hidden="1">#REF!</definedName>
    <definedName name="льждтл" localSheetId="0" hidden="1">#REF!</definedName>
    <definedName name="льждтл" hidden="1">#REF!</definedName>
    <definedName name="_xlnm.Print_Area" localSheetId="0">'A4.001_BS'!$A$1:$D$66</definedName>
    <definedName name="_xlnm.Print_Area" localSheetId="1">'A4.002_IS'!$A$1:$D$43</definedName>
    <definedName name="_xlnm.Print_Area" localSheetId="3">'A4.003_ES'!$A$1:$E$36</definedName>
    <definedName name="_xlnm.Print_Area" localSheetId="2">'A4.004_CFS косвенный'!$A$1:$D$76</definedName>
    <definedName name="ор" localSheetId="0" hidden="1">#REF!</definedName>
    <definedName name="ор" hidden="1">#REF!</definedName>
    <definedName name="отлир" localSheetId="0" hidden="1">#REF!</definedName>
    <definedName name="отлир" hidden="1">#REF!</definedName>
    <definedName name="п61661646464646">'[12]Disclosures_P&amp;L'!$G$64</definedName>
    <definedName name="прочие" localSheetId="0">#REF!</definedName>
    <definedName name="прочие">#REF!</definedName>
    <definedName name="рирн" localSheetId="0" hidden="1">#REF!</definedName>
    <definedName name="рирн" hidden="1">#REF!</definedName>
    <definedName name="ркаравпрапрасрарпапрварп">#REF!</definedName>
    <definedName name="ро" localSheetId="0" hidden="1">#REF!</definedName>
    <definedName name="ро" hidden="1">#REF!</definedName>
    <definedName name="связ" localSheetId="0">#REF!</definedName>
    <definedName name="связ">#REF!</definedName>
    <definedName name="тод" localSheetId="0">#REF!</definedName>
    <definedName name="тод">#REF!</definedName>
    <definedName name="тодот" localSheetId="0">#REF!</definedName>
    <definedName name="тодот">#REF!</definedName>
    <definedName name="тодт" localSheetId="0">'[11]Disclosures'!#REF!</definedName>
    <definedName name="тодт">'[11]Disclosures'!#REF!</definedName>
    <definedName name="тодти" localSheetId="0">#REF!</definedName>
    <definedName name="тодти">#REF!</definedName>
    <definedName name="щш" localSheetId="0" hidden="1">#REF!</definedName>
    <definedName name="щш" hidden="1">#REF!</definedName>
    <definedName name="ыва" localSheetId="0" hidden="1">#REF!</definedName>
    <definedName name="ыва" hidden="1">#REF!</definedName>
    <definedName name="ьбьбьдрдпавюбваываы" localSheetId="1">{#N/A,#N/A,FALSE,"Aging Summary";#N/A,#N/A,FALSE,"Ratio Analysis";#N/A,#N/A,FALSE,"Test 120 Day Accts";#N/A,#N/A,FALSE,"Tickmarks"}</definedName>
    <definedName name="ьбьбьдрдпавюбваываы" localSheetId="3">{#N/A,#N/A,FALSE,"Aging Summary";#N/A,#N/A,FALSE,"Ratio Analysis";#N/A,#N/A,FALSE,"Test 120 Day Accts";#N/A,#N/A,FALSE,"Tickmarks"}</definedName>
    <definedName name="ьбьбьдрдпавюбваываы" localSheetId="2">{#N/A,#N/A,FALSE,"Aging Summary";#N/A,#N/A,FALSE,"Ratio Analysis";#N/A,#N/A,FALSE,"Test 120 Day Accts";#N/A,#N/A,FALSE,"Tickmarks"}</definedName>
    <definedName name="ьбьбьдрдпавюбваываы">{#N/A,#N/A,FALSE,"Aging Summary";#N/A,#N/A,FALSE,"Ratio Analysis";#N/A,#N/A,FALSE,"Test 120 Day Accts";#N/A,#N/A,FALSE,"Tickmarks"}</definedName>
  </definedNames>
  <calcPr fullCalcOnLoad="1"/>
</workbook>
</file>

<file path=xl/comments4.xml><?xml version="1.0" encoding="utf-8"?>
<comments xmlns="http://schemas.openxmlformats.org/spreadsheetml/2006/main">
  <authors>
    <author>Elmira Kusnidenova</author>
  </authors>
  <commentList>
    <comment ref="D13" authorId="0">
      <text>
        <r>
          <rPr>
            <b/>
            <sz val="9"/>
            <rFont val="Tahoma"/>
            <family val="2"/>
          </rPr>
          <t>Elmira Kusnidenova:уменьш нрп за счет увеличения  отсроч.налога налога</t>
        </r>
        <r>
          <rPr>
            <sz val="9"/>
            <rFont val="Tahoma"/>
            <family val="2"/>
          </rPr>
          <t xml:space="preserve">
341077 т.т,в т.ч:
кпн +23735т.т
нсп -364812 т.т</t>
        </r>
      </text>
    </comment>
  </commentList>
</comments>
</file>

<file path=xl/sharedStrings.xml><?xml version="1.0" encoding="utf-8"?>
<sst xmlns="http://schemas.openxmlformats.org/spreadsheetml/2006/main" count="186" uniqueCount="143">
  <si>
    <t>АО «Матен Петролеум»</t>
  </si>
  <si>
    <t>Финансовая отчётность</t>
  </si>
  <si>
    <t xml:space="preserve">ОТЧЕТ О ФИНАНСОВОМ ПОЛОЖЕНИИ </t>
  </si>
  <si>
    <t>На 30 сентября 2015 года</t>
  </si>
  <si>
    <t>(в тысячах тенге)</t>
  </si>
  <si>
    <t>Приме-чания</t>
  </si>
  <si>
    <t>30 сентября 2015 г.</t>
  </si>
  <si>
    <t>31 декабря 2014 г.</t>
  </si>
  <si>
    <t>АКТИВЫ</t>
  </si>
  <si>
    <t>Долгосрочные активы</t>
  </si>
  <si>
    <t>Нефтегазовые активы и права на недропользование</t>
  </si>
  <si>
    <t>Основные средства</t>
  </si>
  <si>
    <t>Незавершённое строительство</t>
  </si>
  <si>
    <t>Нематериальные активы</t>
  </si>
  <si>
    <t>Прочие долгосрочные активы</t>
  </si>
  <si>
    <t xml:space="preserve">Денежные средства, ограниченные в использовании </t>
  </si>
  <si>
    <t>Займ предоставленный</t>
  </si>
  <si>
    <t>Долгосрочная финансовая инвестиция</t>
  </si>
  <si>
    <t>Текущие активы</t>
  </si>
  <si>
    <t>Товарно-материальные запасы</t>
  </si>
  <si>
    <t>Торговая дебиторская задолженность</t>
  </si>
  <si>
    <t xml:space="preserve">Займ предоставленный 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</si>
  <si>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</si>
  <si>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</si>
  <si>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</si>
  <si>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</si>
  <si>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>ИТОГО АКТИВЫ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</si>
  <si>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</si>
  <si>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</si>
  <si>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</si>
  <si>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</si>
  <si>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>Долгосрочные обязательства</t>
  </si>
  <si>
    <t>Займы полученные</t>
  </si>
  <si>
    <t>Резерв по ликвидации и восстановлению месторождений</t>
  </si>
  <si>
    <t>Обязательство по отсроченному налогу</t>
  </si>
  <si>
    <t>Прочие долгосрочные обязательства</t>
  </si>
  <si>
    <t>Текущие обязательства</t>
  </si>
  <si>
    <t>Торговая кредиторская задолженность</t>
  </si>
  <si>
    <t>Корпоративный подоходный налог к уплате</t>
  </si>
  <si>
    <t>Прочие налоги к уплате</t>
  </si>
  <si>
    <t>Прочая кредиторская задолженность и начисленные обязательства</t>
  </si>
  <si>
    <t>ИТОГО КАПИТАЛ И ОБЯЗАТЕЛЬСТВА</t>
  </si>
  <si>
    <t>Балансовая стоимость одной простой акции</t>
  </si>
  <si>
    <t>От имени руководства:</t>
  </si>
  <si>
    <t>______________________</t>
  </si>
  <si>
    <t xml:space="preserve">Мусин Р.А.             </t>
  </si>
  <si>
    <t>Кусниденова Э.С.</t>
  </si>
  <si>
    <t xml:space="preserve">Заместитель   </t>
  </si>
  <si>
    <t>Главный бухгалтер</t>
  </si>
  <si>
    <t xml:space="preserve">генерального директора     </t>
  </si>
  <si>
    <t xml:space="preserve">по экономике и финансам                                            </t>
  </si>
  <si>
    <t xml:space="preserve">10 октября  2015 г. </t>
  </si>
  <si>
    <t>г. Атырау, Республика Казахстан</t>
  </si>
  <si>
    <t>At June 30,2015</t>
  </si>
  <si>
    <t>БАНКОВСКИЙ ЗАEМ</t>
  </si>
  <si>
    <t>BANK LOANS</t>
  </si>
  <si>
    <t>На 30 июня 2014</t>
  </si>
  <si>
    <t>ОТЧЕТ О СОВОКУПНОМ ДОХОДЕ</t>
  </si>
  <si>
    <t>За девять месяцев, закончившихся 30 сентября 2015 года</t>
  </si>
  <si>
    <t>в тысячах тенге</t>
  </si>
  <si>
    <t>Прим.</t>
  </si>
  <si>
    <t xml:space="preserve">9 месяцев 2015 г.  </t>
  </si>
  <si>
    <t xml:space="preserve">9 месяцев 2014 г. </t>
  </si>
  <si>
    <t>Доход от реализации продукции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</si>
  <si>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</si>
  <si>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</si>
  <si>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</si>
  <si>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</si>
  <si>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</si>
  <si>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затраты</t>
  </si>
  <si>
    <t>(Отрицательная) / положительная курсовая разница, нетто</t>
  </si>
  <si>
    <t>Прочие расходы</t>
  </si>
  <si>
    <t>Прибыль до налогообложения</t>
  </si>
  <si>
    <t>Расходы по подоходному налогу</t>
  </si>
  <si>
    <t>Чистая прибыль за год</t>
  </si>
  <si>
    <t>Итого совокупный доход за период</t>
  </si>
  <si>
    <t>Прибыль на акцию</t>
  </si>
  <si>
    <t>Базовая прибыль на акцию</t>
  </si>
  <si>
    <t>_______________________</t>
  </si>
  <si>
    <t>Заместитель</t>
  </si>
  <si>
    <t xml:space="preserve">генерального директора       </t>
  </si>
  <si>
    <t xml:space="preserve">по экономике и финансам                                        </t>
  </si>
  <si>
    <t xml:space="preserve">    </t>
  </si>
  <si>
    <t>АО «МАТЕН ПЕТРОЛЕУМ»</t>
  </si>
  <si>
    <t>ОТЧЕТ О  ДВИЖЕНИИ ДЕНЕЖНЫХ СРЕДСТВ</t>
  </si>
  <si>
    <t>Прим</t>
  </si>
  <si>
    <t xml:space="preserve">9 месяцев 2015 г  </t>
  </si>
  <si>
    <t>9 месяцев 2014 г</t>
  </si>
  <si>
    <t>Денежные потоки по операционной деятельности</t>
  </si>
  <si>
    <t>Корректировки на:</t>
  </si>
  <si>
    <t>Износ, истощение и амортизация</t>
  </si>
  <si>
    <t>24, 25,26,30</t>
  </si>
  <si>
    <t>Убыток от выбытия основных средств, нефтегазовых активов и списания непродуктивных скважин</t>
  </si>
  <si>
    <t>Отрицательная курсовая разница, нетто</t>
  </si>
  <si>
    <t>Операционная прибыль до изменений в оборотном капитале</t>
  </si>
  <si>
    <t>Изменения в оборотном капитале</t>
  </si>
  <si>
    <t>Изменения в торговой дебиторской задолженности, авансах выданных  и прочих краткосрочных активах</t>
  </si>
  <si>
    <t>Изменения в налогах к возмещению</t>
  </si>
  <si>
    <t>Изменения в товарно-материальных запасах</t>
  </si>
  <si>
    <t>Изменения в прочих долгосрочных активах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</si>
  <si>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</si>
  <si>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</si>
  <si>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</si>
  <si>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</si>
  <si>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</si>
  <si>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Налог на сверхприбыль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</si>
  <si>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</si>
  <si>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</si>
  <si>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Займы работникам, за минусом погашений</t>
  </si>
  <si>
    <t>Приобретение нефтегазовых активов</t>
  </si>
  <si>
    <t xml:space="preserve">Приобретение основных средств </t>
  </si>
  <si>
    <t>Затраты на незавершённое строительство</t>
  </si>
  <si>
    <t>Приобретение нематериальных активов</t>
  </si>
  <si>
    <t>Поступления от выбытия основных средств и нефтегазовых  активов</t>
  </si>
  <si>
    <t>Предоставленный займ</t>
  </si>
  <si>
    <t>Возврат от предоставленного займа</t>
  </si>
  <si>
    <t>Депозит под банковские гарантии</t>
  </si>
  <si>
    <t>Депозит на ликвидацию и восстановление месторождений</t>
  </si>
  <si>
    <t>Чистые денежные средства, использованные в инвестиционной деятельности</t>
  </si>
  <si>
    <t>Денежные потоки по финансовой деятельности</t>
  </si>
  <si>
    <t>Дивиденды выплаченные</t>
  </si>
  <si>
    <t>Авансы полученные</t>
  </si>
  <si>
    <t>Получение банковского займа</t>
  </si>
  <si>
    <t>Выплата вознаграждения</t>
  </si>
  <si>
    <t>Погашение банковского займа</t>
  </si>
  <si>
    <t>Чистые денежные средства, полученные от / (использованные) в финансовой деятельности</t>
  </si>
  <si>
    <t>Влияние изменения курса иностранной валюты на денежные средства и их эквиваленты</t>
  </si>
  <si>
    <t>Чистое увеличение / (уменьшение) денежных средств и их эквивалентов</t>
  </si>
  <si>
    <t>Денежные средства и их эквиваленты, на начало периода</t>
  </si>
  <si>
    <t>Денежные средства и их эквиваленты, на конец периода</t>
  </si>
  <si>
    <t>________________________</t>
  </si>
  <si>
    <t xml:space="preserve"> </t>
  </si>
  <si>
    <t xml:space="preserve">Заместитель </t>
  </si>
  <si>
    <t>г. Атырау Республика Казахстан</t>
  </si>
  <si>
    <t>ОТЧЕТ ОБ ИЗМЕНЕНИЯХ СОБСТВЕННОГО КАПИТАЛА</t>
  </si>
  <si>
    <t>ЗА 8 МЕСЯЦЕВ, ЗАКОНЧИВШИХСЯ 30 МАЯ 2014 г.</t>
  </si>
  <si>
    <t>Нераспределенная прибыль</t>
  </si>
  <si>
    <t>Итого собственный капитал</t>
  </si>
  <si>
    <t>На 1 января 2014 г.</t>
  </si>
  <si>
    <t>На 30 сентября 2014г.</t>
  </si>
  <si>
    <t>На 1 января 2015г.</t>
  </si>
  <si>
    <t>На 30 сентября 2015 г.</t>
  </si>
  <si>
    <t xml:space="preserve">по экономике и финансам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</si>
</sst>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 * #,##0.00_ ;_ * \-#,##0.00_ ;_ * &quot;-&quot;??_ ;_ @_ "/>
    <numFmt numFmtId="165" formatCode="_ * #,##0_ ;_ * \-#,##0_ ;_ * &quot;-&quot;??_ ;_ @_ "/>
    <numFmt numFmtId="166" formatCode="_-* #,##0.0_р_._-;\-* #,##0.0_р_._-;_-* &quot;-&quot;??_р_._-;_-@_-"/>
    <numFmt numFmtId="167" formatCode="_-* #,##0_р_._-;\-* #,##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165" fontId="4" fillId="0" borderId="0" xfId="61" applyNumberFormat="1" applyFont="1" applyAlignment="1">
      <alignment/>
    </xf>
    <xf numFmtId="165" fontId="0" fillId="0" borderId="0" xfId="61" applyNumberFormat="1" applyFont="1" applyAlignment="1">
      <alignment/>
    </xf>
    <xf numFmtId="0" fontId="2" fillId="0" borderId="0" xfId="52">
      <alignment/>
      <protection/>
    </xf>
    <xf numFmtId="0" fontId="2" fillId="0" borderId="0" xfId="52" applyBorder="1">
      <alignment/>
      <protection/>
    </xf>
    <xf numFmtId="165" fontId="0" fillId="0" borderId="0" xfId="61" applyNumberFormat="1" applyFont="1" applyBorder="1" applyAlignment="1">
      <alignment/>
    </xf>
    <xf numFmtId="0" fontId="2" fillId="0" borderId="0" xfId="52" applyFont="1" applyFill="1" applyBorder="1">
      <alignment/>
      <protection/>
    </xf>
    <xf numFmtId="0" fontId="4" fillId="0" borderId="10" xfId="52" applyFont="1" applyBorder="1">
      <alignment/>
      <protection/>
    </xf>
    <xf numFmtId="0" fontId="4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6" fillId="0" borderId="0" xfId="52" applyFont="1" applyBorder="1" applyAlignment="1">
      <alignment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165" fontId="4" fillId="0" borderId="0" xfId="61" applyNumberFormat="1" applyFont="1" applyBorder="1" applyAlignment="1">
      <alignment vertical="center" wrapText="1"/>
    </xf>
    <xf numFmtId="0" fontId="3" fillId="0" borderId="0" xfId="52" applyFont="1" applyBorder="1">
      <alignment/>
      <protection/>
    </xf>
    <xf numFmtId="0" fontId="6" fillId="0" borderId="0" xfId="52" applyFont="1" applyAlignment="1">
      <alignment wrapText="1"/>
      <protection/>
    </xf>
    <xf numFmtId="165" fontId="2" fillId="0" borderId="0" xfId="52" applyNumberFormat="1">
      <alignment/>
      <protection/>
    </xf>
    <xf numFmtId="0" fontId="2" fillId="0" borderId="0" xfId="52" applyFont="1" applyFill="1">
      <alignment/>
      <protection/>
    </xf>
    <xf numFmtId="0" fontId="4" fillId="0" borderId="11" xfId="52" applyFont="1" applyBorder="1" applyAlignment="1">
      <alignment wrapText="1"/>
      <protection/>
    </xf>
    <xf numFmtId="0" fontId="4" fillId="0" borderId="11" xfId="52" applyFont="1" applyBorder="1">
      <alignment/>
      <protection/>
    </xf>
    <xf numFmtId="165" fontId="4" fillId="0" borderId="11" xfId="61" applyNumberFormat="1" applyFont="1" applyBorder="1" applyAlignment="1">
      <alignment/>
    </xf>
    <xf numFmtId="0" fontId="2" fillId="0" borderId="11" xfId="52" applyBorder="1">
      <alignment/>
      <protection/>
    </xf>
    <xf numFmtId="0" fontId="4" fillId="0" borderId="0" xfId="52" applyFont="1" applyAlignment="1">
      <alignment wrapText="1"/>
      <protection/>
    </xf>
    <xf numFmtId="0" fontId="6" fillId="0" borderId="11" xfId="52" applyFont="1" applyBorder="1" applyAlignment="1">
      <alignment wrapText="1"/>
      <protection/>
    </xf>
    <xf numFmtId="0" fontId="6" fillId="0" borderId="11" xfId="52" applyFont="1" applyBorder="1">
      <alignment/>
      <protection/>
    </xf>
    <xf numFmtId="0" fontId="4" fillId="0" borderId="0" xfId="52" applyFont="1" applyBorder="1">
      <alignment/>
      <protection/>
    </xf>
    <xf numFmtId="165" fontId="4" fillId="0" borderId="0" xfId="61" applyNumberFormat="1" applyFont="1" applyBorder="1" applyAlignment="1">
      <alignment/>
    </xf>
    <xf numFmtId="0" fontId="2" fillId="0" borderId="10" xfId="52" applyBorder="1">
      <alignment/>
      <protection/>
    </xf>
    <xf numFmtId="0" fontId="6" fillId="0" borderId="0" xfId="52" applyFont="1" applyBorder="1" applyAlignment="1">
      <alignment wrapText="1"/>
      <protection/>
    </xf>
    <xf numFmtId="165" fontId="6" fillId="0" borderId="0" xfId="61" applyNumberFormat="1" applyFont="1" applyBorder="1" applyAlignment="1">
      <alignment/>
    </xf>
    <xf numFmtId="0" fontId="3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165" fontId="4" fillId="0" borderId="0" xfId="61" applyNumberFormat="1" applyFont="1" applyAlignment="1">
      <alignment/>
    </xf>
    <xf numFmtId="165" fontId="4" fillId="0" borderId="0" xfId="61" applyNumberFormat="1" applyFont="1" applyBorder="1" applyAlignment="1">
      <alignment horizontal="center" vertical="center" wrapText="1"/>
    </xf>
    <xf numFmtId="0" fontId="2" fillId="0" borderId="0" xfId="52" applyFont="1" applyBorder="1">
      <alignment/>
      <protection/>
    </xf>
    <xf numFmtId="165" fontId="2" fillId="0" borderId="0" xfId="61" applyNumberFormat="1" applyFont="1" applyFill="1" applyBorder="1" applyAlignment="1">
      <alignment/>
    </xf>
    <xf numFmtId="0" fontId="7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Border="1">
      <alignment/>
      <protection/>
    </xf>
    <xf numFmtId="165" fontId="2" fillId="0" borderId="0" xfId="61" applyNumberFormat="1" applyFont="1" applyAlignment="1">
      <alignment/>
    </xf>
    <xf numFmtId="0" fontId="2" fillId="0" borderId="0" xfId="52" applyFont="1">
      <alignment/>
      <protection/>
    </xf>
    <xf numFmtId="0" fontId="4" fillId="0" borderId="0" xfId="52" applyFont="1" applyBorder="1" applyAlignment="1">
      <alignment vertical="center" wrapText="1"/>
      <protection/>
    </xf>
    <xf numFmtId="165" fontId="0" fillId="0" borderId="10" xfId="61" applyNumberFormat="1" applyFont="1" applyBorder="1" applyAlignment="1">
      <alignment/>
    </xf>
    <xf numFmtId="0" fontId="4" fillId="0" borderId="0" xfId="52" applyFont="1">
      <alignment/>
      <protection/>
    </xf>
    <xf numFmtId="0" fontId="3" fillId="0" borderId="0" xfId="52" applyFont="1">
      <alignment/>
      <protection/>
    </xf>
    <xf numFmtId="0" fontId="2" fillId="0" borderId="0" xfId="52" applyAlignment="1">
      <alignment wrapText="1"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Border="1" applyAlignment="1">
      <alignment horizontal="right" vertical="center" wrapText="1"/>
      <protection/>
    </xf>
    <xf numFmtId="0" fontId="4" fillId="0" borderId="0" xfId="52" applyFont="1" applyAlignment="1">
      <alignment vertical="center" wrapText="1"/>
      <protection/>
    </xf>
    <xf numFmtId="0" fontId="2" fillId="0" borderId="10" xfId="52" applyBorder="1" applyAlignment="1">
      <alignment wrapText="1"/>
      <protection/>
    </xf>
    <xf numFmtId="0" fontId="6" fillId="0" borderId="0" xfId="52" applyFont="1" applyBorder="1" applyAlignment="1">
      <alignment horizontal="right" vertical="center" wrapText="1"/>
      <protection/>
    </xf>
    <xf numFmtId="0" fontId="4" fillId="0" borderId="0" xfId="52" applyFont="1" applyBorder="1" applyAlignment="1">
      <alignment wrapText="1"/>
      <protection/>
    </xf>
    <xf numFmtId="165" fontId="4" fillId="0" borderId="0" xfId="61" applyNumberFormat="1" applyFont="1" applyBorder="1" applyAlignment="1">
      <alignment/>
    </xf>
    <xf numFmtId="0" fontId="2" fillId="0" borderId="11" xfId="52" applyBorder="1" applyAlignment="1">
      <alignment wrapText="1"/>
      <protection/>
    </xf>
    <xf numFmtId="0" fontId="2" fillId="0" borderId="0" xfId="52" applyBorder="1" applyAlignment="1">
      <alignment wrapText="1"/>
      <protection/>
    </xf>
    <xf numFmtId="0" fontId="2" fillId="33" borderId="0" xfId="52" applyFill="1" applyBorder="1">
      <alignment/>
      <protection/>
    </xf>
    <xf numFmtId="0" fontId="2" fillId="0" borderId="0" xfId="52" applyAlignment="1">
      <alignment horizontal="center"/>
      <protection/>
    </xf>
    <xf numFmtId="0" fontId="2" fillId="0" borderId="10" xfId="52" applyBorder="1" applyAlignment="1">
      <alignment horizontal="center"/>
      <protection/>
    </xf>
    <xf numFmtId="0" fontId="2" fillId="0" borderId="0" xfId="52" applyAlignment="1">
      <alignment horizontal="center" wrapText="1"/>
      <protection/>
    </xf>
    <xf numFmtId="0" fontId="2" fillId="0" borderId="0" xfId="52" applyBorder="1" applyAlignment="1">
      <alignment horizontal="center"/>
      <protection/>
    </xf>
    <xf numFmtId="0" fontId="2" fillId="0" borderId="11" xfId="52" applyBorder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12" xfId="52" applyBorder="1" applyAlignment="1">
      <alignment wrapText="1"/>
      <protection/>
    </xf>
    <xf numFmtId="0" fontId="2" fillId="0" borderId="12" xfId="52" applyBorder="1" applyAlignment="1">
      <alignment horizontal="center"/>
      <protection/>
    </xf>
    <xf numFmtId="165" fontId="4" fillId="0" borderId="0" xfId="61" applyNumberFormat="1" applyFont="1" applyAlignment="1">
      <alignment horizontal="center"/>
    </xf>
    <xf numFmtId="165" fontId="4" fillId="0" borderId="10" xfId="61" applyNumberFormat="1" applyFont="1" applyBorder="1" applyAlignment="1">
      <alignment horizontal="center"/>
    </xf>
    <xf numFmtId="165" fontId="6" fillId="0" borderId="0" xfId="61" applyNumberFormat="1" applyFont="1" applyAlignment="1">
      <alignment horizontal="center"/>
    </xf>
    <xf numFmtId="165" fontId="4" fillId="0" borderId="11" xfId="61" applyNumberFormat="1" applyFont="1" applyBorder="1" applyAlignment="1">
      <alignment horizontal="center"/>
    </xf>
    <xf numFmtId="165" fontId="6" fillId="0" borderId="11" xfId="61" applyNumberFormat="1" applyFont="1" applyBorder="1" applyAlignment="1">
      <alignment horizontal="center"/>
    </xf>
    <xf numFmtId="165" fontId="4" fillId="0" borderId="0" xfId="61" applyNumberFormat="1" applyFont="1" applyBorder="1" applyAlignment="1">
      <alignment horizontal="center"/>
    </xf>
    <xf numFmtId="165" fontId="6" fillId="0" borderId="0" xfId="61" applyNumberFormat="1" applyFont="1" applyBorder="1" applyAlignment="1">
      <alignment horizontal="center"/>
    </xf>
    <xf numFmtId="165" fontId="0" fillId="0" borderId="11" xfId="61" applyNumberFormat="1" applyFont="1" applyBorder="1" applyAlignment="1">
      <alignment horizontal="center"/>
    </xf>
    <xf numFmtId="165" fontId="4" fillId="0" borderId="0" xfId="61" applyNumberFormat="1" applyFont="1" applyAlignment="1">
      <alignment horizontal="center" wrapText="1"/>
    </xf>
    <xf numFmtId="165" fontId="6" fillId="0" borderId="0" xfId="61" applyNumberFormat="1" applyFont="1" applyAlignment="1">
      <alignment/>
    </xf>
    <xf numFmtId="165" fontId="6" fillId="0" borderId="11" xfId="61" applyNumberFormat="1" applyFont="1" applyBorder="1" applyAlignment="1">
      <alignment/>
    </xf>
    <xf numFmtId="165" fontId="3" fillId="0" borderId="0" xfId="61" applyNumberFormat="1" applyFont="1" applyBorder="1" applyAlignment="1">
      <alignment/>
    </xf>
    <xf numFmtId="165" fontId="0" fillId="0" borderId="0" xfId="61" applyNumberFormat="1" applyFont="1" applyBorder="1" applyAlignment="1">
      <alignment wrapText="1"/>
    </xf>
    <xf numFmtId="0" fontId="0" fillId="0" borderId="0" xfId="0" applyBorder="1" applyAlignment="1">
      <alignment/>
    </xf>
    <xf numFmtId="165" fontId="4" fillId="0" borderId="0" xfId="61" applyNumberFormat="1" applyFont="1" applyAlignment="1">
      <alignment/>
    </xf>
    <xf numFmtId="165" fontId="4" fillId="0" borderId="0" xfId="61" applyNumberFormat="1" applyFont="1" applyBorder="1" applyAlignment="1">
      <alignment/>
    </xf>
    <xf numFmtId="165" fontId="4" fillId="0" borderId="10" xfId="61" applyNumberFormat="1" applyFont="1" applyBorder="1" applyAlignment="1">
      <alignment/>
    </xf>
    <xf numFmtId="165" fontId="46" fillId="0" borderId="0" xfId="61" applyNumberFormat="1" applyFont="1" applyAlignment="1">
      <alignment/>
    </xf>
    <xf numFmtId="165" fontId="46" fillId="0" borderId="10" xfId="61" applyNumberFormat="1" applyFont="1" applyBorder="1" applyAlignment="1">
      <alignment/>
    </xf>
    <xf numFmtId="165" fontId="47" fillId="0" borderId="0" xfId="61" applyNumberFormat="1" applyFont="1" applyAlignment="1">
      <alignment/>
    </xf>
    <xf numFmtId="165" fontId="47" fillId="0" borderId="10" xfId="61" applyNumberFormat="1" applyFont="1" applyBorder="1" applyAlignment="1">
      <alignment/>
    </xf>
    <xf numFmtId="0" fontId="4" fillId="0" borderId="10" xfId="52" applyFont="1" applyBorder="1" applyAlignment="1">
      <alignment/>
      <protection/>
    </xf>
    <xf numFmtId="167" fontId="47" fillId="0" borderId="0" xfId="59" applyNumberFormat="1" applyFont="1" applyBorder="1" applyAlignment="1">
      <alignment/>
    </xf>
    <xf numFmtId="167" fontId="4" fillId="0" borderId="0" xfId="59" applyNumberFormat="1" applyFont="1" applyAlignment="1">
      <alignment/>
    </xf>
    <xf numFmtId="165" fontId="47" fillId="0" borderId="11" xfId="61" applyNumberFormat="1" applyFont="1" applyBorder="1" applyAlignment="1">
      <alignment/>
    </xf>
    <xf numFmtId="165" fontId="4" fillId="0" borderId="0" xfId="61" applyNumberFormat="1" applyFont="1" applyFill="1" applyBorder="1" applyAlignment="1">
      <alignment/>
    </xf>
    <xf numFmtId="165" fontId="47" fillId="0" borderId="0" xfId="61" applyNumberFormat="1" applyFont="1" applyBorder="1" applyAlignment="1">
      <alignment/>
    </xf>
    <xf numFmtId="165" fontId="4" fillId="0" borderId="0" xfId="61" applyNumberFormat="1" applyFont="1" applyFill="1" applyAlignment="1">
      <alignment/>
    </xf>
    <xf numFmtId="165" fontId="47" fillId="0" borderId="12" xfId="61" applyNumberFormat="1" applyFont="1" applyBorder="1" applyAlignment="1">
      <alignment/>
    </xf>
    <xf numFmtId="0" fontId="47" fillId="0" borderId="0" xfId="0" applyFont="1" applyAlignment="1">
      <alignment/>
    </xf>
    <xf numFmtId="0" fontId="2" fillId="0" borderId="10" xfId="52" applyFont="1" applyBorder="1">
      <alignment/>
      <protection/>
    </xf>
    <xf numFmtId="0" fontId="2" fillId="0" borderId="10" xfId="52" applyFont="1" applyBorder="1" applyAlignment="1">
      <alignment horizontal="center"/>
      <protection/>
    </xf>
    <xf numFmtId="165" fontId="48" fillId="0" borderId="0" xfId="61" applyNumberFormat="1" applyFont="1" applyBorder="1" applyAlignment="1">
      <alignment/>
    </xf>
    <xf numFmtId="0" fontId="10" fillId="0" borderId="0" xfId="52" applyFont="1" applyBorder="1" applyAlignment="1">
      <alignment vertical="center" wrapText="1"/>
      <protection/>
    </xf>
    <xf numFmtId="0" fontId="2" fillId="0" borderId="0" xfId="52" applyFont="1" applyBorder="1">
      <alignment/>
      <protection/>
    </xf>
    <xf numFmtId="165" fontId="47" fillId="0" borderId="0" xfId="61" applyNumberFormat="1" applyFont="1" applyAlignment="1">
      <alignment/>
    </xf>
    <xf numFmtId="0" fontId="4" fillId="0" borderId="0" xfId="52" applyFont="1" applyBorder="1">
      <alignment/>
      <protection/>
    </xf>
    <xf numFmtId="165" fontId="47" fillId="0" borderId="0" xfId="61" applyNumberFormat="1" applyFont="1" applyBorder="1" applyAlignment="1">
      <alignment/>
    </xf>
    <xf numFmtId="0" fontId="4" fillId="0" borderId="10" xfId="52" applyFont="1" applyBorder="1">
      <alignment/>
      <protection/>
    </xf>
    <xf numFmtId="0" fontId="4" fillId="0" borderId="0" xfId="52" applyFont="1" applyBorder="1" applyAlignment="1">
      <alignment/>
      <protection/>
    </xf>
    <xf numFmtId="0" fontId="6" fillId="0" borderId="10" xfId="52" applyFont="1" applyBorder="1">
      <alignment/>
      <protection/>
    </xf>
    <xf numFmtId="165" fontId="6" fillId="0" borderId="10" xfId="61" applyNumberFormat="1" applyFont="1" applyBorder="1" applyAlignment="1">
      <alignment/>
    </xf>
    <xf numFmtId="165" fontId="47" fillId="0" borderId="10" xfId="61" applyNumberFormat="1" applyFont="1" applyBorder="1" applyAlignment="1">
      <alignment/>
    </xf>
    <xf numFmtId="0" fontId="6" fillId="0" borderId="12" xfId="52" applyFont="1" applyBorder="1">
      <alignment/>
      <protection/>
    </xf>
    <xf numFmtId="165" fontId="6" fillId="0" borderId="12" xfId="61" applyNumberFormat="1" applyFont="1" applyBorder="1" applyAlignment="1">
      <alignment/>
    </xf>
    <xf numFmtId="0" fontId="2" fillId="0" borderId="0" xfId="52" applyFont="1" applyAlignment="1">
      <alignment horizontal="center"/>
      <protection/>
    </xf>
    <xf numFmtId="165" fontId="2" fillId="0" borderId="0" xfId="61" applyNumberFormat="1" applyFont="1" applyAlignment="1">
      <alignment horizontal="center"/>
    </xf>
    <xf numFmtId="165" fontId="48" fillId="0" borderId="0" xfId="61" applyNumberFormat="1" applyFont="1" applyAlignment="1">
      <alignment horizontal="center"/>
    </xf>
    <xf numFmtId="165" fontId="48" fillId="0" borderId="0" xfId="61" applyNumberFormat="1" applyFont="1" applyAlignment="1">
      <alignment/>
    </xf>
    <xf numFmtId="0" fontId="2" fillId="0" borderId="0" xfId="52">
      <alignment/>
      <protection/>
    </xf>
    <xf numFmtId="0" fontId="2" fillId="0" borderId="0" xfId="52" applyBorder="1">
      <alignment/>
      <protection/>
    </xf>
    <xf numFmtId="0" fontId="4" fillId="0" borderId="0" xfId="52" applyFont="1" applyBorder="1">
      <alignment/>
      <protection/>
    </xf>
    <xf numFmtId="0" fontId="4" fillId="0" borderId="10" xfId="52" applyFont="1" applyBorder="1">
      <alignment/>
      <protection/>
    </xf>
    <xf numFmtId="0" fontId="6" fillId="0" borderId="0" xfId="52" applyFont="1" applyBorder="1" applyAlignment="1">
      <alignment wrapText="1"/>
      <protection/>
    </xf>
    <xf numFmtId="0" fontId="6" fillId="0" borderId="10" xfId="52" applyFont="1" applyBorder="1" applyAlignment="1">
      <alignment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S%20%202015_9m_MP%2010.09.15(&#1087;&#1086;%20&#1085;&#1091;&#1084;&#1077;&#1088;&#1072;&#1094;&#1080;&#1080;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Elmira\&#1052;&#1072;&#1090;&#1077;&#1085;%20&#1055;&#1077;&#1090;&#1088;&#1086;&#1083;&#1077;&#1091;&#1084;\&#1041;&#1091;&#1093;&#1075;&#1072;&#1083;&#1090;&#1077;&#1088;&#1080;&#1103;%20&#1052;&#1055;\&#1043;&#1091;&#1083;&#1100;&#1085;&#1072;&#1088;&#1072;\&#1060;&#1080;&#1085;.&#1086;&#1090;&#1095;&#1077;&#1090;%202014%20&#1075;\&#1058;&#1088;&#1072;&#1085;&#1089;&#1092;&#1086;&#1088;&#1084;&#1072;&#1094;&#1080;&#1103;%202270%20Transformation%20table_Maten%20Petroleum%201&#1082;&#1074;.2014%2011.05.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.ibraeva\&#1052;&#1086;&#1080;%20&#1076;&#1086;&#1082;&#1091;&#1084;&#1077;&#1085;&#1090;&#1099;\&#1044;&#1077;&#1083;&#1086;&#1081;&#1090;%202011&#1075;\Transformation%20table_Arnaoil%20LLP_2011_18.05.20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mira\&#1052;&#1072;&#1090;&#1077;&#1085;%20&#1055;&#1077;&#1090;&#1088;&#1086;&#1083;&#1077;&#1091;&#1084;\&#1044;&#1077;&#1083;&#1083;&#1086;&#1080;&#1090;\2013%20&#1075;&#1086;&#1076;\2013%20&#1086;&#1090;%20&#1076;&#1077;&#1083;&#1083;&#1086;&#1080;&#1090;\&#1050;&#1086;&#1087;&#1080;&#1103;%202271%20Transformation%20Table%209M%202013_4%20May_2014%20(3)&#1041;.&#1042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mira\&#1052;&#1072;&#1090;&#1077;&#1085;%20&#1055;&#1077;&#1090;&#1088;&#1086;&#1083;&#1077;&#1091;&#1084;\&#1041;&#1091;&#1093;&#1075;&#1072;&#1083;&#1090;&#1077;&#1088;&#1080;&#1103;%20&#1052;&#1055;\&#1043;&#1091;&#1083;&#1100;&#1085;&#1072;&#1088;&#1072;\&#1060;&#1080;&#1085;.&#1086;&#1090;&#1095;&#1077;&#1090;%202014%20&#1075;\9%20&#1084;&#1077;&#1089;&#1103;&#1094;&#1077;&#1074;%202014\9&#1084;&#1077;&#1089;.2014\&#1058;&#1088;&#1072;&#1085;&#1089;&#1092;&#1086;&#1088;&#1084;&#1072;&#1094;&#1080;&#1103;%202270%20Transformation%20table_Maten%20Petroleum%209%20&#1084;&#1077;&#1089;&#1103;&#1094;&#1077;&#1074;%20%202014(&#1050;)10%2010%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340%20Evaluation%20of%20Misstatement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43%20Transformation%20table%20-%20OMG%20Consolidated%202007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6442.3%20CIT%20calculation%202002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ibikov\Desktop\Maten%202012\Documents%20and%20Settings\z.ibraeva\&#1052;&#1086;&#1080;%20&#1076;&#1086;&#1082;&#1091;&#1084;&#1077;&#1085;&#1090;&#1099;\&#1044;&#1077;&#1083;&#1086;&#1081;&#1090;%202011&#1075;\Transformation%20table_Arnaoil%20LLP_2011_18.05.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60.1%20Transformation%20Table%20-Matin%202005-IAS%20Final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ibikov\Desktop\Maten%202012\Documents%20and%20Settings\Samal\Local%20Settings\Temporary%20Internet%20Files\Content.IE5\SDSTI345\FS%202005%20final%20-%20audited\2260%201%20Transformation%20Table%20-Matin%202005-IAS%20Fi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5350%20Securities%20testing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6443.1%20EPT%20calculation%20200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4.001_BS"/>
      <sheetName val="A4.002_IS"/>
      <sheetName val="A4.004_CFS косвенный"/>
      <sheetName val="A4.003_ES"/>
      <sheetName val="ддс 1кв2015 прямой"/>
      <sheetName val="сравнение по ДДС"/>
      <sheetName val="A4.100_TS"/>
      <sheetName val="A4.300_OAR"/>
      <sheetName val="A4.400_Cash flow 2015"/>
      <sheetName val="&gt;&gt;Suplementary&gt;&gt;"/>
      <sheetName val="Forex"/>
      <sheetName val="Disclosures_P&amp;L 9m.2015"/>
      <sheetName val="Disclosures_BS 9m. 2015"/>
      <sheetName val="соц,истор,4430  (2)"/>
      <sheetName val="Disclosures_P&amp;L 9 мес.2014"/>
      <sheetName val="Disclosures_BS 9 мес. 2014"/>
      <sheetName val="ФА на 30.09.15Таб.5"/>
      <sheetName val="IFRS 7 Disclosure"/>
      <sheetName val="Кредиты по кред.линиям 2015"/>
      <sheetName val="долгоср.займы полученные"/>
      <sheetName val="долгоср.кратк.получ.и выд.займы"/>
      <sheetName val="отсроченные налоги"/>
      <sheetName val="ТВ МР ,оборотка 9 мес.2015г"/>
      <sheetName val="налоги к возмещению 31.08.15"/>
      <sheetName val="налоги 9 мес.2015"/>
      <sheetName val="соц,истор,4430 "/>
      <sheetName val="расш.проч. долгос.деб30.09.2015"/>
      <sheetName val="расш.проч дебиторы.9 мес.2015"/>
      <sheetName val="торг.дт сч.1210 тыс.т 30.09.15"/>
      <sheetName val="торг.дт зад-ть сч.1210 за 2014 "/>
      <sheetName val="авансы уплаченные 30.09.15"/>
      <sheetName val="авансы уплачен.сч.1610 за 2014г"/>
      <sheetName val="кт 3310тыс.тенге 31.08.15"/>
      <sheetName val="Торг.Кт.зад-ть сч.3310 за 2014г"/>
      <sheetName val="авансы получ.30.09.2015"/>
      <sheetName val="расш.прочие кредиторы 30.092015"/>
      <sheetName val="расш.к ОПУ"/>
      <sheetName val="выручка 9 мес.2015"/>
      <sheetName val="7210за 9 мес.15"/>
      <sheetName val="8011за 9 мес.2015"/>
      <sheetName val="7111за 9 мес.2015"/>
      <sheetName val="other inc-exp30.09.2015"/>
      <sheetName val="Fin eh-income(7310,734030.09.15"/>
      <sheetName val="фин.доход "/>
      <sheetName val="доходуб от курс.разницы"/>
      <sheetName val="добыча и реализация"/>
      <sheetName val="ОС и НГА от 31.08.2015"/>
      <sheetName val="2930"/>
      <sheetName val="ср.курс за отч.период"/>
      <sheetName val="расш.проч.дт.30.09.14тыс.т"/>
      <sheetName val="расш.прочая кт 30.09.14 тыс.тен"/>
      <sheetName val="расш.проч.кт.30.09.14тенге"/>
      <sheetName val="прочая дт.30.09.14 тенге"/>
      <sheetName val="дт,кт 30 .09.14"/>
      <sheetName val="сч.2730,2740"/>
      <sheetName val="своднереализ курсовая  9  .2015"/>
      <sheetName val="IS2013+ транс по отср"/>
      <sheetName val="SCF2013"/>
      <sheetName val="свод (2)"/>
      <sheetName val="свод"/>
      <sheetName val="30.09.2015"/>
      <sheetName val="Tickmarks"/>
      <sheetName val="Лист1"/>
      <sheetName val="A4.001_BS($)"/>
      <sheetName val="FS  2015_9m_MP 10.09"/>
    </sheetNames>
    <sheetDataSet>
      <sheetData sheetId="6">
        <row r="78">
          <cell r="AF78">
            <v>33922342</v>
          </cell>
        </row>
      </sheetData>
      <sheetData sheetId="11">
        <row r="73">
          <cell r="D73">
            <v>1933873</v>
          </cell>
          <cell r="E73">
            <v>1292354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3 с подписями"/>
      <sheetName val="ОПИУ 2013"/>
      <sheetName val="ОИСК 2013"/>
      <sheetName val="движ.ден.ср-в2013"/>
      <sheetName val="Cash flow 2013"/>
      <sheetName val="FS consolidated   1кв.2014"/>
      <sheetName val="Forex"/>
      <sheetName val="Disclosures_P&amp;L"/>
      <sheetName val="Disclosures_BS"/>
      <sheetName val="ФА на 31.12.13 Таб.5"/>
      <sheetName val="IFRS 7 Disclosure"/>
      <sheetName val="кредит  1кв.2014"/>
      <sheetName val="ДОЛГОСР.ЗАЙМЫ 1КВ.2014"/>
      <sheetName val="ТВ МР ,оборотка1кв.2014г"/>
      <sheetName val="налоги 1кв.2014"/>
      <sheetName val="осв 2013 с валютой"/>
      <sheetName val="соц,истор,4430 "/>
      <sheetName val="расш.прочие долгоср.деб.1кв2014"/>
      <sheetName val="расш.проч дебиторы.1кв.2014"/>
      <sheetName val="Дт1210 1кв.2014"/>
      <sheetName val="Кт3310 1кв.2014"/>
      <sheetName val="Кт3310"/>
      <sheetName val="авансы получ.1кв.2014"/>
      <sheetName val="Торг.Дт2013"/>
      <sheetName val="Торг.Кт2013(2)"/>
      <sheetName val="расш.прочие кредиторы 1кв2014"/>
      <sheetName val="авансы выплач 2013"/>
      <sheetName val=" НМА 1кв.2014"/>
      <sheetName val="7210за1кв2014"/>
      <sheetName val="7111за1кв2014"/>
      <sheetName val="8011за1кв2014"/>
      <sheetName val="other inc-exp 1кв.2014"/>
      <sheetName val="Fin eh-income (7310,7340)1кв.14"/>
      <sheetName val="выручка 1кв.2014"/>
      <sheetName val="расш. себест 2013"/>
      <sheetName val="расш.расх. по реал.2013"/>
      <sheetName val="обще-адм.расходысч 7210 за2013г"/>
      <sheetName val="свод по аппа.упр  1кв.2014"/>
      <sheetName val="свод по аппа.упр  1кв.12,13"/>
      <sheetName val="свод аппапат управл.2012"/>
      <sheetName val="RP transactions 1кв.2014"/>
      <sheetName val="RP transactions 1кв.13"/>
      <sheetName val="RP transactions 2013"/>
      <sheetName val="RP transactions2012 (2)"/>
      <sheetName val="нга+ос 2013"/>
      <sheetName val="сч.2934 за 2013"/>
      <sheetName val="сч.2931 за 2013"/>
      <sheetName val="RP transactions 1 полугодие 12г"/>
      <sheetName val="RP transactions 1кв.12"/>
      <sheetName val="other inc-exp 2012"/>
      <sheetName val="Fin. exp-income 12 m 12"/>
      <sheetName val="RP transactions2012"/>
      <sheetName val="FS JV Matin LLP"/>
      <sheetName val="FS Arnaoil LLP"/>
      <sheetName val="НГА+ОС 19.03.12"/>
      <sheetName val="ОСВ 2012г без подр."/>
      <sheetName val="расш.расходы периода2012"/>
      <sheetName val="7310 9 мес.13"/>
      <sheetName val="Fin eh-income 1полугодие 13"/>
      <sheetName val="TB MP  1полугодие 2013"/>
      <sheetName val="добыча2013"/>
      <sheetName val="расш.Дт,Кт 2013тыс.тг."/>
      <sheetName val="фонд скв.по мест.на 31.12.13"/>
      <sheetName val="осв материалы 2013г."/>
      <sheetName val="Tickmark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CFS"/>
      <sheetName val="Disclosures"/>
      <sheetName val="Forex for CF"/>
      <sheetName val="TT"/>
      <sheetName val="RP disclosures"/>
      <sheetName val="AJE&amp;RJE"/>
      <sheetName val="Finistruments"/>
      <sheetName val="TB lin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TT"/>
      <sheetName val="BS"/>
      <sheetName val="IS"/>
      <sheetName val="SE"/>
      <sheetName val="SCF"/>
      <sheetName val="SCF W 2013"/>
      <sheetName val="Forex"/>
      <sheetName val="Disclosures_P&amp;L"/>
      <sheetName val="Disclosures_BS"/>
      <sheetName val="ФА на 30.09.13 Таб.5"/>
      <sheetName val="IFRS 7 Disclosure"/>
      <sheetName val="RP transactions 9 мес 13"/>
      <sheetName val="ТВ МР ,оборотка 9 мес.13г"/>
      <sheetName val="налоги 9мес 2013"/>
      <sheetName val="осв 9 мес 2013 с валютой"/>
      <sheetName val="соц,истор,4430 "/>
      <sheetName val="расш.прочие долгоср.деб9 мес.13"/>
      <sheetName val="авансы выплач9 мес.2013"/>
      <sheetName val="расш.проч дебиторы9 мес.13"/>
      <sheetName val="торговая Дт 30.09.13"/>
      <sheetName val="торг.Кт30.09.13"/>
      <sheetName val="расш.прочие кредиторы 9 мес.13"/>
      <sheetName val="авансы получ.9 мес.13"/>
      <sheetName val=" НМА 30.09.13"/>
      <sheetName val="Лист1"/>
      <sheetName val="выручка 9 мес.13"/>
      <sheetName val="расш.себест. за9м2013"/>
      <sheetName val="расх.по реал.сч.7111 за9мес2013"/>
      <sheetName val="расш.расх пер.7210 за9мес.2013"/>
      <sheetName val="Fin eh-income 9v13(7310,7340)"/>
      <sheetName val="other inc-exp 9 мес.13"/>
      <sheetName val="свод по аппа.упр 9 мес 12,13"/>
      <sheetName val="RP transactios 12- 9 мес"/>
      <sheetName val="ос+нга 9мес 2013 год"/>
      <sheetName val="2934неуст обор 30.09.13"/>
      <sheetName val="2931 незавершен.стр-во30.09.13"/>
      <sheetName val="расш.дт,кт 30.09.13итоготыс.тг."/>
      <sheetName val="RP transactions 1 полугодие 12г"/>
      <sheetName val="RP transactions 1кв.12"/>
      <sheetName val="other inc-exp 2012"/>
      <sheetName val="Fin. exp-income 12 m 12"/>
      <sheetName val="RP transactions2012"/>
      <sheetName val="FS JV Matin LLP"/>
      <sheetName val="FS Arnaoil LLP"/>
      <sheetName val="НГА+ОС 19.03.12"/>
      <sheetName val="ОСВ 2012г без подр."/>
      <sheetName val="расш.расходы периода2012"/>
      <sheetName val="7310 9 мес.13"/>
      <sheetName val="Fin eh-income 1полугодие 13"/>
      <sheetName val="TB MP  1полугодие 2013"/>
      <sheetName val="добыча9мес13"/>
      <sheetName val="Tickmarks"/>
      <sheetName val="Лист5"/>
    </sheetNames>
    <sheetDataSet>
      <sheetData sheetId="8">
        <row r="64">
          <cell r="G64">
            <v>45973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9м14"/>
      <sheetName val="ОПИУ 9мес.14"/>
      <sheetName val="ОИК 9 мес.14"/>
      <sheetName val="ДДС 9мес.14"/>
      <sheetName val="баланс 2013 с подписями"/>
      <sheetName val="ОПИУ 2013"/>
      <sheetName val="ОИСК 2013"/>
      <sheetName val="движ.ден.ср-в2013"/>
      <sheetName val="Cash flow 9мес.2014"/>
      <sheetName val="FS consolidated  9 мес.2014"/>
      <sheetName val="тт9мес.2013"/>
      <sheetName val="Forex"/>
      <sheetName val="Disclosures_P&amp;L 9 мес.2014"/>
      <sheetName val="Disclosures_BS 9 мес. 2014"/>
      <sheetName val="ФА на 30.09.14Таб.5"/>
      <sheetName val="IFRS 7 Disclosure"/>
      <sheetName val="кредит 5мес.2014"/>
      <sheetName val="долгоср.кратк.получ.и выд.займы"/>
      <sheetName val="ТВ МР ,оборотка 9 мес..2014г"/>
      <sheetName val="налоги 9 мес.2014"/>
      <sheetName val="осв 9 мес.2014 с валютой"/>
      <sheetName val="соц,истор,4430 "/>
      <sheetName val="расш.проч. долгос.деб.9 мес2014"/>
      <sheetName val="расш.проч дебиторы.9 мес.2014"/>
      <sheetName val="торг.дт сч.1210 тыс.т 30.09.14"/>
      <sheetName val="кт 3310тыс.тенге 30.09.14"/>
      <sheetName val="авансы получ.9 мес.2014"/>
      <sheetName val="расш.прочие кредиторы 9 мес2014"/>
      <sheetName val="выручка 9 мес.2014"/>
      <sheetName val="7210за9мес.2014"/>
      <sheetName val="8011за9 мес.2014"/>
      <sheetName val="7111за9 мес.2014"/>
      <sheetName val="other inc-exp9 мес..2014"/>
      <sheetName val="Fin eh-income (7310,7340)9м.14"/>
      <sheetName val="расш. себест 2013"/>
      <sheetName val="расш.расх. по реал.2013"/>
      <sheetName val="обще-адм.расходысч 7210 за2013г"/>
      <sheetName val="свод по аппа.упр  1кв.12,13"/>
      <sheetName val="RP transactions 1кв.2014"/>
      <sheetName val="RP transactions 2013"/>
      <sheetName val="7310 9 мес.13"/>
      <sheetName val="добыча2013"/>
      <sheetName val="сч.2931 за 2013"/>
      <sheetName val="сч.2934 за 2013"/>
      <sheetName val="нга+ос 2013"/>
      <sheetName val="Торг.Кт2013(2)"/>
      <sheetName val="Торг.Дт2013"/>
      <sheetName val="авансы выплач 2013"/>
      <sheetName val="фонд скв.по мест.на 31.12.13"/>
      <sheetName val="расш.Дт,Кт 2013тыс.тг."/>
      <sheetName val="добыча"/>
      <sheetName val="добыча и реализация"/>
      <sheetName val="ср.курс за отч.период"/>
      <sheetName val="сч.2730,2741   9мес.2014"/>
      <sheetName val="НГА 9мес.2014"/>
      <sheetName val="сч.2931"/>
      <sheetName val="ОС 9 мес.2014"/>
      <sheetName val="сч.2934"/>
      <sheetName val="НГА+ОС"/>
      <sheetName val="дт,кт9мес.14"/>
      <sheetName val="IS 9 мес.13 (аудир)"/>
      <sheetName val="SE"/>
      <sheetName val="Disclosures_P&amp;L"/>
      <sheetName val="Disclosures_BS"/>
      <sheetName val="Tickmark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quired to Complete Form"/>
      <sheetName val="Carryover Effects"/>
      <sheetName val="Summary of Misstatements"/>
      <sheetName val="Qualitative Considerations"/>
      <sheetName val="Nature and Cause"/>
      <sheetName val="Corrected Misstatements"/>
      <sheetName val="Conclusions"/>
      <sheetName val="Tickmarks"/>
      <sheetName val="MetaData"/>
      <sheetName val="Disclosures_P&amp;L"/>
      <sheetName val="FS consolidated   2013"/>
    </sheetNames>
    <sheetDataSet>
      <sheetData sheetId="2">
        <row r="2">
          <cell r="B2">
            <v>0.51</v>
          </cell>
        </row>
        <row r="35">
          <cell r="D35">
            <v>0</v>
          </cell>
          <cell r="E35">
            <v>-169720</v>
          </cell>
          <cell r="F35">
            <v>0</v>
          </cell>
          <cell r="G35">
            <v>0</v>
          </cell>
          <cell r="H35">
            <v>0</v>
          </cell>
          <cell r="K35">
            <v>0</v>
          </cell>
          <cell r="L35">
            <v>0</v>
          </cell>
          <cell r="M35">
            <v>0</v>
          </cell>
        </row>
        <row r="56">
          <cell r="F56">
            <v>53648</v>
          </cell>
          <cell r="H56">
            <v>-10666</v>
          </cell>
          <cell r="K56">
            <v>0</v>
          </cell>
          <cell r="M56">
            <v>0</v>
          </cell>
        </row>
        <row r="57">
          <cell r="J57">
            <v>0</v>
          </cell>
        </row>
      </sheetData>
      <sheetData sheetId="5"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8">
        <row r="87">
          <cell r="A87" t="str">
            <v>YES</v>
          </cell>
        </row>
        <row r="88">
          <cell r="A88" t="str">
            <v>NO</v>
          </cell>
        </row>
        <row r="93">
          <cell r="A93" t="str">
            <v>YES</v>
          </cell>
        </row>
        <row r="94">
          <cell r="A94" t="str">
            <v>NO</v>
          </cell>
        </row>
        <row r="95">
          <cell r="A95" t="str">
            <v>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 RepLetter"/>
      <sheetName val="2340"/>
      <sheetName val="EJE&amp;AJE Consolidation"/>
      <sheetName val="DT Consolidated"/>
      <sheetName val="CBS"/>
      <sheetName val="CFS"/>
      <sheetName val="Disclosures"/>
      <sheetName val="Dis - support"/>
      <sheetName val="Sheet1"/>
      <sheetName val="OMG"/>
      <sheetName val="AJE for OMG Stand Alone"/>
      <sheetName val="FS ARNA"/>
      <sheetName val="FS MATIN"/>
      <sheetName val="Googwill"/>
      <sheetName val="AJE"/>
      <sheetName val="DT"/>
      <sheetName val="IA depletion"/>
      <sheetName val="Tickmarks"/>
      <sheetName val="Corrected Misstatements"/>
      <sheetName val="Summary of Misstatements"/>
      <sheetName val="MetaData"/>
    </sheetNames>
    <sheetDataSet>
      <sheetData sheetId="1">
        <row r="79">
          <cell r="B79">
            <v>600000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00.00"/>
      <sheetName val="DTT reconciliations"/>
      <sheetName val="32"/>
      <sheetName val="Effective tax rate"/>
      <sheetName val="FA movement"/>
      <sheetName val="901"/>
      <sheetName val="904"/>
      <sheetName val="821"/>
      <sheetName val="822"/>
      <sheetName val="Forex"/>
      <sheetName val="Tickmarks"/>
      <sheetName val="2340"/>
    </sheetNames>
    <sheetDataSet>
      <sheetData sheetId="1">
        <row r="113">
          <cell r="C113">
            <v>522577.754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CFS"/>
      <sheetName val="Disclosures"/>
      <sheetName val="Forex for CF"/>
      <sheetName val="TT"/>
      <sheetName val="RP disclosures"/>
      <sheetName val="AJE&amp;RJE"/>
      <sheetName val="Finistruments"/>
      <sheetName val="TB lines"/>
      <sheetName val="100.0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ast changes"/>
      <sheetName val="TS (3)"/>
      <sheetName val="FS"/>
      <sheetName val="cash flow"/>
      <sheetName val="disc-s"/>
      <sheetName val="Sheet2"/>
      <sheetName val="CF"/>
      <sheetName val="CF restatement PY"/>
      <sheetName val="FA1"/>
      <sheetName val="RJE made by the client 2005"/>
      <sheetName val="RJE for 2005"/>
      <sheetName val="AJE made by the client 2005"/>
      <sheetName val="AJE for 2005"/>
      <sheetName val="FA"/>
      <sheetName val="COGS workings"/>
      <sheetName val="801 Last"/>
      <sheetName val="Sheet1"/>
      <sheetName val="opex"/>
      <sheetName val="TT"/>
      <sheetName val="Disclosures"/>
    </sheetNames>
    <sheetDataSet>
      <sheetData sheetId="2">
        <row r="72">
          <cell r="D72">
            <v>4610142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ast changes"/>
      <sheetName val="TS (3)"/>
      <sheetName val="FS"/>
      <sheetName val="disc-s"/>
      <sheetName val="Sheet2"/>
      <sheetName val="CF"/>
      <sheetName val="CF restatement PY"/>
      <sheetName val="FA1"/>
      <sheetName val="RJE made by the client 2005"/>
      <sheetName val="RJE for 2005"/>
      <sheetName val="AJE made by the client 2005"/>
      <sheetName val="cash flow"/>
      <sheetName val="AJE for 2005"/>
      <sheetName val="FA"/>
      <sheetName val="COGS workings"/>
      <sheetName val="801 Last"/>
      <sheetName val="Sheet1"/>
      <sheetName val="opex"/>
    </sheetNames>
    <sheetDataSet>
      <sheetData sheetId="1">
        <row r="101">
          <cell r="BJ101">
            <v>4819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iscl"/>
      <sheetName val="Memo"/>
      <sheetName val="Dealing-bonds"/>
      <sheetName val="Dealing-other bonds"/>
      <sheetName val="Dealing-shares"/>
      <sheetName val="Invest-shares"/>
      <sheetName val="Invest-bonds"/>
      <sheetName val="Coupon accr"/>
      <sheetName val="Coupon purch"/>
      <sheetName val="Tickmarks"/>
      <sheetName val="Disclosure"/>
      <sheetName val="Balances"/>
      <sheetName val="Cost testing"/>
      <sheetName val="Coupon"/>
      <sheetName val="TS (3)"/>
    </sheetNames>
    <sheetDataSet>
      <sheetData sheetId="3">
        <row r="24">
          <cell r="F24">
            <v>21781.335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TT calc"/>
      <sheetName val="PBC"/>
      <sheetName val="WHT on dividends accrued"/>
      <sheetName val="DTT calculations"/>
      <sheetName val="Tickmarks"/>
      <sheetName val="Dealing-other bonds"/>
    </sheetNames>
    <sheetDataSet>
      <sheetData sheetId="2">
        <row r="11">
          <cell r="F11">
            <v>162379806.56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315"/>
  <sheetViews>
    <sheetView tabSelected="1" view="pageBreakPreview" zoomScaleNormal="80" zoomScaleSheetLayoutView="100" zoomScalePageLayoutView="0" workbookViewId="0" topLeftCell="A1">
      <selection activeCell="A5" sqref="A5"/>
    </sheetView>
  </sheetViews>
  <sheetFormatPr defaultColWidth="0" defaultRowHeight="15"/>
  <cols>
    <col min="1" max="1" width="47.8515625" style="2" customWidth="1"/>
    <col min="2" max="2" width="8.7109375" style="2" customWidth="1"/>
    <col min="3" max="4" width="18.8515625" style="65" customWidth="1"/>
    <col min="5" max="5" width="9.57421875" style="6" customWidth="1"/>
    <col min="6" max="7" width="23.00390625" style="7" customWidth="1"/>
    <col min="8" max="8" width="17.421875" style="6" customWidth="1"/>
    <col min="9" max="9" width="14.7109375" style="6" customWidth="1"/>
    <col min="10" max="10" width="15.8515625" style="6" customWidth="1"/>
    <col min="11" max="11" width="43.7109375" style="8" customWidth="1"/>
    <col min="12" max="12" width="9.140625" style="8" customWidth="1"/>
    <col min="13" max="14" width="15.421875" style="8" customWidth="1"/>
    <col min="15" max="18" width="9.140625" style="8" customWidth="1"/>
    <col min="19" max="248" width="9.140625" style="18" customWidth="1"/>
    <col min="249" max="249" width="47.8515625" style="18" customWidth="1"/>
    <col min="250" max="250" width="8.7109375" style="18" customWidth="1"/>
    <col min="251" max="252" width="18.8515625" style="18" customWidth="1"/>
    <col min="253" max="16384" width="0" style="18" hidden="1" customWidth="1"/>
  </cols>
  <sheetData>
    <row r="1" spans="1:9" s="41" customFormat="1" ht="12.75" customHeight="1">
      <c r="A1" s="1" t="s">
        <v>0</v>
      </c>
      <c r="C1" s="110" t="s">
        <v>1</v>
      </c>
      <c r="D1" s="111"/>
      <c r="E1" s="99"/>
      <c r="F1" s="97"/>
      <c r="G1" s="97"/>
      <c r="H1" s="99"/>
      <c r="I1" s="99"/>
    </row>
    <row r="2" spans="1:9" s="41" customFormat="1" ht="12.75">
      <c r="A2" s="1" t="s">
        <v>2</v>
      </c>
      <c r="C2" s="112"/>
      <c r="D2" s="112"/>
      <c r="E2" s="99"/>
      <c r="F2" s="97"/>
      <c r="G2" s="97"/>
      <c r="H2" s="99"/>
      <c r="I2" s="99"/>
    </row>
    <row r="3" spans="1:9" s="41" customFormat="1" ht="12.75">
      <c r="A3" s="1" t="s">
        <v>3</v>
      </c>
      <c r="C3" s="112"/>
      <c r="D3" s="112"/>
      <c r="E3" s="99"/>
      <c r="F3" s="97"/>
      <c r="G3" s="97"/>
      <c r="H3" s="99"/>
      <c r="I3" s="99"/>
    </row>
    <row r="4" ht="6.75" customHeight="1">
      <c r="A4" s="5"/>
    </row>
    <row r="5" ht="6.75" customHeight="1">
      <c r="A5" s="5"/>
    </row>
    <row r="6" ht="6.75" customHeight="1"/>
    <row r="7" spans="1:16" s="5" customFormat="1" ht="6.75" customHeight="1">
      <c r="A7" s="2"/>
      <c r="B7" s="2"/>
      <c r="C7" s="65"/>
      <c r="D7" s="65"/>
      <c r="E7" s="6"/>
      <c r="F7" s="7"/>
      <c r="G7" s="7"/>
      <c r="H7" s="6"/>
      <c r="I7" s="6"/>
      <c r="J7" s="6"/>
      <c r="K7" s="6"/>
      <c r="L7" s="6"/>
      <c r="M7" s="6"/>
      <c r="N7" s="6"/>
      <c r="O7" s="6"/>
      <c r="P7" s="6"/>
    </row>
    <row r="8" spans="1:4" ht="23.25" customHeight="1">
      <c r="A8" s="9" t="s">
        <v>4</v>
      </c>
      <c r="B8" s="10" t="s">
        <v>5</v>
      </c>
      <c r="C8" s="66" t="s">
        <v>6</v>
      </c>
      <c r="D8" s="66" t="s">
        <v>7</v>
      </c>
    </row>
    <row r="9" ht="6" customHeight="1"/>
    <row r="10" spans="1:14" s="1" customFormat="1" ht="12" customHeight="1">
      <c r="A10" s="11" t="s">
        <v>8</v>
      </c>
      <c r="B10" s="11"/>
      <c r="C10" s="67"/>
      <c r="D10" s="67"/>
      <c r="E10" s="13"/>
      <c r="F10" s="5"/>
      <c r="G10" s="14"/>
      <c r="H10" s="12"/>
      <c r="I10" s="15"/>
      <c r="J10" s="15"/>
      <c r="K10" s="15"/>
      <c r="L10" s="15"/>
      <c r="M10" s="15"/>
      <c r="N10" s="15"/>
    </row>
    <row r="11" spans="1:14" s="1" customFormat="1" ht="12.75" customHeight="1">
      <c r="A11" s="16" t="s">
        <v>9</v>
      </c>
      <c r="B11" s="11"/>
      <c r="C11" s="67"/>
      <c r="D11" s="67"/>
      <c r="E11" s="5"/>
      <c r="F11" s="5"/>
      <c r="G11" s="14"/>
      <c r="H11" s="12"/>
      <c r="I11" s="15"/>
      <c r="J11" s="15"/>
      <c r="K11" s="15"/>
      <c r="L11" s="15"/>
      <c r="M11" s="15"/>
      <c r="N11" s="15"/>
    </row>
    <row r="12" spans="1:14" ht="24.75" customHeight="1">
      <c r="A12" s="5" t="s">
        <v>10</v>
      </c>
      <c r="B12" s="2">
        <v>1</v>
      </c>
      <c r="C12" s="65">
        <v>39912056</v>
      </c>
      <c r="D12" s="65">
        <v>38792315</v>
      </c>
      <c r="E12" s="4"/>
      <c r="F12" s="4"/>
      <c r="G12" s="4"/>
      <c r="H12" s="17"/>
      <c r="I12" s="17"/>
      <c r="K12" s="6"/>
      <c r="L12" s="6"/>
      <c r="M12" s="6"/>
      <c r="N12" s="6"/>
    </row>
    <row r="13" spans="1:14" ht="12.75" customHeight="1">
      <c r="A13" s="5" t="s">
        <v>11</v>
      </c>
      <c r="B13" s="2">
        <v>2</v>
      </c>
      <c r="C13" s="65">
        <v>885122</v>
      </c>
      <c r="D13" s="65">
        <v>939764</v>
      </c>
      <c r="E13" s="4"/>
      <c r="F13" s="4"/>
      <c r="G13" s="4"/>
      <c r="H13" s="17"/>
      <c r="I13" s="17"/>
      <c r="K13" s="6"/>
      <c r="L13" s="6"/>
      <c r="M13" s="6"/>
      <c r="N13" s="6"/>
    </row>
    <row r="14" spans="1:14" ht="12.75" customHeight="1">
      <c r="A14" s="5" t="s">
        <v>12</v>
      </c>
      <c r="B14" s="2">
        <v>3</v>
      </c>
      <c r="C14" s="65">
        <v>964735</v>
      </c>
      <c r="D14" s="65">
        <v>2213786</v>
      </c>
      <c r="E14" s="4"/>
      <c r="F14" s="4"/>
      <c r="G14" s="4"/>
      <c r="H14" s="17"/>
      <c r="I14" s="17"/>
      <c r="K14" s="6"/>
      <c r="L14" s="6"/>
      <c r="M14" s="6"/>
      <c r="N14" s="6"/>
    </row>
    <row r="15" spans="1:14" ht="12.75" customHeight="1">
      <c r="A15" s="5" t="s">
        <v>13</v>
      </c>
      <c r="B15" s="2">
        <v>4</v>
      </c>
      <c r="C15" s="65">
        <v>23462</v>
      </c>
      <c r="D15" s="65">
        <v>30542</v>
      </c>
      <c r="E15" s="4"/>
      <c r="F15" s="4"/>
      <c r="G15" s="4"/>
      <c r="H15" s="17"/>
      <c r="I15" s="17"/>
      <c r="K15" s="6"/>
      <c r="L15" s="6"/>
      <c r="M15" s="6"/>
      <c r="N15" s="6"/>
    </row>
    <row r="16" spans="1:14" ht="12.75" customHeight="1">
      <c r="A16" s="5" t="s">
        <v>14</v>
      </c>
      <c r="B16" s="2">
        <v>5</v>
      </c>
      <c r="C16" s="65">
        <v>30539</v>
      </c>
      <c r="D16" s="65">
        <v>33981</v>
      </c>
      <c r="E16" s="4"/>
      <c r="F16" s="4"/>
      <c r="G16" s="4"/>
      <c r="H16" s="17"/>
      <c r="I16" s="17"/>
      <c r="K16" s="6"/>
      <c r="L16" s="6"/>
      <c r="M16" s="6"/>
      <c r="N16" s="6"/>
    </row>
    <row r="17" spans="1:14" ht="21" customHeight="1">
      <c r="A17" s="5" t="s">
        <v>15</v>
      </c>
      <c r="B17" s="2">
        <v>12</v>
      </c>
      <c r="C17" s="65">
        <v>510788</v>
      </c>
      <c r="D17" s="65">
        <v>413136</v>
      </c>
      <c r="E17" s="4"/>
      <c r="F17" s="4"/>
      <c r="G17" s="4"/>
      <c r="H17" s="17"/>
      <c r="I17" s="17"/>
      <c r="J17" s="8"/>
      <c r="K17" s="6"/>
      <c r="L17" s="6"/>
      <c r="M17" s="6"/>
      <c r="N17" s="6"/>
    </row>
    <row r="18" spans="1:14" ht="12.75" customHeight="1">
      <c r="A18" s="5" t="s">
        <v>16</v>
      </c>
      <c r="B18" s="2">
        <v>6</v>
      </c>
      <c r="C18" s="65">
        <v>3428954</v>
      </c>
      <c r="D18" s="65">
        <v>0</v>
      </c>
      <c r="E18" s="4"/>
      <c r="F18" s="4"/>
      <c r="G18" s="4"/>
      <c r="H18" s="17"/>
      <c r="I18" s="17"/>
      <c r="K18" s="6"/>
      <c r="L18" s="6"/>
      <c r="M18" s="6"/>
      <c r="N18" s="6"/>
    </row>
    <row r="19" spans="1:14" ht="12.75" customHeight="1">
      <c r="A19" s="5" t="s">
        <v>17</v>
      </c>
      <c r="B19" s="2">
        <v>7</v>
      </c>
      <c r="C19" s="65">
        <v>63962052</v>
      </c>
      <c r="D19" s="65">
        <v>0</v>
      </c>
      <c r="E19" s="4"/>
      <c r="F19" s="4"/>
      <c r="G19" s="4"/>
      <c r="H19" s="17"/>
      <c r="I19" s="17"/>
      <c r="K19" s="6"/>
      <c r="L19" s="6"/>
      <c r="M19" s="6"/>
      <c r="N19" s="6"/>
    </row>
    <row r="20" spans="1:18" s="5" customFormat="1" ht="12.75" customHeight="1" thickBot="1">
      <c r="A20" s="19"/>
      <c r="B20" s="20"/>
      <c r="C20" s="68">
        <f>SUM(C12:C19)</f>
        <v>109717708</v>
      </c>
      <c r="D20" s="68">
        <f>SUM(D12:D17)</f>
        <v>42423524</v>
      </c>
      <c r="E20" s="4"/>
      <c r="F20" s="4"/>
      <c r="G20" s="4"/>
      <c r="H20" s="17"/>
      <c r="I20" s="17"/>
      <c r="J20" s="6"/>
      <c r="K20" s="6"/>
      <c r="L20" s="6"/>
      <c r="M20" s="6"/>
      <c r="N20" s="6"/>
      <c r="O20" s="6"/>
      <c r="P20" s="6"/>
      <c r="Q20" s="6"/>
      <c r="R20" s="6"/>
    </row>
    <row r="21" spans="1:18" s="5" customFormat="1" ht="6.75" customHeight="1">
      <c r="A21" s="23"/>
      <c r="B21" s="2"/>
      <c r="C21" s="65"/>
      <c r="D21" s="65"/>
      <c r="E21" s="4"/>
      <c r="F21" s="4"/>
      <c r="G21" s="14"/>
      <c r="H21" s="17"/>
      <c r="I21" s="17"/>
      <c r="J21" s="6"/>
      <c r="K21" s="6"/>
      <c r="L21" s="6"/>
      <c r="M21" s="6"/>
      <c r="N21" s="6"/>
      <c r="O21" s="6"/>
      <c r="P21" s="6"/>
      <c r="Q21" s="6"/>
      <c r="R21" s="6"/>
    </row>
    <row r="22" spans="1:14" s="1" customFormat="1" ht="12.75" customHeight="1">
      <c r="A22" s="16" t="s">
        <v>18</v>
      </c>
      <c r="B22" s="11"/>
      <c r="C22" s="67"/>
      <c r="D22" s="67"/>
      <c r="E22" s="4"/>
      <c r="F22" s="4"/>
      <c r="G22" s="14"/>
      <c r="H22" s="17"/>
      <c r="I22" s="17"/>
      <c r="J22" s="15"/>
      <c r="K22" s="15"/>
      <c r="L22" s="15"/>
      <c r="M22" s="15"/>
      <c r="N22" s="15"/>
    </row>
    <row r="23" spans="1:14" ht="12.75" customHeight="1">
      <c r="A23" s="5" t="s">
        <v>19</v>
      </c>
      <c r="B23" s="2">
        <v>8</v>
      </c>
      <c r="C23" s="65">
        <v>1326618</v>
      </c>
      <c r="D23" s="65">
        <v>1393753</v>
      </c>
      <c r="E23" s="4"/>
      <c r="F23" s="14"/>
      <c r="G23" s="4"/>
      <c r="H23" s="17"/>
      <c r="I23" s="17"/>
      <c r="K23" s="6"/>
      <c r="L23" s="6"/>
      <c r="M23" s="6"/>
      <c r="N23" s="6"/>
    </row>
    <row r="24" spans="1:14" ht="22.5" customHeight="1">
      <c r="A24" s="5" t="s">
        <v>20</v>
      </c>
      <c r="B24" s="2">
        <v>9</v>
      </c>
      <c r="C24" s="65">
        <v>3220211</v>
      </c>
      <c r="D24" s="65">
        <v>2315235</v>
      </c>
      <c r="E24" s="4"/>
      <c r="F24" s="4"/>
      <c r="G24" s="4"/>
      <c r="H24" s="17"/>
      <c r="I24" s="17"/>
      <c r="K24" s="6"/>
      <c r="L24" s="6"/>
      <c r="M24" s="6"/>
      <c r="N24" s="6"/>
    </row>
    <row r="25" spans="1:18" s="5" customFormat="1" ht="12.75" customHeight="1">
      <c r="A25" s="5" t="s">
        <v>21</v>
      </c>
      <c r="B25" s="2">
        <v>6</v>
      </c>
      <c r="C25" s="65">
        <v>30911</v>
      </c>
      <c r="D25" s="65">
        <v>12070910</v>
      </c>
      <c r="E25" s="4"/>
      <c r="F25" s="4"/>
      <c r="G25" s="4"/>
      <c r="H25" s="17"/>
      <c r="I25" s="17"/>
      <c r="J25" s="6"/>
      <c r="K25" s="6"/>
      <c r="L25" s="6"/>
      <c r="M25" s="6"/>
      <c r="N25" s="6"/>
      <c r="O25" s="6"/>
      <c r="P25" s="6"/>
      <c r="Q25" s="6"/>
      <c r="R25" s="6"/>
    </row>
    <row r="26" spans="1:14" ht="12.75" customHeight="1">
      <c r="A26" s="5" t="s">
        <v>22</v>
      </c>
      <c r="B26" s="2">
        <v>10</v>
      </c>
      <c r="C26" s="65">
        <v>1627170</v>
      </c>
      <c r="D26" s="65">
        <v>1056125</v>
      </c>
      <c r="E26" s="4"/>
      <c r="F26" s="4"/>
      <c r="G26" s="4"/>
      <c r="H26" s="17"/>
      <c r="I26" s="17"/>
      <c r="K26" s="6"/>
      <c r="L26" s="6"/>
      <c r="M26" s="6"/>
      <c r="N26" s="6"/>
    </row>
    <row r="27" spans="1:14" ht="12.75" customHeight="1">
      <c r="A27" s="5" t="s">
        <v>23</v>
      </c>
      <c r="B27" s="2">
        <v>11</v>
      </c>
      <c r="C27" s="65">
        <v>1098107</v>
      </c>
      <c r="D27" s="65">
        <v>2071357</v>
      </c>
      <c r="E27" s="4"/>
      <c r="F27" s="4"/>
      <c r="G27" s="4"/>
      <c r="H27" s="17"/>
      <c r="I27" s="17"/>
      <c r="K27" s="6"/>
      <c r="L27" s="6"/>
      <c r="M27" s="6"/>
      <c r="N27" s="6"/>
    </row>
    <row r="28" spans="1:14" ht="15.75" customHeight="1">
      <c r="A28" s="5" t="s">
        <v>24</v>
      </c>
      <c r="B28" s="2">
        <v>12</v>
      </c>
      <c r="C28" s="65">
        <v>1096293</v>
      </c>
      <c r="D28" s="65">
        <v>1466410</v>
      </c>
      <c r="E28" s="4"/>
      <c r="F28" s="4"/>
      <c r="G28" s="4"/>
      <c r="H28" s="17"/>
      <c r="I28" s="17"/>
      <c r="K28" s="6"/>
      <c r="L28" s="6"/>
      <c r="M28" s="6"/>
      <c r="N28" s="6"/>
    </row>
    <row r="29" spans="1:14" ht="24" customHeight="1">
      <c r="A29" s="5" t="s">
        <v>25</v>
      </c>
      <c r="B29" s="2">
        <v>13</v>
      </c>
      <c r="C29" s="65">
        <v>2998791</v>
      </c>
      <c r="D29" s="65">
        <v>487576</v>
      </c>
      <c r="E29" s="4"/>
      <c r="F29" s="4"/>
      <c r="G29" s="4"/>
      <c r="H29" s="17"/>
      <c r="I29" s="17"/>
      <c r="K29" s="6"/>
      <c r="L29" s="6"/>
      <c r="M29" s="6"/>
      <c r="N29" s="6"/>
    </row>
    <row r="30" spans="1:18" s="5" customFormat="1" ht="12.75" customHeight="1">
      <c r="A30" s="23"/>
      <c r="B30" s="2"/>
      <c r="C30" s="65">
        <f>SUM(C23:C29)</f>
        <v>11398101</v>
      </c>
      <c r="D30" s="65">
        <f>SUM(D23:D29)</f>
        <v>20861366</v>
      </c>
      <c r="E30" s="4"/>
      <c r="F30" s="4"/>
      <c r="G30" s="4"/>
      <c r="H30" s="17"/>
      <c r="I30" s="17"/>
      <c r="J30" s="6"/>
      <c r="K30" s="6"/>
      <c r="L30" s="6"/>
      <c r="M30" s="6"/>
      <c r="N30" s="6"/>
      <c r="O30" s="6"/>
      <c r="P30" s="6"/>
      <c r="Q30" s="6"/>
      <c r="R30" s="6"/>
    </row>
    <row r="31" spans="1:18" s="1" customFormat="1" ht="12.75" customHeight="1" thickBot="1">
      <c r="A31" s="24" t="s">
        <v>26</v>
      </c>
      <c r="B31" s="25"/>
      <c r="C31" s="69">
        <f>C20+C30</f>
        <v>121115809</v>
      </c>
      <c r="D31" s="69">
        <f>D20+D30</f>
        <v>63284890</v>
      </c>
      <c r="E31" s="4"/>
      <c r="F31" s="4"/>
      <c r="G31" s="4"/>
      <c r="H31" s="17"/>
      <c r="I31" s="17"/>
      <c r="J31" s="15"/>
      <c r="K31" s="15"/>
      <c r="L31" s="15"/>
      <c r="M31" s="15"/>
      <c r="N31" s="15"/>
      <c r="O31" s="15"/>
      <c r="P31" s="15"/>
      <c r="Q31" s="15"/>
      <c r="R31" s="15"/>
    </row>
    <row r="32" spans="1:14" ht="12.75" customHeight="1">
      <c r="A32" s="23"/>
      <c r="E32" s="4"/>
      <c r="F32" s="4"/>
      <c r="G32" s="4"/>
      <c r="H32" s="17"/>
      <c r="I32" s="17"/>
      <c r="K32" s="6"/>
      <c r="L32" s="6"/>
      <c r="M32" s="6"/>
      <c r="N32" s="6"/>
    </row>
    <row r="33" spans="1:14" s="1" customFormat="1" ht="12.75" customHeight="1">
      <c r="A33" s="16" t="s">
        <v>27</v>
      </c>
      <c r="B33" s="11"/>
      <c r="C33" s="67"/>
      <c r="D33" s="67"/>
      <c r="E33" s="4"/>
      <c r="F33" s="4"/>
      <c r="G33" s="4"/>
      <c r="H33" s="17"/>
      <c r="I33" s="17"/>
      <c r="J33" s="15"/>
      <c r="K33" s="15"/>
      <c r="L33" s="15"/>
      <c r="M33" s="15"/>
      <c r="N33" s="15"/>
    </row>
    <row r="34" spans="1:14" s="1" customFormat="1" ht="12.75" customHeight="1">
      <c r="A34" s="16" t="s">
        <v>28</v>
      </c>
      <c r="B34" s="11"/>
      <c r="C34" s="67"/>
      <c r="D34" s="67"/>
      <c r="E34" s="4"/>
      <c r="F34" s="4"/>
      <c r="G34" s="4"/>
      <c r="H34" s="17"/>
      <c r="I34" s="17"/>
      <c r="J34" s="15"/>
      <c r="K34" s="15"/>
      <c r="L34" s="15"/>
      <c r="M34" s="15"/>
      <c r="N34" s="15"/>
    </row>
    <row r="35" spans="1:14" ht="12.75" customHeight="1">
      <c r="A35" s="5" t="s">
        <v>29</v>
      </c>
      <c r="B35" s="2">
        <v>14</v>
      </c>
      <c r="C35" s="65">
        <v>80000</v>
      </c>
      <c r="D35" s="65">
        <v>80000</v>
      </c>
      <c r="E35" s="4"/>
      <c r="F35" s="4"/>
      <c r="G35" s="4"/>
      <c r="H35" s="17"/>
      <c r="I35" s="17"/>
      <c r="K35" s="6"/>
      <c r="L35" s="6"/>
      <c r="M35" s="6"/>
      <c r="N35" s="6"/>
    </row>
    <row r="36" spans="1:14" ht="12.75" customHeight="1">
      <c r="A36" s="5" t="s">
        <v>30</v>
      </c>
      <c r="C36" s="65">
        <v>-18166993</v>
      </c>
      <c r="D36" s="65">
        <v>15755349</v>
      </c>
      <c r="E36" s="4"/>
      <c r="F36" s="4"/>
      <c r="G36" s="4"/>
      <c r="H36" s="17"/>
      <c r="I36" s="17"/>
      <c r="K36" s="6"/>
      <c r="L36" s="6"/>
      <c r="M36" s="6"/>
      <c r="N36" s="6"/>
    </row>
    <row r="37" spans="1:14" ht="12.75" customHeight="1" thickBot="1">
      <c r="A37" s="19"/>
      <c r="B37" s="20"/>
      <c r="C37" s="68">
        <f>SUM(C35:C36)</f>
        <v>-18086993</v>
      </c>
      <c r="D37" s="68">
        <f>SUM(D35:D36)</f>
        <v>15835349</v>
      </c>
      <c r="E37" s="4"/>
      <c r="F37" s="4"/>
      <c r="G37" s="4"/>
      <c r="H37" s="17"/>
      <c r="I37" s="17"/>
      <c r="K37" s="6"/>
      <c r="L37" s="6"/>
      <c r="M37" s="6"/>
      <c r="N37" s="6"/>
    </row>
    <row r="38" spans="1:14" ht="12.75" customHeight="1">
      <c r="A38" s="23"/>
      <c r="E38" s="4"/>
      <c r="F38" s="4"/>
      <c r="G38" s="4"/>
      <c r="H38" s="17"/>
      <c r="I38" s="17"/>
      <c r="K38" s="6"/>
      <c r="L38" s="6"/>
      <c r="M38" s="6"/>
      <c r="N38" s="6"/>
    </row>
    <row r="39" spans="1:14" s="1" customFormat="1" ht="12.75" customHeight="1">
      <c r="A39" s="16" t="s">
        <v>31</v>
      </c>
      <c r="B39" s="11"/>
      <c r="C39" s="67"/>
      <c r="D39" s="67"/>
      <c r="E39" s="4"/>
      <c r="F39" s="4"/>
      <c r="G39" s="4"/>
      <c r="H39" s="17"/>
      <c r="I39" s="17"/>
      <c r="J39" s="15"/>
      <c r="K39" s="15"/>
      <c r="L39" s="15"/>
      <c r="M39" s="15"/>
      <c r="N39" s="15"/>
    </row>
    <row r="40" spans="1:14" ht="12.75" customHeight="1">
      <c r="A40" s="23" t="s">
        <v>32</v>
      </c>
      <c r="B40" s="2">
        <v>15</v>
      </c>
      <c r="C40" s="65">
        <v>126750000</v>
      </c>
      <c r="D40" s="65">
        <v>25301063</v>
      </c>
      <c r="E40" s="4"/>
      <c r="F40" s="4"/>
      <c r="G40" s="4"/>
      <c r="H40" s="17"/>
      <c r="I40" s="17"/>
      <c r="K40" s="6"/>
      <c r="L40" s="6"/>
      <c r="M40" s="6"/>
      <c r="N40" s="6"/>
    </row>
    <row r="41" spans="1:14" ht="24" customHeight="1">
      <c r="A41" s="23" t="s">
        <v>33</v>
      </c>
      <c r="B41" s="2">
        <v>16</v>
      </c>
      <c r="C41" s="65">
        <v>1163687</v>
      </c>
      <c r="D41" s="65">
        <v>1105641</v>
      </c>
      <c r="E41" s="4"/>
      <c r="F41" s="4"/>
      <c r="G41" s="4"/>
      <c r="H41" s="17"/>
      <c r="I41" s="17"/>
      <c r="K41" s="6"/>
      <c r="L41" s="6"/>
      <c r="M41" s="6"/>
      <c r="N41" s="6"/>
    </row>
    <row r="42" spans="1:14" ht="12.75" customHeight="1">
      <c r="A42" s="23" t="s">
        <v>34</v>
      </c>
      <c r="B42" s="2">
        <v>17</v>
      </c>
      <c r="C42" s="65">
        <v>5357403</v>
      </c>
      <c r="D42" s="65">
        <v>5525302</v>
      </c>
      <c r="E42" s="4"/>
      <c r="F42" s="4"/>
      <c r="G42" s="4"/>
      <c r="H42" s="17"/>
      <c r="I42" s="17"/>
      <c r="K42" s="6"/>
      <c r="L42" s="6"/>
      <c r="M42" s="6"/>
      <c r="N42" s="6"/>
    </row>
    <row r="43" spans="1:14" ht="12.75" customHeight="1">
      <c r="A43" s="23" t="s">
        <v>35</v>
      </c>
      <c r="B43" s="2">
        <v>18</v>
      </c>
      <c r="C43" s="65">
        <v>535491</v>
      </c>
      <c r="D43" s="65">
        <v>543495</v>
      </c>
      <c r="E43" s="4"/>
      <c r="F43" s="4"/>
      <c r="G43" s="4"/>
      <c r="H43" s="17"/>
      <c r="I43" s="17"/>
      <c r="K43" s="6"/>
      <c r="L43" s="6"/>
      <c r="M43" s="6"/>
      <c r="N43" s="6"/>
    </row>
    <row r="44" spans="1:14" ht="12.75" customHeight="1">
      <c r="A44" s="23"/>
      <c r="C44" s="65">
        <f>SUM(C40:C43)</f>
        <v>133806581</v>
      </c>
      <c r="D44" s="65">
        <f>SUM(D40:D43)</f>
        <v>32475501</v>
      </c>
      <c r="E44" s="4"/>
      <c r="F44" s="4"/>
      <c r="G44" s="4"/>
      <c r="H44" s="17"/>
      <c r="I44" s="17"/>
      <c r="K44" s="6"/>
      <c r="L44" s="6"/>
      <c r="M44" s="6"/>
      <c r="N44" s="6"/>
    </row>
    <row r="45" spans="1:14" ht="5.25" customHeight="1">
      <c r="A45" s="23"/>
      <c r="E45" s="4"/>
      <c r="F45" s="4"/>
      <c r="G45" s="4"/>
      <c r="H45" s="17"/>
      <c r="I45" s="17"/>
      <c r="K45" s="6"/>
      <c r="L45" s="6"/>
      <c r="M45" s="6"/>
      <c r="N45" s="6"/>
    </row>
    <row r="46" spans="1:14" s="1" customFormat="1" ht="12.75" customHeight="1">
      <c r="A46" s="16" t="s">
        <v>36</v>
      </c>
      <c r="B46" s="11"/>
      <c r="C46" s="67"/>
      <c r="D46" s="67"/>
      <c r="E46" s="4"/>
      <c r="F46" s="4"/>
      <c r="G46" s="4"/>
      <c r="H46" s="17"/>
      <c r="I46" s="17"/>
      <c r="J46" s="15"/>
      <c r="K46" s="15"/>
      <c r="L46" s="15"/>
      <c r="M46" s="15"/>
      <c r="N46" s="15"/>
    </row>
    <row r="47" spans="1:14" ht="12.75" customHeight="1">
      <c r="A47" s="23" t="s">
        <v>32</v>
      </c>
      <c r="B47" s="2">
        <v>15</v>
      </c>
      <c r="C47" s="65">
        <v>3387230</v>
      </c>
      <c r="D47" s="65">
        <v>8944721</v>
      </c>
      <c r="E47" s="4"/>
      <c r="F47" s="4"/>
      <c r="G47" s="4"/>
      <c r="H47" s="17"/>
      <c r="I47" s="17"/>
      <c r="K47" s="6"/>
      <c r="L47" s="6"/>
      <c r="M47" s="6"/>
      <c r="N47" s="6"/>
    </row>
    <row r="48" spans="1:14" ht="12.75" customHeight="1">
      <c r="A48" s="23" t="s">
        <v>37</v>
      </c>
      <c r="B48" s="2">
        <v>19</v>
      </c>
      <c r="C48" s="65">
        <v>407675</v>
      </c>
      <c r="D48" s="65">
        <v>3186644</v>
      </c>
      <c r="E48" s="4"/>
      <c r="F48" s="4"/>
      <c r="G48" s="4"/>
      <c r="H48" s="17"/>
      <c r="I48" s="17"/>
      <c r="K48" s="6"/>
      <c r="L48" s="6"/>
      <c r="M48" s="6"/>
      <c r="N48" s="6"/>
    </row>
    <row r="49" spans="1:14" ht="31.5" customHeight="1">
      <c r="A49" s="5" t="s">
        <v>38</v>
      </c>
      <c r="B49" s="2">
        <v>20</v>
      </c>
      <c r="C49" s="65">
        <v>0</v>
      </c>
      <c r="D49" s="65">
        <v>396412</v>
      </c>
      <c r="E49" s="4"/>
      <c r="F49" s="4"/>
      <c r="G49" s="4"/>
      <c r="H49" s="17"/>
      <c r="I49" s="17"/>
      <c r="K49" s="6"/>
      <c r="L49" s="6"/>
      <c r="M49" s="6"/>
      <c r="N49" s="6"/>
    </row>
    <row r="50" spans="1:14" ht="12.75" customHeight="1">
      <c r="A50" s="5" t="s">
        <v>39</v>
      </c>
      <c r="B50" s="2">
        <v>21</v>
      </c>
      <c r="C50" s="65">
        <v>1267847</v>
      </c>
      <c r="D50" s="65">
        <v>2119913</v>
      </c>
      <c r="E50" s="4"/>
      <c r="F50" s="4"/>
      <c r="G50" s="4"/>
      <c r="H50" s="17"/>
      <c r="I50" s="17"/>
      <c r="K50" s="6"/>
      <c r="L50" s="6"/>
      <c r="M50" s="6"/>
      <c r="N50" s="6"/>
    </row>
    <row r="51" spans="1:14" ht="35.25" customHeight="1">
      <c r="A51" s="5" t="s">
        <v>40</v>
      </c>
      <c r="B51" s="26">
        <v>22</v>
      </c>
      <c r="C51" s="70">
        <v>333469</v>
      </c>
      <c r="D51" s="70">
        <v>326350</v>
      </c>
      <c r="E51" s="4"/>
      <c r="F51" s="4"/>
      <c r="G51" s="4"/>
      <c r="H51" s="17"/>
      <c r="I51" s="17"/>
      <c r="K51" s="6"/>
      <c r="L51" s="6"/>
      <c r="M51" s="6"/>
      <c r="N51" s="6"/>
    </row>
    <row r="52" spans="1:14" ht="12.75" customHeight="1">
      <c r="A52" s="10"/>
      <c r="B52" s="9"/>
      <c r="C52" s="66">
        <f>SUM(C47:C51)</f>
        <v>5396221</v>
      </c>
      <c r="D52" s="66">
        <f>SUM(D47:D51)</f>
        <v>14974040</v>
      </c>
      <c r="E52" s="4"/>
      <c r="F52" s="4"/>
      <c r="G52" s="4"/>
      <c r="H52" s="17"/>
      <c r="I52" s="17"/>
      <c r="K52" s="6"/>
      <c r="L52" s="6"/>
      <c r="M52" s="6"/>
      <c r="N52" s="6"/>
    </row>
    <row r="53" spans="1:18" s="32" customFormat="1" ht="24.75" customHeight="1">
      <c r="A53" s="29" t="s">
        <v>41</v>
      </c>
      <c r="B53" s="5"/>
      <c r="C53" s="71">
        <f>C52+C44+C37</f>
        <v>121115809</v>
      </c>
      <c r="D53" s="71">
        <f>D52+D44+D37</f>
        <v>63284890</v>
      </c>
      <c r="E53" s="4"/>
      <c r="F53" s="4"/>
      <c r="G53" s="4"/>
      <c r="H53" s="17"/>
      <c r="I53" s="17"/>
      <c r="J53" s="15"/>
      <c r="K53" s="15"/>
      <c r="L53" s="15"/>
      <c r="M53" s="15"/>
      <c r="N53" s="15"/>
      <c r="O53" s="31"/>
      <c r="P53" s="31"/>
      <c r="Q53" s="31"/>
      <c r="R53" s="31"/>
    </row>
    <row r="54" spans="1:14" ht="24.75" customHeight="1" thickBot="1">
      <c r="A54" s="22" t="s">
        <v>42</v>
      </c>
      <c r="B54" s="22">
        <v>14</v>
      </c>
      <c r="C54" s="72">
        <v>-2263.806875</v>
      </c>
      <c r="D54" s="72">
        <v>1975.600875</v>
      </c>
      <c r="E54" s="34"/>
      <c r="F54" s="4"/>
      <c r="G54" s="4"/>
      <c r="H54" s="17"/>
      <c r="I54" s="17"/>
      <c r="J54" s="35"/>
      <c r="K54" s="35"/>
      <c r="L54" s="35"/>
      <c r="M54" s="35"/>
      <c r="N54" s="35"/>
    </row>
    <row r="55" spans="1:14" ht="22.5" customHeight="1">
      <c r="A55" s="5"/>
      <c r="C55" s="65">
        <f>C31-C53</f>
        <v>0</v>
      </c>
      <c r="D55" s="65">
        <f>D31-D53</f>
        <v>0</v>
      </c>
      <c r="K55" s="6"/>
      <c r="L55" s="6"/>
      <c r="M55" s="6"/>
      <c r="N55" s="6"/>
    </row>
    <row r="56" spans="1:14" ht="14.25" customHeight="1">
      <c r="A56" s="5" t="s">
        <v>43</v>
      </c>
      <c r="K56" s="6"/>
      <c r="L56" s="6"/>
      <c r="M56" s="6"/>
      <c r="N56" s="6"/>
    </row>
    <row r="57" ht="5.25" customHeight="1">
      <c r="A57" s="5"/>
    </row>
    <row r="58" ht="9.75" customHeight="1">
      <c r="A58" s="5"/>
    </row>
    <row r="59" spans="1:3" ht="9.75" customHeight="1">
      <c r="A59" s="26" t="s">
        <v>44</v>
      </c>
      <c r="B59" s="5"/>
      <c r="C59" s="58"/>
    </row>
    <row r="60" spans="1:3" ht="12.75" customHeight="1">
      <c r="A60" s="2" t="s">
        <v>45</v>
      </c>
      <c r="C60" s="65" t="s">
        <v>46</v>
      </c>
    </row>
    <row r="61" spans="1:3" ht="12.75" customHeight="1">
      <c r="A61" s="2" t="s">
        <v>47</v>
      </c>
      <c r="C61" s="65" t="s">
        <v>48</v>
      </c>
    </row>
    <row r="62" ht="12" customHeight="1">
      <c r="A62" s="2" t="s">
        <v>49</v>
      </c>
    </row>
    <row r="63" ht="12.75" customHeight="1">
      <c r="A63" s="2" t="s">
        <v>50</v>
      </c>
    </row>
    <row r="64" ht="12.75" customHeight="1"/>
    <row r="65" ht="15">
      <c r="A65" s="2" t="s">
        <v>51</v>
      </c>
    </row>
    <row r="66" ht="12.75" customHeight="1">
      <c r="A66" s="2" t="s">
        <v>52</v>
      </c>
    </row>
    <row r="77" spans="3:4" ht="32.25" customHeight="1">
      <c r="C77" s="57"/>
      <c r="D77" s="66"/>
    </row>
    <row r="94" ht="15">
      <c r="D94" s="65" t="s">
        <v>53</v>
      </c>
    </row>
    <row r="200" ht="18" customHeight="1"/>
    <row r="209" ht="19.5" customHeight="1"/>
    <row r="276" spans="3:4" ht="15">
      <c r="C276" s="65" t="s">
        <v>54</v>
      </c>
      <c r="D276" s="65" t="s">
        <v>55</v>
      </c>
    </row>
    <row r="277" spans="3:4" ht="15">
      <c r="C277" s="66">
        <f>C109</f>
        <v>0</v>
      </c>
      <c r="D277" s="66"/>
    </row>
    <row r="278" spans="3:4" ht="15">
      <c r="C278" s="57"/>
      <c r="D278" s="57"/>
    </row>
    <row r="284" ht="36.75" customHeight="1"/>
    <row r="285" spans="3:4" ht="15">
      <c r="C285" s="57">
        <f>C121</f>
        <v>0</v>
      </c>
      <c r="D285" s="57"/>
    </row>
    <row r="286" ht="13.5" customHeight="1"/>
    <row r="287" ht="31.5" customHeight="1"/>
    <row r="288" spans="3:4" ht="15">
      <c r="C288" s="57"/>
      <c r="D288" s="57">
        <f>D74</f>
        <v>0</v>
      </c>
    </row>
    <row r="300" ht="15">
      <c r="D300" s="73"/>
    </row>
    <row r="301" spans="3:4" ht="15">
      <c r="C301" s="66">
        <f>C277</f>
        <v>0</v>
      </c>
      <c r="D301" s="66"/>
    </row>
    <row r="302" spans="3:4" ht="15">
      <c r="C302" s="57"/>
      <c r="D302" s="57"/>
    </row>
    <row r="306" spans="3:4" ht="15">
      <c r="C306" s="57"/>
      <c r="D306" s="57" t="str">
        <f>D94</f>
        <v>At June 30,2015</v>
      </c>
    </row>
    <row r="308" ht="15">
      <c r="D308" s="73"/>
    </row>
    <row r="309" spans="3:4" ht="15">
      <c r="C309" s="66">
        <f>C301</f>
        <v>0</v>
      </c>
      <c r="D309" s="66"/>
    </row>
    <row r="315" ht="15">
      <c r="C315" s="65" t="s">
        <v>56</v>
      </c>
    </row>
  </sheetData>
  <sheetProtection/>
  <printOptions/>
  <pageMargins left="1.1023622047244095" right="0.31496062992125984" top="0.5905511811023623" bottom="0.35433070866141736" header="0.31496062992125984" footer="0.31496062992125984"/>
  <pageSetup fitToWidth="2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53"/>
  <sheetViews>
    <sheetView view="pageBreakPreview" zoomScaleNormal="80" zoomScaleSheetLayoutView="100" zoomScalePageLayoutView="0" workbookViewId="0" topLeftCell="A1">
      <selection activeCell="G16" sqref="G16"/>
    </sheetView>
  </sheetViews>
  <sheetFormatPr defaultColWidth="18.8515625" defaultRowHeight="15"/>
  <cols>
    <col min="1" max="1" width="47.8515625" style="5" customWidth="1"/>
    <col min="2" max="2" width="8.7109375" style="5" customWidth="1"/>
    <col min="3" max="4" width="18.8515625" style="4" customWidth="1"/>
    <col min="5" max="5" width="2.140625" style="36" customWidth="1"/>
    <col min="6" max="6" width="13.57421875" style="8" customWidth="1"/>
    <col min="7" max="7" width="34.28125" style="8" customWidth="1"/>
    <col min="8" max="8" width="35.28125" style="8" customWidth="1"/>
    <col min="9" max="9" width="17.7109375" style="8" bestFit="1" customWidth="1"/>
    <col min="10" max="10" width="16.7109375" style="8" customWidth="1"/>
    <col min="11" max="11" width="18.28125" style="8" customWidth="1"/>
    <col min="12" max="12" width="9.140625" style="8" customWidth="1"/>
    <col min="13" max="252" width="9.140625" style="18" customWidth="1"/>
    <col min="253" max="253" width="47.8515625" style="18" customWidth="1"/>
    <col min="254" max="254" width="8.7109375" style="18" customWidth="1"/>
    <col min="255" max="16384" width="18.8515625" style="18" customWidth="1"/>
  </cols>
  <sheetData>
    <row r="1" spans="1:12" s="41" customFormat="1" ht="12.75" customHeight="1">
      <c r="A1" s="1" t="s">
        <v>0</v>
      </c>
      <c r="C1" s="41" t="s">
        <v>1</v>
      </c>
      <c r="D1" s="113"/>
      <c r="G1" s="99"/>
      <c r="H1" s="99"/>
      <c r="I1" s="99"/>
      <c r="J1" s="99"/>
      <c r="K1" s="99"/>
      <c r="L1" s="99"/>
    </row>
    <row r="2" spans="1:12" s="41" customFormat="1" ht="12.75" customHeight="1">
      <c r="A2" s="1" t="s">
        <v>57</v>
      </c>
      <c r="C2" s="113"/>
      <c r="D2" s="113"/>
      <c r="G2" s="99"/>
      <c r="H2" s="99"/>
      <c r="I2" s="99"/>
      <c r="J2" s="99"/>
      <c r="K2" s="99"/>
      <c r="L2" s="99"/>
    </row>
    <row r="3" spans="1:12" s="41" customFormat="1" ht="12.75" customHeight="1">
      <c r="A3" s="1" t="s">
        <v>58</v>
      </c>
      <c r="C3" s="113"/>
      <c r="D3" s="113"/>
      <c r="G3" s="99"/>
      <c r="H3" s="99"/>
      <c r="I3" s="99"/>
      <c r="J3" s="99"/>
      <c r="K3" s="99"/>
      <c r="L3" s="99"/>
    </row>
    <row r="4" spans="1:12" s="38" customFormat="1" ht="12.75" customHeight="1">
      <c r="A4" s="37"/>
      <c r="C4" s="4"/>
      <c r="D4" s="4"/>
      <c r="F4" s="37"/>
      <c r="G4" s="39"/>
      <c r="H4" s="6"/>
      <c r="I4" s="6"/>
      <c r="J4" s="6"/>
      <c r="K4" s="6"/>
      <c r="L4" s="6"/>
    </row>
    <row r="5" spans="1:6" ht="15">
      <c r="A5" s="38"/>
      <c r="E5" s="4"/>
      <c r="F5" s="5"/>
    </row>
    <row r="6" spans="1:6" ht="15">
      <c r="A6" s="38"/>
      <c r="E6" s="4"/>
      <c r="F6" s="5"/>
    </row>
    <row r="7" spans="3:12" s="5" customFormat="1" ht="15">
      <c r="C7" s="4"/>
      <c r="D7" s="4"/>
      <c r="G7" s="6"/>
      <c r="H7" s="6"/>
      <c r="I7" s="6"/>
      <c r="J7" s="6"/>
      <c r="K7" s="6"/>
      <c r="L7" s="6"/>
    </row>
    <row r="8" spans="1:11" ht="33.75" customHeight="1">
      <c r="A8" s="5" t="s">
        <v>59</v>
      </c>
      <c r="B8" s="5" t="s">
        <v>60</v>
      </c>
      <c r="C8" s="5" t="s">
        <v>61</v>
      </c>
      <c r="D8" s="5" t="s">
        <v>62</v>
      </c>
      <c r="E8" s="40"/>
      <c r="F8" s="41"/>
      <c r="H8" s="6"/>
      <c r="I8" s="6"/>
      <c r="J8" s="6"/>
      <c r="K8" s="6"/>
    </row>
    <row r="9" spans="1:11" ht="15">
      <c r="A9" s="2"/>
      <c r="B9" s="2"/>
      <c r="C9" s="3"/>
      <c r="D9" s="3"/>
      <c r="E9" s="4"/>
      <c r="F9" s="5"/>
      <c r="H9" s="42"/>
      <c r="I9" s="6"/>
      <c r="J9" s="6"/>
      <c r="K9" s="6"/>
    </row>
    <row r="10" spans="1:12" ht="12" customHeight="1">
      <c r="A10" s="2" t="s">
        <v>63</v>
      </c>
      <c r="B10" s="2">
        <v>23</v>
      </c>
      <c r="C10" s="3">
        <v>24464545</v>
      </c>
      <c r="D10" s="3">
        <v>50635558</v>
      </c>
      <c r="E10" s="4"/>
      <c r="F10" s="4"/>
      <c r="G10" s="42"/>
      <c r="H10" s="5"/>
      <c r="I10" s="14"/>
      <c r="J10" s="14"/>
      <c r="K10" s="5"/>
      <c r="L10" s="5"/>
    </row>
    <row r="11" spans="1:12" ht="27" customHeight="1">
      <c r="A11" s="5" t="s">
        <v>64</v>
      </c>
      <c r="B11" s="5">
        <v>24</v>
      </c>
      <c r="C11" s="4">
        <v>-7740629</v>
      </c>
      <c r="D11" s="4">
        <v>-9220122</v>
      </c>
      <c r="E11" s="4"/>
      <c r="F11" s="4"/>
      <c r="G11" s="42"/>
      <c r="H11" s="5"/>
      <c r="I11" s="14"/>
      <c r="J11" s="14"/>
      <c r="K11" s="5"/>
      <c r="L11" s="5"/>
    </row>
    <row r="12" spans="1:12" ht="12.75" customHeight="1">
      <c r="A12" s="2" t="s">
        <v>65</v>
      </c>
      <c r="B12" s="2"/>
      <c r="C12" s="3">
        <f>SUM(C10:C11)</f>
        <v>16723916</v>
      </c>
      <c r="D12" s="3">
        <f>SUM(D10:D11)</f>
        <v>41415436</v>
      </c>
      <c r="E12" s="4"/>
      <c r="F12" s="4"/>
      <c r="G12" s="12"/>
      <c r="H12" s="5"/>
      <c r="I12" s="5"/>
      <c r="J12" s="5"/>
      <c r="K12" s="5"/>
      <c r="L12" s="5"/>
    </row>
    <row r="13" spans="1:12" ht="12.75" customHeight="1">
      <c r="A13" s="2"/>
      <c r="B13" s="2"/>
      <c r="C13" s="3"/>
      <c r="D13" s="3"/>
      <c r="E13" s="4"/>
      <c r="F13" s="4"/>
      <c r="G13" s="42"/>
      <c r="H13" s="5"/>
      <c r="I13" s="5"/>
      <c r="J13" s="5"/>
      <c r="K13" s="5"/>
      <c r="L13" s="5"/>
    </row>
    <row r="14" spans="1:12" ht="12.75" customHeight="1">
      <c r="A14" s="2" t="s">
        <v>66</v>
      </c>
      <c r="B14" s="2">
        <v>25</v>
      </c>
      <c r="C14" s="3">
        <v>-9721671</v>
      </c>
      <c r="D14" s="3">
        <v>-17520011</v>
      </c>
      <c r="E14" s="4"/>
      <c r="F14" s="4"/>
      <c r="G14" s="42"/>
      <c r="H14" s="5"/>
      <c r="I14" s="14"/>
      <c r="J14" s="14"/>
      <c r="K14" s="5"/>
      <c r="L14" s="5"/>
    </row>
    <row r="15" spans="1:12" ht="12.75" customHeight="1">
      <c r="A15" s="2" t="s">
        <v>67</v>
      </c>
      <c r="B15" s="2">
        <v>26</v>
      </c>
      <c r="C15" s="3">
        <v>-1239764</v>
      </c>
      <c r="D15" s="3">
        <v>-3933010</v>
      </c>
      <c r="E15" s="4"/>
      <c r="F15" s="4"/>
      <c r="G15" s="42"/>
      <c r="H15" s="5"/>
      <c r="I15" s="14"/>
      <c r="J15" s="14"/>
      <c r="K15" s="5"/>
      <c r="L15" s="5"/>
    </row>
    <row r="16" spans="1:12" ht="12.75" customHeight="1">
      <c r="A16" s="2" t="s">
        <v>68</v>
      </c>
      <c r="B16" s="2">
        <v>27</v>
      </c>
      <c r="C16" s="3">
        <v>438864</v>
      </c>
      <c r="D16" s="3">
        <v>1522750</v>
      </c>
      <c r="E16" s="4"/>
      <c r="F16" s="4"/>
      <c r="G16" s="42"/>
      <c r="H16" s="5"/>
      <c r="I16" s="14"/>
      <c r="J16" s="14"/>
      <c r="K16" s="5"/>
      <c r="L16" s="5"/>
    </row>
    <row r="17" spans="1:12" ht="12.75" customHeight="1">
      <c r="A17" s="2" t="s">
        <v>69</v>
      </c>
      <c r="B17" s="2">
        <v>28</v>
      </c>
      <c r="C17" s="3">
        <v>-1933873</v>
      </c>
      <c r="D17" s="3">
        <v>-1292354</v>
      </c>
      <c r="E17" s="4"/>
      <c r="F17" s="4"/>
      <c r="G17" s="42"/>
      <c r="H17" s="5"/>
      <c r="I17" s="14"/>
      <c r="J17" s="14"/>
      <c r="K17" s="5"/>
      <c r="L17" s="5"/>
    </row>
    <row r="18" spans="1:12" ht="27.75" customHeight="1">
      <c r="A18" s="26" t="s">
        <v>70</v>
      </c>
      <c r="B18" s="2">
        <v>29</v>
      </c>
      <c r="C18" s="3">
        <v>-37423442</v>
      </c>
      <c r="D18" s="3">
        <v>-1063693</v>
      </c>
      <c r="E18" s="4"/>
      <c r="F18" s="4"/>
      <c r="G18" s="42"/>
      <c r="H18" s="13"/>
      <c r="I18" s="14"/>
      <c r="J18" s="14"/>
      <c r="K18" s="5"/>
      <c r="L18" s="5"/>
    </row>
    <row r="19" spans="1:12" ht="12.75" customHeight="1">
      <c r="A19" s="5" t="s">
        <v>71</v>
      </c>
      <c r="B19" s="5">
        <v>30</v>
      </c>
      <c r="C19" s="4">
        <v>3625</v>
      </c>
      <c r="D19" s="4">
        <v>-4076</v>
      </c>
      <c r="E19" s="4"/>
      <c r="F19" s="4"/>
      <c r="G19" s="42"/>
      <c r="H19" s="13"/>
      <c r="I19" s="5"/>
      <c r="J19" s="14"/>
      <c r="K19" s="5"/>
      <c r="L19" s="5"/>
    </row>
    <row r="20" spans="1:12" ht="12.75" customHeight="1">
      <c r="A20" s="2" t="s">
        <v>72</v>
      </c>
      <c r="B20" s="2"/>
      <c r="C20" s="3">
        <f>SUM(C12:C19)</f>
        <v>-33152345</v>
      </c>
      <c r="D20" s="3">
        <f>SUM(D12:D19)</f>
        <v>19125042</v>
      </c>
      <c r="E20" s="4"/>
      <c r="F20" s="4"/>
      <c r="G20" s="12"/>
      <c r="H20" s="13"/>
      <c r="I20" s="5"/>
      <c r="J20" s="5"/>
      <c r="K20" s="5"/>
      <c r="L20" s="5"/>
    </row>
    <row r="21" spans="1:12" ht="12.75" customHeight="1">
      <c r="A21" s="26"/>
      <c r="B21" s="26"/>
      <c r="C21" s="27"/>
      <c r="D21" s="27"/>
      <c r="E21" s="4"/>
      <c r="G21" s="42"/>
      <c r="H21" s="13"/>
      <c r="I21" s="5"/>
      <c r="J21" s="5"/>
      <c r="K21" s="5"/>
      <c r="L21" s="5"/>
    </row>
    <row r="22" spans="1:12" ht="12.75" customHeight="1">
      <c r="A22" s="5" t="s">
        <v>73</v>
      </c>
      <c r="B22" s="5">
        <v>17</v>
      </c>
      <c r="C22" s="4">
        <v>-769997</v>
      </c>
      <c r="D22" s="4">
        <v>-3997855</v>
      </c>
      <c r="E22" s="4"/>
      <c r="F22" s="4"/>
      <c r="G22" s="42"/>
      <c r="H22" s="13"/>
      <c r="I22" s="14"/>
      <c r="J22" s="14"/>
      <c r="K22" s="5"/>
      <c r="L22" s="5"/>
    </row>
    <row r="23" spans="1:12" ht="12.75" customHeight="1">
      <c r="A23" s="2" t="s">
        <v>74</v>
      </c>
      <c r="B23" s="2"/>
      <c r="C23" s="27">
        <f>SUM(C20:C22)</f>
        <v>-33922342</v>
      </c>
      <c r="D23" s="27">
        <f>SUM(D20:D22)</f>
        <v>15127187</v>
      </c>
      <c r="E23" s="4"/>
      <c r="F23" s="4"/>
      <c r="G23" s="12"/>
      <c r="H23" s="13"/>
      <c r="I23" s="5"/>
      <c r="J23" s="5"/>
      <c r="K23" s="5"/>
      <c r="L23" s="5"/>
    </row>
    <row r="24" spans="1:12" ht="12.75" customHeight="1" thickBot="1">
      <c r="A24" s="20" t="s">
        <v>75</v>
      </c>
      <c r="B24" s="20"/>
      <c r="C24" s="21">
        <f>C23</f>
        <v>-33922342</v>
      </c>
      <c r="D24" s="21">
        <f>D23</f>
        <v>15127187</v>
      </c>
      <c r="E24" s="4"/>
      <c r="F24" s="4"/>
      <c r="G24" s="12"/>
      <c r="H24" s="5"/>
      <c r="I24" s="5"/>
      <c r="J24" s="5"/>
      <c r="K24" s="5"/>
      <c r="L24" s="5"/>
    </row>
    <row r="25" spans="1:12" ht="12.75" customHeight="1">
      <c r="A25" s="2"/>
      <c r="B25" s="2"/>
      <c r="C25" s="3"/>
      <c r="D25" s="3"/>
      <c r="E25" s="4"/>
      <c r="G25" s="12"/>
      <c r="H25" s="5"/>
      <c r="I25" s="5"/>
      <c r="J25" s="5"/>
      <c r="K25" s="5"/>
      <c r="L25" s="5"/>
    </row>
    <row r="26" spans="1:12" ht="12.75" customHeight="1">
      <c r="A26" s="2" t="s">
        <v>76</v>
      </c>
      <c r="B26" s="2"/>
      <c r="C26" s="3"/>
      <c r="D26" s="3"/>
      <c r="E26" s="4"/>
      <c r="G26" s="12"/>
      <c r="H26" s="13"/>
      <c r="I26" s="5"/>
      <c r="J26" s="5"/>
      <c r="K26" s="5"/>
      <c r="L26" s="5"/>
    </row>
    <row r="27" spans="1:12" ht="12.75" customHeight="1">
      <c r="A27" s="2" t="s">
        <v>77</v>
      </c>
      <c r="B27" s="2">
        <v>14</v>
      </c>
      <c r="C27" s="3">
        <f>C24/8000</f>
        <v>-4240.29275</v>
      </c>
      <c r="D27" s="3">
        <f>D24/8000</f>
        <v>1890.898375</v>
      </c>
      <c r="E27" s="4"/>
      <c r="F27" s="5"/>
      <c r="G27" s="42"/>
      <c r="H27" s="13"/>
      <c r="I27" s="14"/>
      <c r="J27" s="14"/>
      <c r="K27" s="5"/>
      <c r="L27" s="5"/>
    </row>
    <row r="28" spans="1:10" ht="12.75">
      <c r="A28" s="2"/>
      <c r="B28" s="2"/>
      <c r="C28" s="3"/>
      <c r="D28" s="3"/>
      <c r="F28" s="5"/>
      <c r="G28" s="5"/>
      <c r="H28" s="6"/>
      <c r="I28" s="6"/>
      <c r="J28" s="6"/>
    </row>
    <row r="29" spans="1:8" ht="12.75">
      <c r="A29" s="2"/>
      <c r="B29" s="2"/>
      <c r="C29" s="3"/>
      <c r="D29" s="3"/>
      <c r="F29" s="5"/>
      <c r="H29" s="36"/>
    </row>
    <row r="30" spans="1:8" ht="15">
      <c r="A30" s="2"/>
      <c r="B30" s="2"/>
      <c r="C30" s="3"/>
      <c r="D30" s="3"/>
      <c r="E30" s="4"/>
      <c r="F30" s="5"/>
      <c r="H30" s="36"/>
    </row>
    <row r="31" spans="6:8" ht="15">
      <c r="F31" s="5"/>
      <c r="H31" s="36"/>
    </row>
    <row r="32" spans="1:6" ht="15">
      <c r="A32" s="38" t="s">
        <v>43</v>
      </c>
      <c r="F32" s="5"/>
    </row>
    <row r="33" spans="1:6" ht="15">
      <c r="A33" s="38"/>
      <c r="F33" s="5"/>
    </row>
    <row r="34" spans="1:6" ht="15">
      <c r="A34" s="38"/>
      <c r="F34" s="5"/>
    </row>
    <row r="35" spans="1:6" ht="15">
      <c r="A35" s="5" t="s">
        <v>78</v>
      </c>
      <c r="B35" s="6"/>
      <c r="C35" s="43"/>
      <c r="F35" s="5"/>
    </row>
    <row r="36" spans="1:6" ht="15">
      <c r="A36" s="5" t="s">
        <v>45</v>
      </c>
      <c r="B36" s="4"/>
      <c r="C36" s="4" t="s">
        <v>46</v>
      </c>
      <c r="F36" s="5"/>
    </row>
    <row r="37" spans="1:6" ht="16.5" customHeight="1">
      <c r="A37" s="5" t="s">
        <v>79</v>
      </c>
      <c r="C37" s="4" t="s">
        <v>48</v>
      </c>
      <c r="F37" s="5"/>
    </row>
    <row r="38" spans="1:6" ht="15">
      <c r="A38" s="5" t="s">
        <v>80</v>
      </c>
      <c r="B38" s="4"/>
      <c r="F38" s="5"/>
    </row>
    <row r="39" spans="1:6" ht="15">
      <c r="A39" s="5" t="s">
        <v>81</v>
      </c>
      <c r="B39" s="4"/>
      <c r="F39" s="5"/>
    </row>
    <row r="40" spans="1:6" ht="15">
      <c r="A40" s="38"/>
      <c r="B40" s="5" t="s">
        <v>82</v>
      </c>
      <c r="F40" s="5"/>
    </row>
    <row r="41" spans="1:6" ht="15">
      <c r="A41" s="38"/>
      <c r="F41" s="5"/>
    </row>
    <row r="42" spans="1:6" ht="15">
      <c r="A42" s="5" t="s">
        <v>51</v>
      </c>
      <c r="F42" s="5"/>
    </row>
    <row r="43" spans="1:6" ht="15">
      <c r="A43" s="5" t="s">
        <v>52</v>
      </c>
      <c r="F43" s="5"/>
    </row>
    <row r="44" ht="15">
      <c r="F44" s="5"/>
    </row>
    <row r="45" ht="15">
      <c r="F45" s="5"/>
    </row>
    <row r="46" spans="1:6" ht="6.75" customHeight="1">
      <c r="A46" s="38"/>
      <c r="E46" s="4"/>
      <c r="F46" s="5"/>
    </row>
    <row r="51" ht="15">
      <c r="A51" s="38"/>
    </row>
    <row r="52" ht="15">
      <c r="A52" s="38"/>
    </row>
    <row r="53" ht="15">
      <c r="A53" s="38"/>
    </row>
  </sheetData>
  <sheetProtection/>
  <printOptions/>
  <pageMargins left="0.7086614173228347" right="0.31496062992125984" top="0.7480314960629921" bottom="0.7480314960629921" header="0.31496062992125984" footer="0.31496062992125984"/>
  <pageSetup fitToHeight="0" fitToWidth="2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11"/>
  <sheetViews>
    <sheetView view="pageBreakPreview" zoomScaleNormal="80" zoomScaleSheetLayoutView="100" workbookViewId="0" topLeftCell="A55">
      <selection activeCell="D11" sqref="D11"/>
    </sheetView>
  </sheetViews>
  <sheetFormatPr defaultColWidth="9.140625" defaultRowHeight="15"/>
  <cols>
    <col min="1" max="1" width="47.8515625" style="0" customWidth="1"/>
    <col min="2" max="2" width="8.7109375" style="62" customWidth="1"/>
    <col min="3" max="4" width="18.8515625" style="94" customWidth="1"/>
    <col min="5" max="5" width="21.28125" style="78" customWidth="1"/>
    <col min="6" max="6" width="6.8515625" style="78" customWidth="1"/>
    <col min="7" max="8" width="18.7109375" style="78" customWidth="1"/>
    <col min="9" max="9" width="9.7109375" style="0" customWidth="1"/>
    <col min="10" max="10" width="36.421875" style="0" customWidth="1"/>
    <col min="11" max="11" width="6.7109375" style="0" customWidth="1"/>
    <col min="12" max="12" width="14.8515625" style="0" customWidth="1"/>
    <col min="13" max="13" width="11.28125" style="0" customWidth="1"/>
    <col min="14" max="14" width="12.421875" style="0" customWidth="1"/>
    <col min="15" max="15" width="14.57421875" style="0" customWidth="1"/>
    <col min="16" max="16" width="16.421875" style="0" customWidth="1"/>
    <col min="17" max="17" width="14.421875" style="0" customWidth="1"/>
    <col min="18" max="18" width="17.28125" style="0" customWidth="1"/>
    <col min="19" max="19" width="23.8515625" style="0" customWidth="1"/>
    <col min="20" max="20" width="28.57421875" style="0" customWidth="1"/>
    <col min="21" max="21" width="15.28125" style="0" customWidth="1"/>
    <col min="23" max="23" width="15.28125" style="0" customWidth="1"/>
    <col min="24" max="24" width="15.421875" style="0" customWidth="1"/>
    <col min="26" max="26" width="23.28125" style="0" customWidth="1"/>
    <col min="28" max="29" width="12.8515625" style="0" customWidth="1"/>
    <col min="30" max="31" width="12.421875" style="0" customWidth="1"/>
    <col min="32" max="32" width="18.8515625" style="0" customWidth="1"/>
    <col min="35" max="35" width="15.28125" style="0" bestFit="1" customWidth="1"/>
    <col min="36" max="36" width="14.8515625" style="0" bestFit="1" customWidth="1"/>
  </cols>
  <sheetData>
    <row r="1" spans="1:38" s="41" customFormat="1" ht="12.75">
      <c r="A1" s="1" t="s">
        <v>83</v>
      </c>
      <c r="B1" s="110"/>
      <c r="C1" s="82" t="s">
        <v>1</v>
      </c>
      <c r="D1" s="82"/>
      <c r="E1" s="76"/>
      <c r="F1" s="97"/>
      <c r="G1" s="97"/>
      <c r="H1" s="97"/>
      <c r="J1" s="99"/>
      <c r="K1" s="99"/>
      <c r="L1" s="97"/>
      <c r="M1" s="97"/>
      <c r="N1" s="99"/>
      <c r="O1" s="99"/>
      <c r="P1" s="39"/>
      <c r="Q1" s="39"/>
      <c r="R1" s="39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</row>
    <row r="2" spans="1:38" s="38" customFormat="1" ht="12.75">
      <c r="A2" s="1" t="s">
        <v>84</v>
      </c>
      <c r="B2" s="110"/>
      <c r="C2" s="82"/>
      <c r="D2" s="82"/>
      <c r="E2" s="76"/>
      <c r="F2" s="97"/>
      <c r="G2" s="97"/>
      <c r="H2" s="97"/>
      <c r="J2" s="99"/>
      <c r="K2" s="99"/>
      <c r="L2" s="97"/>
      <c r="M2" s="97"/>
      <c r="N2" s="39"/>
      <c r="O2" s="39"/>
      <c r="P2" s="41"/>
      <c r="Q2" s="41"/>
      <c r="R2" s="41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</row>
    <row r="3" spans="1:38" s="38" customFormat="1" ht="12.75">
      <c r="A3" s="1" t="s">
        <v>58</v>
      </c>
      <c r="B3" s="110"/>
      <c r="C3" s="82"/>
      <c r="D3" s="82"/>
      <c r="E3" s="76"/>
      <c r="F3" s="97"/>
      <c r="G3" s="97"/>
      <c r="H3" s="97"/>
      <c r="J3" s="99"/>
      <c r="K3" s="99"/>
      <c r="L3" s="97"/>
      <c r="M3" s="97"/>
      <c r="N3" s="39"/>
      <c r="O3" s="39"/>
      <c r="P3" s="41"/>
      <c r="Q3" s="41"/>
      <c r="R3" s="41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1:38" ht="15">
      <c r="A4" s="11"/>
      <c r="B4" s="57"/>
      <c r="C4" s="74"/>
      <c r="D4" s="74"/>
      <c r="E4" s="30"/>
      <c r="F4" s="7"/>
      <c r="G4" s="53"/>
      <c r="H4" s="53"/>
      <c r="I4" s="36"/>
      <c r="J4" s="7"/>
      <c r="K4" s="36"/>
      <c r="L4" s="36"/>
      <c r="M4" s="7"/>
      <c r="N4" s="7"/>
      <c r="O4" s="7"/>
      <c r="P4" s="6"/>
      <c r="Q4" s="6"/>
      <c r="R4" s="6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15">
      <c r="A5" s="44"/>
      <c r="B5" s="57"/>
      <c r="C5" s="79"/>
      <c r="D5" s="79"/>
      <c r="E5" s="53"/>
      <c r="F5" s="7"/>
      <c r="G5" s="53"/>
      <c r="H5" s="53"/>
      <c r="I5" s="36"/>
      <c r="J5" s="7"/>
      <c r="K5" s="36"/>
      <c r="L5" s="36"/>
      <c r="M5" s="7"/>
      <c r="N5" s="7"/>
      <c r="O5" s="7"/>
      <c r="P5" s="6"/>
      <c r="Q5" s="6"/>
      <c r="R5" s="6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7" spans="1:38" s="41" customFormat="1" ht="24" customHeight="1">
      <c r="A7" s="95" t="s">
        <v>59</v>
      </c>
      <c r="B7" s="96" t="s">
        <v>85</v>
      </c>
      <c r="C7" s="83" t="s">
        <v>86</v>
      </c>
      <c r="D7" s="83" t="s">
        <v>87</v>
      </c>
      <c r="E7" s="97"/>
      <c r="F7" s="97"/>
      <c r="G7" s="97"/>
      <c r="H7" s="97"/>
      <c r="J7" s="98"/>
      <c r="K7" s="99"/>
      <c r="L7" s="97"/>
      <c r="M7" s="97"/>
      <c r="N7" s="99"/>
      <c r="O7" s="99"/>
      <c r="S7" s="45"/>
      <c r="T7" s="45"/>
      <c r="U7" s="45"/>
      <c r="V7" s="45"/>
      <c r="W7" s="45"/>
      <c r="X7" s="45"/>
      <c r="Y7" s="45"/>
      <c r="Z7" s="45"/>
      <c r="AA7" s="114"/>
      <c r="AB7" s="114"/>
      <c r="AC7" s="114"/>
      <c r="AD7" s="45"/>
      <c r="AE7" s="45"/>
      <c r="AF7" s="45"/>
      <c r="AG7" s="45"/>
      <c r="AH7" s="45"/>
      <c r="AI7" s="45"/>
      <c r="AJ7" s="45"/>
      <c r="AK7" s="45"/>
      <c r="AL7" s="45"/>
    </row>
    <row r="8" spans="1:38" s="5" customFormat="1" ht="15" customHeight="1">
      <c r="A8" s="44"/>
      <c r="B8" s="57"/>
      <c r="C8" s="79"/>
      <c r="D8" s="79"/>
      <c r="E8" s="53"/>
      <c r="F8" s="7"/>
      <c r="G8" s="53"/>
      <c r="H8" s="53"/>
      <c r="J8" s="42"/>
      <c r="K8" s="6"/>
      <c r="L8" s="7"/>
      <c r="M8" s="7"/>
      <c r="N8" s="6"/>
      <c r="O8" s="6"/>
      <c r="S8" s="45"/>
      <c r="T8" s="45"/>
      <c r="U8" s="45"/>
      <c r="V8" s="45"/>
      <c r="W8" s="45"/>
      <c r="X8" s="45"/>
      <c r="Y8" s="45"/>
      <c r="Z8" s="45"/>
      <c r="AA8" s="114"/>
      <c r="AB8" s="114"/>
      <c r="AC8" s="114"/>
      <c r="AD8" s="45"/>
      <c r="AE8" s="45"/>
      <c r="AF8" s="45"/>
      <c r="AG8" s="45"/>
      <c r="AH8" s="45"/>
      <c r="AI8" s="45"/>
      <c r="AJ8" s="45"/>
      <c r="AK8" s="45"/>
      <c r="AL8" s="45"/>
    </row>
    <row r="9" spans="1:38" ht="18" customHeight="1">
      <c r="A9" s="46" t="s">
        <v>88</v>
      </c>
      <c r="B9" s="57"/>
      <c r="C9" s="74"/>
      <c r="D9" s="74"/>
      <c r="E9" s="30"/>
      <c r="F9" s="7"/>
      <c r="G9" s="30"/>
      <c r="H9" s="30"/>
      <c r="I9" s="36"/>
      <c r="J9" s="12"/>
      <c r="K9" s="13"/>
      <c r="L9" s="5"/>
      <c r="M9" s="5"/>
      <c r="N9" s="7"/>
      <c r="O9" s="7"/>
      <c r="P9" s="6"/>
      <c r="Q9" s="6"/>
      <c r="R9" s="6"/>
      <c r="S9" s="5"/>
      <c r="T9" s="5"/>
      <c r="U9" s="5"/>
      <c r="V9" s="5"/>
      <c r="W9" s="5"/>
      <c r="X9" s="5"/>
      <c r="Y9" s="5"/>
      <c r="Z9" s="5"/>
      <c r="AA9" s="114"/>
      <c r="AB9" s="114"/>
      <c r="AC9" s="114"/>
      <c r="AD9" s="5"/>
      <c r="AE9" s="5"/>
      <c r="AF9" s="5"/>
      <c r="AG9" s="5"/>
      <c r="AH9" s="5"/>
      <c r="AI9" s="5"/>
      <c r="AJ9" s="5"/>
      <c r="AK9" s="5"/>
      <c r="AL9" s="5"/>
    </row>
    <row r="10" spans="1:38" ht="18" customHeight="1">
      <c r="A10" s="47" t="s">
        <v>72</v>
      </c>
      <c r="B10" s="57"/>
      <c r="C10" s="79">
        <v>-33152345</v>
      </c>
      <c r="D10" s="14">
        <v>19125042</v>
      </c>
      <c r="E10" s="6"/>
      <c r="F10" s="7"/>
      <c r="G10" s="53"/>
      <c r="H10" s="53"/>
      <c r="I10" s="4"/>
      <c r="J10" s="42"/>
      <c r="K10" s="5"/>
      <c r="L10" s="48"/>
      <c r="M10" s="48"/>
      <c r="N10" s="7"/>
      <c r="O10" s="7"/>
      <c r="P10" s="48"/>
      <c r="Q10" s="48"/>
      <c r="R10" s="6"/>
      <c r="S10" s="5"/>
      <c r="T10" s="5"/>
      <c r="U10" s="5"/>
      <c r="V10" s="17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0.5" customHeight="1">
      <c r="A11" s="47"/>
      <c r="B11" s="57"/>
      <c r="C11" s="79"/>
      <c r="D11" s="84"/>
      <c r="E11" s="6"/>
      <c r="F11" s="7"/>
      <c r="G11" s="53"/>
      <c r="H11" s="53"/>
      <c r="I11" s="4"/>
      <c r="J11" s="42"/>
      <c r="K11" s="5"/>
      <c r="L11" s="48"/>
      <c r="M11" s="48"/>
      <c r="N11" s="7"/>
      <c r="O11" s="7"/>
      <c r="P11" s="48"/>
      <c r="Q11" s="48"/>
      <c r="R11" s="6"/>
      <c r="S11" s="5"/>
      <c r="T11" s="5"/>
      <c r="U11" s="5"/>
      <c r="V11" s="17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8" customHeight="1">
      <c r="A12" s="46" t="s">
        <v>89</v>
      </c>
      <c r="B12" s="57"/>
      <c r="C12" s="74"/>
      <c r="D12" s="84"/>
      <c r="E12" s="77"/>
      <c r="F12" s="7"/>
      <c r="G12" s="53"/>
      <c r="H12" s="53"/>
      <c r="I12" s="4"/>
      <c r="J12" s="12"/>
      <c r="K12" s="5"/>
      <c r="L12" s="48"/>
      <c r="M12" s="48"/>
      <c r="N12" s="7"/>
      <c r="O12" s="7"/>
      <c r="P12" s="48"/>
      <c r="Q12" s="48"/>
      <c r="R12" s="6"/>
      <c r="S12" s="5"/>
      <c r="T12" s="5"/>
      <c r="U12" s="5"/>
      <c r="V12" s="17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25.5" customHeight="1">
      <c r="A13" s="49" t="s">
        <v>90</v>
      </c>
      <c r="B13" s="59" t="s">
        <v>91</v>
      </c>
      <c r="C13" s="79">
        <v>2491336</v>
      </c>
      <c r="D13" s="14">
        <v>2091890</v>
      </c>
      <c r="E13" s="6"/>
      <c r="F13" s="77"/>
      <c r="G13" s="53"/>
      <c r="H13" s="53"/>
      <c r="I13" s="4"/>
      <c r="J13" s="42"/>
      <c r="K13" s="5"/>
      <c r="L13" s="48"/>
      <c r="M13" s="48"/>
      <c r="N13" s="7"/>
      <c r="O13" s="7"/>
      <c r="P13" s="48"/>
      <c r="Q13" s="48"/>
      <c r="R13" s="6"/>
      <c r="S13" s="5"/>
      <c r="T13" s="5"/>
      <c r="U13" s="5"/>
      <c r="V13" s="1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25.5" customHeight="1">
      <c r="A14" s="49" t="s">
        <v>92</v>
      </c>
      <c r="B14" s="57">
        <v>30</v>
      </c>
      <c r="C14" s="79">
        <v>4428</v>
      </c>
      <c r="D14" s="14">
        <v>55719</v>
      </c>
      <c r="E14" s="6"/>
      <c r="F14" s="7"/>
      <c r="G14" s="53"/>
      <c r="H14" s="53"/>
      <c r="I14" s="4"/>
      <c r="J14" s="42"/>
      <c r="K14" s="5"/>
      <c r="L14" s="48"/>
      <c r="M14" s="48"/>
      <c r="N14" s="7"/>
      <c r="O14" s="7"/>
      <c r="P14" s="48"/>
      <c r="Q14" s="48"/>
      <c r="R14" s="6"/>
      <c r="S14" s="5"/>
      <c r="T14" s="5"/>
      <c r="U14" s="5"/>
      <c r="V14" s="17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9.5" customHeight="1">
      <c r="A15" s="49" t="s">
        <v>69</v>
      </c>
      <c r="B15" s="57">
        <v>27</v>
      </c>
      <c r="C15" s="79">
        <v>1933873</v>
      </c>
      <c r="D15" s="14">
        <v>1292354</v>
      </c>
      <c r="E15" s="6"/>
      <c r="F15" s="7"/>
      <c r="G15" s="53"/>
      <c r="H15" s="53"/>
      <c r="I15" s="4"/>
      <c r="J15" s="42"/>
      <c r="K15" s="5"/>
      <c r="L15" s="48"/>
      <c r="M15" s="48"/>
      <c r="N15" s="7"/>
      <c r="O15" s="7"/>
      <c r="P15" s="48"/>
      <c r="Q15" s="48"/>
      <c r="R15" s="6"/>
      <c r="S15" s="5"/>
      <c r="T15" s="5"/>
      <c r="U15" s="5"/>
      <c r="V15" s="17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27" ht="19.5" customHeight="1">
      <c r="A16" s="49" t="s">
        <v>68</v>
      </c>
      <c r="B16" s="57">
        <v>28</v>
      </c>
      <c r="C16" s="79">
        <v>-438864</v>
      </c>
      <c r="D16" s="14">
        <v>-1522750</v>
      </c>
      <c r="E16" s="6"/>
      <c r="F16" s="7"/>
      <c r="G16" s="53"/>
      <c r="H16" s="53"/>
      <c r="I16" s="4"/>
      <c r="J16" s="42"/>
      <c r="K16" s="5"/>
      <c r="L16" s="48"/>
      <c r="M16" s="48"/>
      <c r="N16" s="7"/>
      <c r="O16" s="7"/>
      <c r="P16" s="48"/>
      <c r="Q16" s="48"/>
      <c r="R16" s="6"/>
      <c r="S16" s="5"/>
      <c r="T16" s="5"/>
      <c r="U16" s="5"/>
      <c r="V16" s="17"/>
      <c r="W16" s="5"/>
      <c r="X16" s="5"/>
      <c r="Y16" s="5"/>
      <c r="Z16" s="5"/>
      <c r="AA16" s="5"/>
    </row>
    <row r="17" spans="1:27" ht="19.5" customHeight="1">
      <c r="A17" s="42" t="s">
        <v>93</v>
      </c>
      <c r="B17" s="57"/>
      <c r="C17" s="84">
        <v>38389183</v>
      </c>
      <c r="D17" s="14">
        <v>2445693</v>
      </c>
      <c r="E17" s="77"/>
      <c r="F17" s="7"/>
      <c r="G17" s="7"/>
      <c r="H17" s="7"/>
      <c r="I17" s="4"/>
      <c r="J17" s="42"/>
      <c r="K17" s="5"/>
      <c r="L17" s="48"/>
      <c r="M17" s="48"/>
      <c r="N17" s="7"/>
      <c r="O17" s="7"/>
      <c r="P17" s="48"/>
      <c r="Q17" s="48"/>
      <c r="R17" s="6"/>
      <c r="S17" s="5"/>
      <c r="T17" s="5"/>
      <c r="U17" s="5"/>
      <c r="V17" s="17"/>
      <c r="W17" s="5"/>
      <c r="X17" s="5"/>
      <c r="Y17" s="5"/>
      <c r="Z17" s="5"/>
      <c r="AA17" s="5"/>
    </row>
    <row r="18" spans="1:27" ht="13.5" customHeight="1">
      <c r="A18" s="50"/>
      <c r="B18" s="58"/>
      <c r="C18" s="85"/>
      <c r="D18" s="86"/>
      <c r="E18" s="77"/>
      <c r="F18" s="7"/>
      <c r="G18" s="7"/>
      <c r="H18" s="7"/>
      <c r="I18" s="36"/>
      <c r="J18" s="42"/>
      <c r="K18" s="5"/>
      <c r="L18" s="51"/>
      <c r="M18" s="48"/>
      <c r="N18" s="7"/>
      <c r="O18" s="7"/>
      <c r="P18" s="51"/>
      <c r="Q18" s="48"/>
      <c r="R18" s="6"/>
      <c r="S18" s="5"/>
      <c r="T18" s="5"/>
      <c r="U18" s="5"/>
      <c r="V18" s="17"/>
      <c r="W18" s="5"/>
      <c r="X18" s="5"/>
      <c r="Y18" s="5"/>
      <c r="Z18" s="5"/>
      <c r="AA18" s="5"/>
    </row>
    <row r="19" spans="1:27" ht="28.5" customHeight="1" thickBot="1">
      <c r="A19" s="54" t="s">
        <v>94</v>
      </c>
      <c r="B19" s="61"/>
      <c r="C19" s="75">
        <f>SUM(C10:C18)</f>
        <v>9227611</v>
      </c>
      <c r="D19" s="75">
        <f>SUM(D10:D18)</f>
        <v>23487948</v>
      </c>
      <c r="E19" s="6"/>
      <c r="F19" s="7"/>
      <c r="G19" s="30"/>
      <c r="H19" s="30"/>
      <c r="I19" s="4"/>
      <c r="J19" s="12"/>
      <c r="K19" s="5"/>
      <c r="L19" s="51"/>
      <c r="M19" s="51"/>
      <c r="N19" s="7"/>
      <c r="O19" s="7"/>
      <c r="P19" s="51"/>
      <c r="Q19" s="51"/>
      <c r="R19" s="6"/>
      <c r="S19" s="5"/>
      <c r="T19" s="5"/>
      <c r="U19" s="5"/>
      <c r="V19" s="17"/>
      <c r="W19" s="5"/>
      <c r="X19" s="5"/>
      <c r="Y19" s="5"/>
      <c r="Z19" s="5"/>
      <c r="AA19" s="5"/>
    </row>
    <row r="20" spans="1:27" ht="12.75" customHeight="1">
      <c r="A20" s="52"/>
      <c r="B20" s="60"/>
      <c r="C20" s="80"/>
      <c r="D20" s="80"/>
      <c r="E20" s="6"/>
      <c r="F20" s="7"/>
      <c r="G20" s="53"/>
      <c r="H20" s="53"/>
      <c r="I20" s="4"/>
      <c r="J20" s="12"/>
      <c r="K20" s="5"/>
      <c r="L20" s="51"/>
      <c r="M20" s="48"/>
      <c r="N20" s="7"/>
      <c r="O20" s="7"/>
      <c r="P20" s="51"/>
      <c r="Q20" s="48"/>
      <c r="R20" s="6"/>
      <c r="S20" s="5"/>
      <c r="T20" s="5"/>
      <c r="U20" s="5"/>
      <c r="V20" s="17"/>
      <c r="W20" s="5"/>
      <c r="X20" s="5"/>
      <c r="Y20" s="5"/>
      <c r="Z20" s="5"/>
      <c r="AA20" s="114"/>
    </row>
    <row r="21" spans="1:27" ht="20.25" customHeight="1">
      <c r="A21" s="46" t="s">
        <v>95</v>
      </c>
      <c r="B21" s="57"/>
      <c r="C21" s="74"/>
      <c r="D21" s="74"/>
      <c r="E21" s="77"/>
      <c r="F21" s="7"/>
      <c r="G21" s="30"/>
      <c r="H21" s="30"/>
      <c r="I21" s="36"/>
      <c r="J21" s="12"/>
      <c r="K21" s="13"/>
      <c r="L21" s="51"/>
      <c r="M21" s="48"/>
      <c r="N21" s="7"/>
      <c r="O21" s="7"/>
      <c r="P21" s="51"/>
      <c r="Q21" s="48"/>
      <c r="R21" s="6"/>
      <c r="S21" s="5"/>
      <c r="T21" s="5"/>
      <c r="U21" s="5"/>
      <c r="V21" s="17"/>
      <c r="W21" s="5"/>
      <c r="X21" s="5"/>
      <c r="Y21" s="5"/>
      <c r="Z21" s="5"/>
      <c r="AA21" s="114"/>
    </row>
    <row r="22" spans="1:27" ht="26.25" customHeight="1">
      <c r="A22" s="42" t="s">
        <v>96</v>
      </c>
      <c r="B22" s="57"/>
      <c r="C22" s="79">
        <v>803929</v>
      </c>
      <c r="D22" s="14">
        <v>371853</v>
      </c>
      <c r="E22" s="55"/>
      <c r="F22" s="7"/>
      <c r="G22" s="53"/>
      <c r="H22" s="53"/>
      <c r="I22" s="4"/>
      <c r="J22" s="42"/>
      <c r="K22" s="13"/>
      <c r="L22" s="48"/>
      <c r="M22" s="13"/>
      <c r="N22" s="7"/>
      <c r="O22" s="7"/>
      <c r="P22" s="48"/>
      <c r="Q22" s="13"/>
      <c r="R22" s="6"/>
      <c r="S22" s="5"/>
      <c r="T22" s="5"/>
      <c r="U22" s="5"/>
      <c r="V22" s="17"/>
      <c r="W22" s="5"/>
      <c r="X22" s="5"/>
      <c r="Y22" s="5"/>
      <c r="Z22" s="5"/>
      <c r="AA22" s="5"/>
    </row>
    <row r="23" spans="1:27" ht="19.5" customHeight="1">
      <c r="A23" s="42" t="s">
        <v>97</v>
      </c>
      <c r="B23" s="57"/>
      <c r="C23" s="79">
        <v>-405983</v>
      </c>
      <c r="D23" s="14">
        <v>489619</v>
      </c>
      <c r="E23" s="6"/>
      <c r="F23" s="7"/>
      <c r="G23" s="53"/>
      <c r="H23" s="53"/>
      <c r="I23" s="4"/>
      <c r="J23" s="42"/>
      <c r="K23" s="13"/>
      <c r="L23" s="48"/>
      <c r="M23" s="48"/>
      <c r="N23" s="7"/>
      <c r="O23" s="7"/>
      <c r="P23" s="48"/>
      <c r="Q23" s="48"/>
      <c r="R23" s="6"/>
      <c r="S23" s="5"/>
      <c r="T23" s="5"/>
      <c r="U23" s="5"/>
      <c r="V23" s="17"/>
      <c r="W23" s="5"/>
      <c r="X23" s="5"/>
      <c r="Y23" s="5"/>
      <c r="Z23" s="5"/>
      <c r="AA23" s="5"/>
    </row>
    <row r="24" spans="1:27" ht="19.5" customHeight="1">
      <c r="A24" s="42" t="s">
        <v>98</v>
      </c>
      <c r="B24" s="57"/>
      <c r="C24" s="79">
        <v>67135</v>
      </c>
      <c r="D24" s="14">
        <v>78793</v>
      </c>
      <c r="E24" s="6"/>
      <c r="F24" s="7"/>
      <c r="G24" s="53"/>
      <c r="H24" s="53"/>
      <c r="I24" s="4"/>
      <c r="J24" s="42"/>
      <c r="K24" s="13"/>
      <c r="L24" s="48"/>
      <c r="M24" s="48"/>
      <c r="N24" s="7"/>
      <c r="O24" s="7"/>
      <c r="P24" s="48"/>
      <c r="Q24" s="48"/>
      <c r="R24" s="6"/>
      <c r="S24" s="5"/>
      <c r="T24" s="5"/>
      <c r="U24" s="5"/>
      <c r="V24" s="17"/>
      <c r="W24" s="5"/>
      <c r="X24" s="5"/>
      <c r="Y24" s="5"/>
      <c r="Z24" s="5"/>
      <c r="AA24" s="5"/>
    </row>
    <row r="25" spans="1:27" ht="19.5" customHeight="1">
      <c r="A25" s="42" t="s">
        <v>99</v>
      </c>
      <c r="B25" s="57"/>
      <c r="C25" s="79">
        <v>1482</v>
      </c>
      <c r="D25" s="14">
        <v>865</v>
      </c>
      <c r="E25" s="6"/>
      <c r="F25" s="7"/>
      <c r="G25" s="53"/>
      <c r="H25" s="53"/>
      <c r="I25" s="4"/>
      <c r="J25" s="42"/>
      <c r="K25" s="13"/>
      <c r="L25" s="48"/>
      <c r="M25" s="48"/>
      <c r="N25" s="7"/>
      <c r="O25" s="7"/>
      <c r="P25" s="48"/>
      <c r="Q25" s="48"/>
      <c r="R25" s="6"/>
      <c r="S25" s="5"/>
      <c r="T25" s="5"/>
      <c r="U25" s="5"/>
      <c r="V25" s="17"/>
      <c r="W25" s="5"/>
      <c r="X25" s="5"/>
      <c r="Y25" s="5"/>
      <c r="Z25" s="5"/>
      <c r="AA25" s="5"/>
    </row>
    <row r="26" spans="1:27" ht="19.5" customHeight="1">
      <c r="A26" s="42" t="s">
        <v>100</v>
      </c>
      <c r="B26" s="57"/>
      <c r="C26" s="79">
        <v>-64554412</v>
      </c>
      <c r="D26" s="14">
        <v>1060260</v>
      </c>
      <c r="E26" s="6"/>
      <c r="F26" s="7"/>
      <c r="G26" s="53"/>
      <c r="H26" s="53"/>
      <c r="I26" s="4"/>
      <c r="J26" s="42"/>
      <c r="K26" s="13"/>
      <c r="L26" s="48"/>
      <c r="M26" s="48"/>
      <c r="N26" s="7"/>
      <c r="O26" s="7"/>
      <c r="P26" s="48"/>
      <c r="Q26" s="48"/>
      <c r="R26" s="6"/>
      <c r="S26" s="5"/>
      <c r="T26" s="5"/>
      <c r="U26" s="5"/>
      <c r="V26" s="17"/>
      <c r="W26" s="5"/>
      <c r="X26" s="5"/>
      <c r="Y26" s="5"/>
      <c r="Z26" s="5"/>
      <c r="AA26" s="5"/>
    </row>
    <row r="27" spans="1:27" ht="19.5" customHeight="1">
      <c r="A27" s="42" t="s">
        <v>101</v>
      </c>
      <c r="B27" s="60"/>
      <c r="C27" s="80">
        <v>-201611</v>
      </c>
      <c r="D27" s="14">
        <v>-434394</v>
      </c>
      <c r="E27" s="55"/>
      <c r="F27" s="7"/>
      <c r="G27" s="53"/>
      <c r="H27" s="53"/>
      <c r="I27" s="4"/>
      <c r="J27" s="42"/>
      <c r="K27" s="13"/>
      <c r="L27" s="48"/>
      <c r="M27" s="48"/>
      <c r="N27" s="7"/>
      <c r="O27" s="7"/>
      <c r="P27" s="48"/>
      <c r="Q27" s="48"/>
      <c r="R27" s="6"/>
      <c r="S27" s="5"/>
      <c r="T27" s="5"/>
      <c r="U27" s="5"/>
      <c r="V27" s="17"/>
      <c r="W27" s="5"/>
      <c r="X27" s="5"/>
      <c r="Y27" s="5"/>
      <c r="Z27" s="5"/>
      <c r="AA27" s="5"/>
    </row>
    <row r="28" spans="1:27" ht="19.5" customHeight="1">
      <c r="A28" s="50" t="s">
        <v>102</v>
      </c>
      <c r="B28" s="58"/>
      <c r="C28" s="85">
        <v>-962417</v>
      </c>
      <c r="D28" s="81">
        <v>1962383</v>
      </c>
      <c r="E28" s="6"/>
      <c r="F28" s="7"/>
      <c r="G28" s="7"/>
      <c r="H28" s="7"/>
      <c r="I28" s="4"/>
      <c r="J28" s="42"/>
      <c r="K28" s="13"/>
      <c r="L28" s="48"/>
      <c r="M28" s="48"/>
      <c r="N28" s="7"/>
      <c r="O28" s="7"/>
      <c r="P28" s="48"/>
      <c r="Q28" s="48"/>
      <c r="R28" s="6"/>
      <c r="S28" s="5"/>
      <c r="T28" s="5"/>
      <c r="U28" s="5"/>
      <c r="V28" s="17"/>
      <c r="W28" s="5"/>
      <c r="X28" s="5"/>
      <c r="Y28" s="5"/>
      <c r="Z28" s="5"/>
      <c r="AA28" s="5"/>
    </row>
    <row r="29" spans="1:27" ht="24" customHeight="1">
      <c r="A29" s="46" t="s">
        <v>103</v>
      </c>
      <c r="B29" s="57"/>
      <c r="C29" s="74">
        <f>SUM(C19:C28)</f>
        <v>-56024266</v>
      </c>
      <c r="D29" s="74">
        <f>SUM(D19:D28)</f>
        <v>27017327</v>
      </c>
      <c r="E29" s="77"/>
      <c r="F29" s="7"/>
      <c r="G29" s="30"/>
      <c r="H29" s="30"/>
      <c r="I29" s="4"/>
      <c r="J29" s="12"/>
      <c r="K29" s="13"/>
      <c r="L29" s="48"/>
      <c r="M29" s="48"/>
      <c r="N29" s="7"/>
      <c r="O29" s="7"/>
      <c r="P29" s="48"/>
      <c r="Q29" s="48"/>
      <c r="R29" s="6"/>
      <c r="S29" s="5"/>
      <c r="T29" s="5"/>
      <c r="U29" s="5"/>
      <c r="V29" s="17"/>
      <c r="W29" s="5"/>
      <c r="X29" s="5"/>
      <c r="Y29" s="5"/>
      <c r="Z29" s="5"/>
      <c r="AA29" s="5"/>
    </row>
    <row r="30" spans="1:27" ht="18" customHeight="1">
      <c r="A30" s="52"/>
      <c r="B30" s="57"/>
      <c r="C30" s="79"/>
      <c r="D30" s="79"/>
      <c r="E30" s="6"/>
      <c r="F30" s="7"/>
      <c r="G30" s="53"/>
      <c r="H30" s="53"/>
      <c r="I30" s="4"/>
      <c r="J30" s="42"/>
      <c r="K30" s="13"/>
      <c r="L30" s="48"/>
      <c r="M30" s="48"/>
      <c r="N30" s="7"/>
      <c r="O30" s="7"/>
      <c r="P30" s="48"/>
      <c r="Q30" s="48"/>
      <c r="R30" s="6"/>
      <c r="S30" s="5"/>
      <c r="T30" s="5"/>
      <c r="U30" s="5"/>
      <c r="V30" s="17"/>
      <c r="W30" s="5"/>
      <c r="X30" s="5"/>
      <c r="Y30" s="5"/>
      <c r="Z30" s="5"/>
      <c r="AA30" s="5"/>
    </row>
    <row r="31" spans="1:27" ht="18" customHeight="1">
      <c r="A31" s="42" t="s">
        <v>104</v>
      </c>
      <c r="B31" s="57"/>
      <c r="C31" s="84">
        <v>-1349386</v>
      </c>
      <c r="D31" s="14">
        <v>-7571057</v>
      </c>
      <c r="E31" s="77"/>
      <c r="F31" s="7"/>
      <c r="G31" s="7"/>
      <c r="H31" s="7"/>
      <c r="I31" s="4"/>
      <c r="J31" s="42"/>
      <c r="K31" s="13"/>
      <c r="L31" s="48"/>
      <c r="M31" s="48"/>
      <c r="N31" s="7"/>
      <c r="O31" s="7"/>
      <c r="P31" s="48"/>
      <c r="Q31" s="48"/>
      <c r="R31" s="6"/>
      <c r="S31" s="5"/>
      <c r="T31" s="5"/>
      <c r="U31" s="5"/>
      <c r="V31" s="17"/>
      <c r="W31" s="5"/>
      <c r="X31" s="5"/>
      <c r="Y31" s="5"/>
      <c r="Z31" s="5"/>
      <c r="AA31" s="5"/>
    </row>
    <row r="32" spans="1:22" ht="18" customHeight="1">
      <c r="A32" s="6" t="s">
        <v>105</v>
      </c>
      <c r="B32" s="60"/>
      <c r="C32" s="87">
        <v>-150000</v>
      </c>
      <c r="D32" s="88">
        <v>-1140752</v>
      </c>
      <c r="E32" s="6"/>
      <c r="F32" s="7"/>
      <c r="G32" s="7"/>
      <c r="H32" s="7"/>
      <c r="I32" s="4"/>
      <c r="J32" s="42"/>
      <c r="K32" s="13"/>
      <c r="L32" s="48"/>
      <c r="M32" s="48"/>
      <c r="N32" s="7"/>
      <c r="O32" s="7"/>
      <c r="P32" s="48"/>
      <c r="Q32" s="48"/>
      <c r="R32" s="6"/>
      <c r="S32" s="5"/>
      <c r="T32" s="5"/>
      <c r="U32" s="5"/>
      <c r="V32" s="17"/>
    </row>
    <row r="33" spans="1:22" ht="27" customHeight="1" thickBot="1">
      <c r="A33" s="54" t="s">
        <v>106</v>
      </c>
      <c r="B33" s="61"/>
      <c r="C33" s="89">
        <f>SUM(C29:C32)</f>
        <v>-57523652</v>
      </c>
      <c r="D33" s="89">
        <f>SUM(D29:D32)</f>
        <v>18305518</v>
      </c>
      <c r="E33" s="55"/>
      <c r="F33" s="7"/>
      <c r="G33" s="7"/>
      <c r="H33" s="7"/>
      <c r="I33" s="4"/>
      <c r="J33" s="12"/>
      <c r="K33" s="13"/>
      <c r="L33" s="51"/>
      <c r="M33" s="51"/>
      <c r="N33" s="7"/>
      <c r="O33" s="7"/>
      <c r="P33" s="51"/>
      <c r="Q33" s="51"/>
      <c r="R33" s="6"/>
      <c r="S33" s="5"/>
      <c r="T33" s="5"/>
      <c r="U33" s="5"/>
      <c r="V33" s="17"/>
    </row>
    <row r="34" spans="1:22" ht="36" customHeight="1">
      <c r="A34" s="52"/>
      <c r="B34" s="57"/>
      <c r="C34" s="79"/>
      <c r="D34" s="79"/>
      <c r="E34" s="6"/>
      <c r="F34" s="7"/>
      <c r="G34" s="53"/>
      <c r="H34" s="53"/>
      <c r="I34" s="36"/>
      <c r="J34" s="36"/>
      <c r="K34" s="36"/>
      <c r="L34" s="36"/>
      <c r="M34" s="7"/>
      <c r="N34" s="7"/>
      <c r="O34" s="7"/>
      <c r="P34" s="51"/>
      <c r="Q34" s="48"/>
      <c r="R34" s="6"/>
      <c r="S34" s="5"/>
      <c r="T34" s="5"/>
      <c r="U34" s="5"/>
      <c r="V34" s="17"/>
    </row>
    <row r="35" spans="1:22" ht="18" customHeight="1">
      <c r="A35" s="46" t="s">
        <v>107</v>
      </c>
      <c r="B35" s="57"/>
      <c r="C35" s="74"/>
      <c r="D35" s="74"/>
      <c r="E35" s="77"/>
      <c r="F35" s="7"/>
      <c r="G35" s="30"/>
      <c r="H35" s="30"/>
      <c r="I35" s="4"/>
      <c r="J35" s="12"/>
      <c r="K35" s="5"/>
      <c r="L35" s="5"/>
      <c r="M35" s="5"/>
      <c r="N35" s="7"/>
      <c r="O35" s="7"/>
      <c r="P35" s="51"/>
      <c r="Q35" s="48"/>
      <c r="R35" s="6"/>
      <c r="S35" s="5"/>
      <c r="T35" s="5"/>
      <c r="U35" s="5"/>
      <c r="V35" s="17"/>
    </row>
    <row r="36" spans="1:22" ht="19.5" customHeight="1">
      <c r="A36" s="49" t="s">
        <v>108</v>
      </c>
      <c r="B36" s="57"/>
      <c r="C36" s="79">
        <v>1960</v>
      </c>
      <c r="D36" s="79">
        <v>308</v>
      </c>
      <c r="E36" s="55"/>
      <c r="F36" s="7"/>
      <c r="G36" s="53"/>
      <c r="H36" s="53"/>
      <c r="I36" s="4"/>
      <c r="J36" s="42"/>
      <c r="K36" s="13"/>
      <c r="L36" s="48"/>
      <c r="M36" s="48"/>
      <c r="N36" s="7"/>
      <c r="O36" s="7"/>
      <c r="P36" s="48"/>
      <c r="Q36" s="48"/>
      <c r="R36" s="6"/>
      <c r="S36" s="5"/>
      <c r="T36" s="5"/>
      <c r="U36" s="5"/>
      <c r="V36" s="17"/>
    </row>
    <row r="37" spans="1:22" ht="19.5" customHeight="1">
      <c r="A37" s="49" t="s">
        <v>109</v>
      </c>
      <c r="B37" s="57">
        <v>1</v>
      </c>
      <c r="C37" s="79">
        <v>-24</v>
      </c>
      <c r="D37" s="79">
        <v>-3080</v>
      </c>
      <c r="E37" s="55"/>
      <c r="F37" s="7"/>
      <c r="G37" s="53"/>
      <c r="H37" s="53"/>
      <c r="I37" s="4"/>
      <c r="J37" s="42"/>
      <c r="K37" s="13"/>
      <c r="L37" s="48"/>
      <c r="M37" s="48"/>
      <c r="N37" s="7"/>
      <c r="O37" s="7"/>
      <c r="P37" s="48"/>
      <c r="Q37" s="48"/>
      <c r="R37" s="6"/>
      <c r="S37" s="5"/>
      <c r="T37" s="5"/>
      <c r="U37" s="5"/>
      <c r="V37" s="17"/>
    </row>
    <row r="38" spans="1:22" ht="19.5" customHeight="1">
      <c r="A38" s="49" t="s">
        <v>110</v>
      </c>
      <c r="B38" s="57">
        <v>2</v>
      </c>
      <c r="C38" s="79">
        <v>-1435</v>
      </c>
      <c r="D38" s="79">
        <v>-103175</v>
      </c>
      <c r="E38" s="55"/>
      <c r="F38" s="7"/>
      <c r="G38" s="53"/>
      <c r="H38" s="53"/>
      <c r="I38" s="4"/>
      <c r="J38" s="42"/>
      <c r="K38" s="13"/>
      <c r="L38" s="48"/>
      <c r="M38" s="48"/>
      <c r="N38" s="7"/>
      <c r="O38" s="7"/>
      <c r="P38" s="48"/>
      <c r="Q38" s="48"/>
      <c r="R38" s="6"/>
      <c r="S38" s="5"/>
      <c r="T38" s="5"/>
      <c r="U38" s="5"/>
      <c r="V38" s="17"/>
    </row>
    <row r="39" spans="1:22" ht="19.5" customHeight="1">
      <c r="A39" s="49" t="s">
        <v>111</v>
      </c>
      <c r="B39" s="57"/>
      <c r="C39" s="79">
        <v>-4393140</v>
      </c>
      <c r="D39" s="79">
        <v>-6505630</v>
      </c>
      <c r="E39" s="55"/>
      <c r="F39" s="7"/>
      <c r="G39" s="53"/>
      <c r="H39" s="53"/>
      <c r="I39" s="4"/>
      <c r="J39" s="42"/>
      <c r="K39" s="5"/>
      <c r="L39" s="48"/>
      <c r="M39" s="48"/>
      <c r="N39" s="7"/>
      <c r="O39" s="7"/>
      <c r="P39" s="48"/>
      <c r="Q39" s="48"/>
      <c r="R39" s="6"/>
      <c r="S39" s="5"/>
      <c r="T39" s="5"/>
      <c r="U39" s="5"/>
      <c r="V39" s="17"/>
    </row>
    <row r="40" spans="1:22" ht="19.5" customHeight="1">
      <c r="A40" s="42" t="s">
        <v>112</v>
      </c>
      <c r="B40" s="57"/>
      <c r="C40" s="79">
        <v>-289</v>
      </c>
      <c r="D40" s="79">
        <v>-1563</v>
      </c>
      <c r="E40" s="55"/>
      <c r="F40" s="7"/>
      <c r="G40" s="53"/>
      <c r="H40" s="53"/>
      <c r="I40" s="4"/>
      <c r="J40" s="42"/>
      <c r="K40" s="5"/>
      <c r="L40" s="48"/>
      <c r="M40" s="48"/>
      <c r="N40" s="7"/>
      <c r="O40" s="7"/>
      <c r="P40" s="48"/>
      <c r="Q40" s="48"/>
      <c r="R40" s="6"/>
      <c r="S40" s="5"/>
      <c r="T40" s="5"/>
      <c r="U40" s="5"/>
      <c r="V40" s="17"/>
    </row>
    <row r="41" spans="1:22" ht="19.5" customHeight="1">
      <c r="A41" s="42" t="s">
        <v>113</v>
      </c>
      <c r="B41" s="57"/>
      <c r="C41" s="79">
        <v>0</v>
      </c>
      <c r="D41" s="90">
        <v>57543</v>
      </c>
      <c r="E41" s="55"/>
      <c r="F41" s="7"/>
      <c r="G41" s="53"/>
      <c r="H41" s="53"/>
      <c r="I41" s="4"/>
      <c r="J41" s="42"/>
      <c r="K41" s="5"/>
      <c r="L41" s="48"/>
      <c r="M41" s="48"/>
      <c r="N41" s="7"/>
      <c r="O41" s="7"/>
      <c r="P41" s="48"/>
      <c r="Q41" s="48"/>
      <c r="R41" s="6"/>
      <c r="S41" s="5"/>
      <c r="T41" s="5"/>
      <c r="U41" s="5"/>
      <c r="V41" s="17"/>
    </row>
    <row r="42" spans="1:22" s="5" customFormat="1" ht="19.5" customHeight="1">
      <c r="A42" s="42" t="s">
        <v>114</v>
      </c>
      <c r="B42" s="57"/>
      <c r="C42" s="79">
        <v>-752200</v>
      </c>
      <c r="D42" s="90">
        <v>-48195110</v>
      </c>
      <c r="E42" s="55"/>
      <c r="F42" s="7"/>
      <c r="G42" s="53"/>
      <c r="H42" s="53"/>
      <c r="I42" s="4"/>
      <c r="J42" s="42"/>
      <c r="L42" s="48"/>
      <c r="N42" s="7"/>
      <c r="O42" s="7"/>
      <c r="P42" s="48"/>
      <c r="R42" s="6"/>
      <c r="V42" s="17"/>
    </row>
    <row r="43" spans="1:22" s="5" customFormat="1" ht="19.5" customHeight="1">
      <c r="A43" s="42" t="s">
        <v>115</v>
      </c>
      <c r="B43" s="57"/>
      <c r="C43" s="79">
        <v>10188191</v>
      </c>
      <c r="D43" s="90">
        <v>35890245</v>
      </c>
      <c r="E43" s="55"/>
      <c r="F43" s="7"/>
      <c r="G43" s="53"/>
      <c r="H43" s="53"/>
      <c r="I43" s="4"/>
      <c r="J43" s="42"/>
      <c r="L43" s="48"/>
      <c r="N43" s="7"/>
      <c r="O43" s="7"/>
      <c r="P43" s="48"/>
      <c r="R43" s="6"/>
      <c r="V43" s="17"/>
    </row>
    <row r="44" spans="1:22" s="5" customFormat="1" ht="19.5" customHeight="1">
      <c r="A44" s="42" t="s">
        <v>116</v>
      </c>
      <c r="B44" s="57"/>
      <c r="C44" s="79">
        <v>0</v>
      </c>
      <c r="D44" s="79">
        <v>0</v>
      </c>
      <c r="E44" s="6"/>
      <c r="F44" s="7"/>
      <c r="G44" s="53"/>
      <c r="H44" s="53"/>
      <c r="I44" s="4"/>
      <c r="J44" s="42"/>
      <c r="L44" s="48"/>
      <c r="M44" s="48"/>
      <c r="N44" s="7"/>
      <c r="O44" s="7"/>
      <c r="P44" s="48"/>
      <c r="Q44" s="48"/>
      <c r="R44" s="6"/>
      <c r="V44" s="17"/>
    </row>
    <row r="45" spans="1:22" ht="19.5" customHeight="1">
      <c r="A45" s="28" t="s">
        <v>117</v>
      </c>
      <c r="B45" s="58"/>
      <c r="C45" s="85">
        <v>-97652</v>
      </c>
      <c r="D45" s="85">
        <v>-12390</v>
      </c>
      <c r="E45" s="77"/>
      <c r="F45" s="7"/>
      <c r="G45" s="7"/>
      <c r="H45" s="7"/>
      <c r="I45" s="4"/>
      <c r="J45" s="42"/>
      <c r="K45" s="5"/>
      <c r="L45" s="48"/>
      <c r="M45" s="48"/>
      <c r="N45" s="7"/>
      <c r="O45" s="7"/>
      <c r="P45" s="48"/>
      <c r="Q45" s="48"/>
      <c r="R45" s="6"/>
      <c r="S45" s="5"/>
      <c r="T45" s="5"/>
      <c r="U45" s="5"/>
      <c r="V45" s="17"/>
    </row>
    <row r="46" spans="1:22" ht="30.75" customHeight="1" thickBot="1">
      <c r="A46" s="54" t="s">
        <v>118</v>
      </c>
      <c r="B46" s="61"/>
      <c r="C46" s="89">
        <f>SUM(C36:C45)</f>
        <v>4945411</v>
      </c>
      <c r="D46" s="89">
        <f>SUM(D36:D45)</f>
        <v>-18872852</v>
      </c>
      <c r="E46" s="55"/>
      <c r="F46" s="7"/>
      <c r="G46" s="7"/>
      <c r="H46" s="7"/>
      <c r="I46" s="4"/>
      <c r="J46" s="12"/>
      <c r="K46" s="13"/>
      <c r="L46" s="51"/>
      <c r="M46" s="51"/>
      <c r="N46" s="7"/>
      <c r="O46" s="7"/>
      <c r="P46" s="51"/>
      <c r="Q46" s="51"/>
      <c r="R46" s="6"/>
      <c r="S46" s="5"/>
      <c r="T46" s="5"/>
      <c r="U46" s="5"/>
      <c r="V46" s="17"/>
    </row>
    <row r="47" spans="1:22" ht="9" customHeight="1">
      <c r="A47" s="52"/>
      <c r="B47" s="57"/>
      <c r="C47" s="79"/>
      <c r="D47" s="79"/>
      <c r="E47" s="6"/>
      <c r="F47" s="7"/>
      <c r="G47" s="53"/>
      <c r="H47" s="53"/>
      <c r="I47" s="5"/>
      <c r="J47" s="36"/>
      <c r="K47" s="36"/>
      <c r="L47" s="36"/>
      <c r="M47" s="7"/>
      <c r="N47" s="7"/>
      <c r="O47" s="7"/>
      <c r="P47" s="5"/>
      <c r="Q47" s="6"/>
      <c r="R47" s="6"/>
      <c r="S47" s="5"/>
      <c r="T47" s="5"/>
      <c r="U47" s="5"/>
      <c r="V47" s="17"/>
    </row>
    <row r="48" spans="1:38" ht="12.75" customHeight="1">
      <c r="A48" s="46"/>
      <c r="B48" s="57"/>
      <c r="C48" s="84"/>
      <c r="D48" s="84"/>
      <c r="E48" s="77"/>
      <c r="F48" s="7"/>
      <c r="G48" s="7"/>
      <c r="H48" s="7"/>
      <c r="I48" s="5"/>
      <c r="J48" s="5"/>
      <c r="K48" s="6"/>
      <c r="L48" s="7"/>
      <c r="M48" s="7"/>
      <c r="N48" s="7"/>
      <c r="O48" s="7"/>
      <c r="P48" s="6"/>
      <c r="Q48" s="6"/>
      <c r="R48" s="6"/>
      <c r="S48" s="5"/>
      <c r="T48" s="5"/>
      <c r="U48" s="5"/>
      <c r="V48" s="17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s="5" customFormat="1" ht="12.75" customHeight="1">
      <c r="A49" s="46" t="s">
        <v>59</v>
      </c>
      <c r="B49" s="57" t="s">
        <v>60</v>
      </c>
      <c r="C49" s="84" t="str">
        <f>C7</f>
        <v>9 месяцев 2015 г  </v>
      </c>
      <c r="D49" s="84" t="str">
        <f>D7</f>
        <v>9 месяцев 2014 г</v>
      </c>
      <c r="E49" s="77"/>
      <c r="F49" s="7"/>
      <c r="G49" s="7"/>
      <c r="H49" s="7"/>
      <c r="I49" s="1"/>
      <c r="J49" s="36"/>
      <c r="K49" s="36"/>
      <c r="L49" s="36"/>
      <c r="M49" s="7"/>
      <c r="N49" s="7"/>
      <c r="O49" s="7"/>
      <c r="P49" s="6"/>
      <c r="Q49" s="15"/>
      <c r="R49" s="15"/>
      <c r="S49" s="1"/>
      <c r="T49" s="1"/>
      <c r="U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0.5" customHeight="1">
      <c r="A50" s="47"/>
      <c r="B50" s="57"/>
      <c r="C50" s="79"/>
      <c r="D50" s="79"/>
      <c r="E50" s="6"/>
      <c r="F50" s="7"/>
      <c r="G50" s="53"/>
      <c r="H50" s="53"/>
      <c r="I50" s="5"/>
      <c r="J50" s="36"/>
      <c r="K50" s="36"/>
      <c r="L50" s="36"/>
      <c r="M50" s="7"/>
      <c r="N50" s="7"/>
      <c r="O50" s="7"/>
      <c r="P50" s="5"/>
      <c r="Q50" s="6"/>
      <c r="R50" s="6"/>
      <c r="S50" s="5"/>
      <c r="T50" s="5"/>
      <c r="U50" s="5"/>
      <c r="V50" s="17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9.5" customHeight="1">
      <c r="A51" s="46" t="s">
        <v>119</v>
      </c>
      <c r="B51" s="57"/>
      <c r="C51" s="74"/>
      <c r="D51" s="74"/>
      <c r="E51" s="77"/>
      <c r="F51" s="7"/>
      <c r="G51" s="30"/>
      <c r="H51" s="30"/>
      <c r="I51" s="4"/>
      <c r="J51" s="12"/>
      <c r="K51" s="5"/>
      <c r="L51" s="5"/>
      <c r="M51" s="5"/>
      <c r="N51" s="7"/>
      <c r="O51" s="7"/>
      <c r="P51" s="5"/>
      <c r="Q51" s="6"/>
      <c r="R51" s="6"/>
      <c r="S51" s="5"/>
      <c r="T51" s="5"/>
      <c r="U51" s="5"/>
      <c r="V51" s="17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9.5" customHeight="1">
      <c r="A52" s="46" t="s">
        <v>120</v>
      </c>
      <c r="B52" s="57"/>
      <c r="C52" s="74">
        <v>0</v>
      </c>
      <c r="D52" s="91">
        <v>-17680000</v>
      </c>
      <c r="E52" s="77"/>
      <c r="F52" s="7"/>
      <c r="G52" s="30"/>
      <c r="H52" s="53"/>
      <c r="I52" s="4"/>
      <c r="J52" s="42"/>
      <c r="K52" s="13"/>
      <c r="L52" s="12"/>
      <c r="M52" s="42"/>
      <c r="N52" s="7"/>
      <c r="O52" s="7"/>
      <c r="P52" s="12"/>
      <c r="Q52" s="42"/>
      <c r="R52" s="6"/>
      <c r="S52" s="5"/>
      <c r="T52" s="5"/>
      <c r="U52" s="5"/>
      <c r="V52" s="17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9.5" customHeight="1">
      <c r="A53" s="49" t="s">
        <v>121</v>
      </c>
      <c r="B53" s="57"/>
      <c r="C53" s="79">
        <v>0</v>
      </c>
      <c r="D53" s="91">
        <v>-10895628</v>
      </c>
      <c r="E53" s="6"/>
      <c r="F53" s="7"/>
      <c r="G53" s="53"/>
      <c r="H53" s="53"/>
      <c r="I53" s="4"/>
      <c r="J53" s="42"/>
      <c r="K53" s="13"/>
      <c r="L53" s="12"/>
      <c r="M53" s="42"/>
      <c r="N53" s="7"/>
      <c r="O53" s="7"/>
      <c r="P53" s="12"/>
      <c r="Q53" s="42"/>
      <c r="R53" s="6"/>
      <c r="S53" s="5"/>
      <c r="T53" s="5"/>
      <c r="U53" s="5"/>
      <c r="V53" s="17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9.5" customHeight="1">
      <c r="A54" s="49" t="s">
        <v>122</v>
      </c>
      <c r="B54" s="57">
        <v>15</v>
      </c>
      <c r="C54" s="79">
        <v>89996000</v>
      </c>
      <c r="D54" s="91">
        <v>35466500</v>
      </c>
      <c r="E54" s="6"/>
      <c r="F54" s="7"/>
      <c r="G54" s="53"/>
      <c r="H54" s="53"/>
      <c r="I54" s="4"/>
      <c r="J54" s="42"/>
      <c r="K54" s="5"/>
      <c r="L54" s="42"/>
      <c r="M54" s="42"/>
      <c r="N54" s="7"/>
      <c r="O54" s="7"/>
      <c r="P54" s="42"/>
      <c r="Q54" s="42"/>
      <c r="R54" s="6"/>
      <c r="S54" s="5"/>
      <c r="T54" s="5"/>
      <c r="U54" s="5"/>
      <c r="V54" s="17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22" s="5" customFormat="1" ht="19.5" customHeight="1">
      <c r="A55" s="42" t="s">
        <v>123</v>
      </c>
      <c r="B55" s="57">
        <v>15</v>
      </c>
      <c r="C55" s="80">
        <v>-1222410</v>
      </c>
      <c r="D55" s="91">
        <v>-1068288</v>
      </c>
      <c r="E55" s="6"/>
      <c r="F55" s="7"/>
      <c r="G55" s="53"/>
      <c r="H55" s="53"/>
      <c r="I55" s="4"/>
      <c r="J55" s="42"/>
      <c r="L55" s="42"/>
      <c r="M55" s="42"/>
      <c r="N55" s="7"/>
      <c r="O55" s="7"/>
      <c r="P55" s="42"/>
      <c r="Q55" s="42"/>
      <c r="R55" s="6"/>
      <c r="V55" s="17"/>
    </row>
    <row r="56" spans="1:38" ht="19.5" customHeight="1">
      <c r="A56" s="50" t="s">
        <v>124</v>
      </c>
      <c r="B56" s="57">
        <v>15</v>
      </c>
      <c r="C56" s="85">
        <v>-35338438</v>
      </c>
      <c r="D56" s="85">
        <v>-4543994</v>
      </c>
      <c r="E56" s="6"/>
      <c r="F56" s="7"/>
      <c r="G56" s="7"/>
      <c r="H56" s="7"/>
      <c r="I56" s="4"/>
      <c r="J56" s="42"/>
      <c r="K56" s="5"/>
      <c r="L56" s="42"/>
      <c r="M56" s="42"/>
      <c r="N56" s="7"/>
      <c r="O56" s="7"/>
      <c r="P56" s="42"/>
      <c r="Q56" s="42"/>
      <c r="R56" s="6"/>
      <c r="S56" s="5"/>
      <c r="T56" s="5"/>
      <c r="U56" s="5"/>
      <c r="V56" s="17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30" customHeight="1" thickBot="1">
      <c r="A57" s="54" t="s">
        <v>125</v>
      </c>
      <c r="B57" s="61"/>
      <c r="C57" s="89">
        <f>SUM(C53:C56)</f>
        <v>53435152</v>
      </c>
      <c r="D57" s="89">
        <f>SUM(D52:D56)</f>
        <v>1278590</v>
      </c>
      <c r="E57" s="6"/>
      <c r="F57" s="7"/>
      <c r="G57" s="6"/>
      <c r="H57" s="6"/>
      <c r="I57" s="4"/>
      <c r="J57" s="12"/>
      <c r="K57" s="13"/>
      <c r="L57" s="12"/>
      <c r="M57" s="12"/>
      <c r="N57" s="7"/>
      <c r="O57" s="7"/>
      <c r="P57" s="12"/>
      <c r="Q57" s="12"/>
      <c r="R57" s="6"/>
      <c r="S57" s="5"/>
      <c r="T57" s="5"/>
      <c r="U57" s="5"/>
      <c r="V57" s="17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ht="12.75" customHeight="1">
      <c r="A58" s="49"/>
      <c r="B58" s="57"/>
      <c r="C58" s="79"/>
      <c r="D58" s="79"/>
      <c r="E58" s="55"/>
      <c r="F58" s="7"/>
      <c r="G58" s="53"/>
      <c r="H58" s="53"/>
      <c r="I58" s="36"/>
      <c r="J58" s="36"/>
      <c r="K58" s="36"/>
      <c r="L58" s="12"/>
      <c r="M58" s="42"/>
      <c r="N58" s="7"/>
      <c r="O58" s="7"/>
      <c r="P58" s="12"/>
      <c r="Q58" s="42"/>
      <c r="R58" s="6"/>
      <c r="S58" s="5"/>
      <c r="T58" s="5"/>
      <c r="U58" s="5"/>
      <c r="V58" s="17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ht="30" customHeight="1">
      <c r="A59" s="46" t="s">
        <v>126</v>
      </c>
      <c r="B59" s="60"/>
      <c r="C59" s="80">
        <v>1654304</v>
      </c>
      <c r="D59" s="92">
        <v>197008</v>
      </c>
      <c r="E59" s="55"/>
      <c r="F59" s="7"/>
      <c r="G59" s="53"/>
      <c r="H59" s="53"/>
      <c r="I59" s="4"/>
      <c r="J59" s="42"/>
      <c r="K59" s="13"/>
      <c r="L59" s="42"/>
      <c r="M59" s="42"/>
      <c r="N59" s="7"/>
      <c r="O59" s="7"/>
      <c r="P59" s="42"/>
      <c r="Q59" s="42"/>
      <c r="R59" s="6"/>
      <c r="S59" s="5"/>
      <c r="T59" s="5"/>
      <c r="U59" s="5"/>
      <c r="V59" s="17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ht="30" customHeight="1" thickBot="1">
      <c r="A60" s="54" t="s">
        <v>127</v>
      </c>
      <c r="B60" s="61"/>
      <c r="C60" s="89">
        <v>2511215</v>
      </c>
      <c r="D60" s="89">
        <f>D33+D46+D57+D59</f>
        <v>908264</v>
      </c>
      <c r="E60" s="55"/>
      <c r="F60" s="7"/>
      <c r="G60" s="7"/>
      <c r="H60" s="7"/>
      <c r="I60" s="4"/>
      <c r="J60" s="12"/>
      <c r="K60" s="13"/>
      <c r="L60" s="12"/>
      <c r="M60" s="12"/>
      <c r="N60" s="7"/>
      <c r="O60" s="7"/>
      <c r="P60" s="12"/>
      <c r="Q60" s="12"/>
      <c r="R60" s="6"/>
      <c r="S60" s="5"/>
      <c r="T60" s="5"/>
      <c r="U60" s="5"/>
      <c r="V60" s="17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ht="30" customHeight="1" thickBot="1">
      <c r="A61" s="63" t="s">
        <v>128</v>
      </c>
      <c r="B61" s="64">
        <v>13</v>
      </c>
      <c r="C61" s="93">
        <v>487576</v>
      </c>
      <c r="D61" s="93">
        <v>285873</v>
      </c>
      <c r="E61" s="55"/>
      <c r="F61" s="7"/>
      <c r="G61" s="7"/>
      <c r="H61" s="7"/>
      <c r="I61" s="4"/>
      <c r="J61" s="12"/>
      <c r="K61" s="5"/>
      <c r="L61" s="12"/>
      <c r="M61" s="12"/>
      <c r="N61" s="7"/>
      <c r="O61" s="7"/>
      <c r="P61" s="12"/>
      <c r="Q61" s="12"/>
      <c r="R61" s="6"/>
      <c r="S61" s="5"/>
      <c r="T61" s="5"/>
      <c r="U61" s="5"/>
      <c r="V61" s="17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30" customHeight="1" thickBot="1">
      <c r="A62" s="63" t="s">
        <v>129</v>
      </c>
      <c r="B62" s="64">
        <v>13</v>
      </c>
      <c r="C62" s="93">
        <v>2998791</v>
      </c>
      <c r="D62" s="93">
        <f>SUM(D60:D61)</f>
        <v>1194137</v>
      </c>
      <c r="E62" s="6"/>
      <c r="F62" s="7"/>
      <c r="G62" s="7"/>
      <c r="H62" s="7"/>
      <c r="I62" s="4"/>
      <c r="J62" s="12"/>
      <c r="K62" s="5"/>
      <c r="L62" s="12"/>
      <c r="M62" s="12"/>
      <c r="N62" s="7"/>
      <c r="O62" s="7"/>
      <c r="P62" s="12"/>
      <c r="Q62" s="12"/>
      <c r="R62" s="6"/>
      <c r="S62" s="5"/>
      <c r="T62" s="5"/>
      <c r="U62" s="5"/>
      <c r="V62" s="17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9.75" customHeight="1" hidden="1">
      <c r="A63" s="47"/>
      <c r="B63" s="57"/>
      <c r="C63" s="79">
        <v>0</v>
      </c>
      <c r="D63" s="79"/>
      <c r="E63" s="55"/>
      <c r="F63" s="7"/>
      <c r="G63" s="53"/>
      <c r="H63" s="53"/>
      <c r="I63" s="4"/>
      <c r="J63" s="36"/>
      <c r="K63" s="36"/>
      <c r="L63" s="6"/>
      <c r="M63" s="6"/>
      <c r="N63" s="8"/>
      <c r="O63" s="7"/>
      <c r="P63" s="6"/>
      <c r="Q63" s="6"/>
      <c r="R63" s="6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20" ht="15.75" customHeight="1">
      <c r="A64" s="44"/>
      <c r="B64" s="57"/>
      <c r="C64" s="79"/>
      <c r="D64" s="79"/>
      <c r="E64" s="53"/>
      <c r="F64" s="7"/>
      <c r="G64" s="53"/>
      <c r="H64" s="53"/>
      <c r="I64" s="4"/>
      <c r="J64" s="36"/>
      <c r="K64" s="36"/>
      <c r="L64" s="36"/>
      <c r="M64" s="36"/>
      <c r="N64" s="8"/>
      <c r="O64" s="7"/>
      <c r="P64" s="6"/>
      <c r="Q64" s="6"/>
      <c r="R64" s="6"/>
      <c r="S64" s="5"/>
      <c r="T64" s="5"/>
    </row>
    <row r="65" spans="1:20" ht="15">
      <c r="A65" s="44" t="s">
        <v>43</v>
      </c>
      <c r="B65" s="57"/>
      <c r="C65" s="79"/>
      <c r="D65" s="79"/>
      <c r="E65" s="53"/>
      <c r="F65" s="7"/>
      <c r="G65" s="53"/>
      <c r="H65" s="53"/>
      <c r="I65" s="4"/>
      <c r="J65" s="36"/>
      <c r="K65" s="36"/>
      <c r="L65" s="36"/>
      <c r="M65" s="36"/>
      <c r="N65" s="8"/>
      <c r="O65" s="8"/>
      <c r="P65" s="8"/>
      <c r="Q65" s="8"/>
      <c r="R65" s="8"/>
      <c r="S65" s="18"/>
      <c r="T65" s="18"/>
    </row>
    <row r="66" spans="1:20" ht="9" customHeight="1">
      <c r="A66" s="44"/>
      <c r="B66" s="57"/>
      <c r="C66" s="79"/>
      <c r="D66" s="79"/>
      <c r="E66" s="53"/>
      <c r="F66" s="7"/>
      <c r="G66" s="53"/>
      <c r="H66" s="53"/>
      <c r="I66" s="4"/>
      <c r="J66" s="36"/>
      <c r="K66" s="36"/>
      <c r="L66" s="36"/>
      <c r="M66" s="36"/>
      <c r="N66" s="8"/>
      <c r="O66" s="7"/>
      <c r="P66" s="6"/>
      <c r="Q66" s="6"/>
      <c r="R66" s="6"/>
      <c r="S66" s="5"/>
      <c r="T66" s="5"/>
    </row>
    <row r="67" spans="1:20" ht="11.25" customHeight="1">
      <c r="A67" s="44"/>
      <c r="B67" s="57"/>
      <c r="C67" s="79"/>
      <c r="D67" s="79"/>
      <c r="E67" s="53"/>
      <c r="F67" s="7"/>
      <c r="G67" s="53"/>
      <c r="H67" s="53"/>
      <c r="I67" s="4"/>
      <c r="J67" s="36"/>
      <c r="K67" s="36"/>
      <c r="L67" s="36"/>
      <c r="M67" s="36"/>
      <c r="N67" s="8"/>
      <c r="O67" s="7"/>
      <c r="P67" s="6"/>
      <c r="Q67" s="6"/>
      <c r="R67" s="6"/>
      <c r="S67" s="5"/>
      <c r="T67" s="5"/>
    </row>
    <row r="68" spans="1:20" ht="18" customHeight="1">
      <c r="A68" s="5" t="s">
        <v>130</v>
      </c>
      <c r="B68" s="57"/>
      <c r="C68" s="81"/>
      <c r="D68" s="84" t="s">
        <v>131</v>
      </c>
      <c r="E68" s="7"/>
      <c r="F68" s="6"/>
      <c r="G68" s="7"/>
      <c r="H68" s="7"/>
      <c r="I68" s="4"/>
      <c r="J68" s="36"/>
      <c r="K68" s="36"/>
      <c r="L68" s="36"/>
      <c r="M68" s="36"/>
      <c r="N68" s="8"/>
      <c r="O68" s="7"/>
      <c r="P68" s="6"/>
      <c r="Q68" s="6"/>
      <c r="R68" s="6"/>
      <c r="S68" s="5"/>
      <c r="T68" s="5"/>
    </row>
    <row r="69" spans="1:20" ht="15">
      <c r="A69" s="5" t="s">
        <v>45</v>
      </c>
      <c r="B69" s="57"/>
      <c r="C69" s="84" t="s">
        <v>46</v>
      </c>
      <c r="D69" s="79"/>
      <c r="E69" s="7"/>
      <c r="F69" s="7"/>
      <c r="G69" s="53"/>
      <c r="H69" s="53"/>
      <c r="I69" s="4"/>
      <c r="J69" s="36"/>
      <c r="K69" s="36"/>
      <c r="L69" s="36"/>
      <c r="M69" s="7"/>
      <c r="N69" s="7"/>
      <c r="O69" s="7"/>
      <c r="P69" s="6"/>
      <c r="Q69" s="6"/>
      <c r="R69" s="6"/>
      <c r="S69" s="5"/>
      <c r="T69" s="5"/>
    </row>
    <row r="70" spans="1:20" ht="15">
      <c r="A70" s="5" t="s">
        <v>132</v>
      </c>
      <c r="B70" s="57"/>
      <c r="C70" s="79" t="s">
        <v>48</v>
      </c>
      <c r="D70" s="79"/>
      <c r="E70" s="7"/>
      <c r="F70" s="7"/>
      <c r="G70" s="53"/>
      <c r="H70" s="53"/>
      <c r="I70" s="4"/>
      <c r="J70" s="36"/>
      <c r="K70" s="36"/>
      <c r="L70" s="36"/>
      <c r="M70" s="7"/>
      <c r="N70" s="7"/>
      <c r="O70" s="7"/>
      <c r="P70" s="6"/>
      <c r="Q70" s="6"/>
      <c r="R70" s="6"/>
      <c r="S70" s="5"/>
      <c r="T70" s="5"/>
    </row>
    <row r="71" spans="1:20" ht="15">
      <c r="A71" s="5" t="s">
        <v>80</v>
      </c>
      <c r="B71" s="57"/>
      <c r="C71" s="79"/>
      <c r="D71" s="79"/>
      <c r="E71" s="7"/>
      <c r="F71" s="7"/>
      <c r="G71" s="7"/>
      <c r="H71" s="53"/>
      <c r="I71" s="4"/>
      <c r="J71" s="36"/>
      <c r="K71" s="36"/>
      <c r="L71" s="36"/>
      <c r="M71" s="7"/>
      <c r="N71" s="7"/>
      <c r="O71" s="7"/>
      <c r="P71" s="6"/>
      <c r="Q71" s="6"/>
      <c r="R71" s="6"/>
      <c r="S71" s="5"/>
      <c r="T71" s="5"/>
    </row>
    <row r="72" spans="1:20" ht="15">
      <c r="A72" s="5" t="s">
        <v>50</v>
      </c>
      <c r="B72" s="57"/>
      <c r="C72" s="79"/>
      <c r="D72" s="79"/>
      <c r="E72" s="53"/>
      <c r="F72" s="7"/>
      <c r="G72" s="53"/>
      <c r="H72" s="53"/>
      <c r="I72" s="4"/>
      <c r="J72" s="36"/>
      <c r="K72" s="36"/>
      <c r="L72" s="36"/>
      <c r="M72" s="7"/>
      <c r="N72" s="7"/>
      <c r="O72" s="7"/>
      <c r="P72" s="6"/>
      <c r="Q72" s="6"/>
      <c r="R72" s="6"/>
      <c r="S72" s="5"/>
      <c r="T72" s="5"/>
    </row>
    <row r="73" spans="1:20" ht="15">
      <c r="A73" s="44"/>
      <c r="B73" s="57"/>
      <c r="C73" s="79"/>
      <c r="D73" s="79"/>
      <c r="E73" s="53"/>
      <c r="F73" s="7"/>
      <c r="G73" s="53"/>
      <c r="H73" s="53"/>
      <c r="I73" s="4"/>
      <c r="J73" s="36"/>
      <c r="K73" s="36"/>
      <c r="L73" s="36"/>
      <c r="M73" s="7"/>
      <c r="N73" s="7"/>
      <c r="O73" s="7"/>
      <c r="P73" s="6"/>
      <c r="Q73" s="6"/>
      <c r="R73" s="6"/>
      <c r="S73" s="5"/>
      <c r="T73" s="5"/>
    </row>
    <row r="74" spans="1:20" ht="15">
      <c r="A74" s="44" t="s">
        <v>51</v>
      </c>
      <c r="B74" s="57"/>
      <c r="C74" s="79"/>
      <c r="D74" s="79"/>
      <c r="E74" s="53"/>
      <c r="F74" s="7"/>
      <c r="G74" s="53"/>
      <c r="H74" s="53"/>
      <c r="I74" s="4"/>
      <c r="J74" s="36"/>
      <c r="K74" s="36"/>
      <c r="L74" s="36"/>
      <c r="M74" s="7"/>
      <c r="N74" s="7"/>
      <c r="O74" s="7"/>
      <c r="P74" s="6"/>
      <c r="Q74" s="6"/>
      <c r="R74" s="6"/>
      <c r="S74" s="5"/>
      <c r="T74" s="5"/>
    </row>
    <row r="75" spans="1:20" ht="15">
      <c r="A75" s="44" t="s">
        <v>133</v>
      </c>
      <c r="B75" s="57"/>
      <c r="C75" s="79"/>
      <c r="D75" s="79"/>
      <c r="E75" s="53"/>
      <c r="F75" s="7"/>
      <c r="G75" s="53"/>
      <c r="H75" s="53"/>
      <c r="I75" s="4"/>
      <c r="J75" s="36"/>
      <c r="K75" s="36"/>
      <c r="L75" s="36"/>
      <c r="M75" s="7"/>
      <c r="N75" s="7"/>
      <c r="O75" s="7"/>
      <c r="P75" s="6"/>
      <c r="Q75" s="6"/>
      <c r="R75" s="6"/>
      <c r="S75" s="5"/>
      <c r="T75" s="5"/>
    </row>
    <row r="76" spans="1:20" ht="15">
      <c r="A76" s="44"/>
      <c r="B76" s="57"/>
      <c r="C76" s="79"/>
      <c r="D76" s="79"/>
      <c r="E76" s="53"/>
      <c r="F76" s="7"/>
      <c r="G76" s="53"/>
      <c r="H76" s="53"/>
      <c r="I76" s="4"/>
      <c r="J76" s="6"/>
      <c r="K76" s="7"/>
      <c r="L76" s="7"/>
      <c r="M76" s="7"/>
      <c r="N76" s="7"/>
      <c r="O76" s="7"/>
      <c r="P76" s="6"/>
      <c r="Q76" s="6"/>
      <c r="R76" s="6"/>
      <c r="S76" s="5"/>
      <c r="T76" s="5"/>
    </row>
    <row r="77" spans="1:20" ht="15">
      <c r="A77" s="44"/>
      <c r="B77" s="57"/>
      <c r="C77" s="79"/>
      <c r="D77" s="79"/>
      <c r="E77" s="53"/>
      <c r="F77" s="7"/>
      <c r="G77" s="53"/>
      <c r="H77" s="53"/>
      <c r="I77" s="4"/>
      <c r="J77" s="7"/>
      <c r="K77" s="36"/>
      <c r="L77" s="36"/>
      <c r="M77" s="7"/>
      <c r="N77" s="7"/>
      <c r="O77" s="7"/>
      <c r="P77" s="6"/>
      <c r="Q77" s="6"/>
      <c r="R77" s="6"/>
      <c r="S77" s="5"/>
      <c r="T77" s="5"/>
    </row>
    <row r="78" spans="1:20" ht="15">
      <c r="A78" s="44"/>
      <c r="B78" s="57"/>
      <c r="C78" s="79"/>
      <c r="D78" s="79"/>
      <c r="E78" s="53"/>
      <c r="F78" s="7"/>
      <c r="G78" s="53"/>
      <c r="H78" s="53"/>
      <c r="I78" s="36"/>
      <c r="J78" s="7"/>
      <c r="K78" s="36"/>
      <c r="L78" s="36"/>
      <c r="M78" s="7"/>
      <c r="N78" s="7"/>
      <c r="O78" s="7"/>
      <c r="P78" s="6"/>
      <c r="Q78" s="6"/>
      <c r="R78" s="6"/>
      <c r="S78" s="5"/>
      <c r="T78" s="5"/>
    </row>
    <row r="79" spans="1:20" ht="6.75" customHeight="1">
      <c r="A79" s="44"/>
      <c r="B79" s="57"/>
      <c r="C79" s="79"/>
      <c r="D79" s="79"/>
      <c r="E79" s="53"/>
      <c r="F79" s="7"/>
      <c r="G79" s="53"/>
      <c r="H79" s="53"/>
      <c r="I79" s="4"/>
      <c r="J79" s="7"/>
      <c r="K79" s="36"/>
      <c r="L79" s="36"/>
      <c r="M79" s="7"/>
      <c r="N79" s="7"/>
      <c r="O79" s="7"/>
      <c r="P79" s="6"/>
      <c r="Q79" s="6"/>
      <c r="R79" s="6"/>
      <c r="S79" s="5"/>
      <c r="T79" s="5"/>
    </row>
    <row r="81" spans="5:7" ht="12.75" customHeight="1" hidden="1">
      <c r="E81" s="53"/>
      <c r="F81" s="7"/>
      <c r="G81" s="53"/>
    </row>
    <row r="82" spans="6:7" ht="12.75" customHeight="1" hidden="1">
      <c r="F82" s="7"/>
      <c r="G82" s="53"/>
    </row>
    <row r="83" spans="5:7" ht="12.75" customHeight="1" hidden="1">
      <c r="E83" s="53"/>
      <c r="F83" s="7"/>
      <c r="G83" s="53"/>
    </row>
    <row r="84" spans="5:7" ht="12.75" customHeight="1" hidden="1">
      <c r="E84" s="53"/>
      <c r="F84" s="7"/>
      <c r="G84" s="53"/>
    </row>
    <row r="85" spans="5:7" ht="12.75" customHeight="1" hidden="1">
      <c r="E85" s="53"/>
      <c r="F85" s="7"/>
      <c r="G85" s="53"/>
    </row>
    <row r="86" spans="5:7" ht="12.75" customHeight="1" hidden="1">
      <c r="E86" s="53"/>
      <c r="F86" s="7"/>
      <c r="G86" s="53"/>
    </row>
    <row r="87" spans="5:7" ht="12.75" customHeight="1" hidden="1">
      <c r="E87" s="53"/>
      <c r="F87" s="7"/>
      <c r="G87" s="53"/>
    </row>
    <row r="88" spans="5:7" ht="12.75" customHeight="1" hidden="1">
      <c r="E88" s="53"/>
      <c r="F88" s="7"/>
      <c r="G88" s="53"/>
    </row>
    <row r="89" spans="5:7" ht="12.75" customHeight="1" hidden="1">
      <c r="E89" s="53"/>
      <c r="F89" s="7"/>
      <c r="G89" s="53"/>
    </row>
    <row r="90" spans="5:7" ht="12.75" customHeight="1" hidden="1">
      <c r="E90" s="53"/>
      <c r="F90" s="7"/>
      <c r="G90" s="53"/>
    </row>
    <row r="91" spans="5:7" ht="12.75" customHeight="1" hidden="1">
      <c r="E91" s="53"/>
      <c r="F91" s="7"/>
      <c r="G91" s="53"/>
    </row>
    <row r="92" spans="5:7" ht="12.75" customHeight="1" hidden="1">
      <c r="E92" s="53"/>
      <c r="F92" s="7"/>
      <c r="G92" s="53"/>
    </row>
    <row r="93" spans="5:7" ht="12.75" customHeight="1" hidden="1">
      <c r="E93" s="53"/>
      <c r="F93" s="7"/>
      <c r="G93" s="53"/>
    </row>
    <row r="94" spans="5:7" ht="12.75" customHeight="1" hidden="1">
      <c r="E94" s="53"/>
      <c r="F94" s="7"/>
      <c r="G94" s="53"/>
    </row>
    <row r="95" spans="5:7" ht="12.75" customHeight="1" hidden="1">
      <c r="E95" s="53"/>
      <c r="F95" s="7"/>
      <c r="G95" s="53"/>
    </row>
    <row r="96" spans="5:6" ht="12.75" customHeight="1" hidden="1">
      <c r="E96" s="53"/>
      <c r="F96" s="7"/>
    </row>
    <row r="97" spans="5:6" ht="12.75" customHeight="1" hidden="1">
      <c r="E97" s="53"/>
      <c r="F97" s="7"/>
    </row>
    <row r="98" spans="5:6" ht="12.75" customHeight="1" hidden="1">
      <c r="E98" s="53"/>
      <c r="F98" s="7"/>
    </row>
    <row r="99" spans="5:6" ht="12.75" customHeight="1" hidden="1">
      <c r="E99" s="53"/>
      <c r="F99" s="7"/>
    </row>
    <row r="100" spans="5:6" ht="12.75" customHeight="1" hidden="1">
      <c r="E100" s="53"/>
      <c r="F100" s="7"/>
    </row>
    <row r="101" spans="5:6" ht="12.75" customHeight="1" hidden="1">
      <c r="E101" s="53"/>
      <c r="F101" s="7"/>
    </row>
    <row r="102" spans="5:6" ht="12.75" customHeight="1" hidden="1">
      <c r="E102" s="53"/>
      <c r="F102" s="7"/>
    </row>
    <row r="103" spans="5:6" ht="12.75" customHeight="1" hidden="1">
      <c r="E103" s="53"/>
      <c r="F103" s="7"/>
    </row>
    <row r="104" spans="5:6" ht="12.75" customHeight="1" hidden="1">
      <c r="E104" s="53"/>
      <c r="F104" s="7"/>
    </row>
    <row r="105" spans="5:6" ht="12.75" customHeight="1" hidden="1">
      <c r="E105" s="53"/>
      <c r="F105" s="7"/>
    </row>
    <row r="106" spans="5:6" ht="12.75" customHeight="1" hidden="1">
      <c r="E106" s="53"/>
      <c r="F106" s="7"/>
    </row>
    <row r="107" spans="5:6" ht="12.75" customHeight="1" hidden="1">
      <c r="E107" s="53"/>
      <c r="F107" s="7"/>
    </row>
    <row r="108" spans="5:6" ht="12.75" customHeight="1" hidden="1">
      <c r="E108" s="53"/>
      <c r="F108" s="7"/>
    </row>
    <row r="109" spans="5:6" ht="12.75" customHeight="1" hidden="1">
      <c r="E109" s="53"/>
      <c r="F109" s="7"/>
    </row>
    <row r="110" spans="5:6" ht="12.75" customHeight="1" hidden="1">
      <c r="E110" s="53"/>
      <c r="F110" s="7"/>
    </row>
    <row r="111" spans="5:6" ht="12.75" customHeight="1" hidden="1">
      <c r="E111" s="53"/>
      <c r="F111" s="7"/>
    </row>
    <row r="112" ht="12.75" customHeight="1" hidden="1"/>
  </sheetData>
  <sheetProtection/>
  <mergeCells count="4">
    <mergeCell ref="AA7:AA9"/>
    <mergeCell ref="AB7:AB9"/>
    <mergeCell ref="AC7:AC9"/>
    <mergeCell ref="AA20:AA21"/>
  </mergeCells>
  <printOptions/>
  <pageMargins left="0.984251968503937" right="0.5905511811023623" top="0.7874015748031497" bottom="0.5905511811023623" header="0.31496062992125984" footer="0.31496062992125984"/>
  <pageSetup horizontalDpi="600" verticalDpi="600" orientation="portrait" paperSize="9" scale="83" r:id="rId1"/>
  <rowBreaks count="1" manualBreakCount="1">
    <brk id="46" max="3" man="1"/>
  </rowBreaks>
  <colBreaks count="1" manualBreakCount="1">
    <brk id="4" max="8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U36"/>
  <sheetViews>
    <sheetView view="pageBreakPreview" zoomScaleNormal="80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37.7109375" style="44" customWidth="1"/>
    <col min="2" max="2" width="6.57421875" style="44" customWidth="1"/>
    <col min="3" max="3" width="17.421875" style="100" customWidth="1"/>
    <col min="4" max="5" width="19.421875" style="100" customWidth="1"/>
    <col min="6" max="6" width="11.8515625" style="5" bestFit="1" customWidth="1"/>
    <col min="7" max="7" width="26.421875" style="5" customWidth="1"/>
    <col min="8" max="8" width="8.8515625" style="56" customWidth="1"/>
    <col min="9" max="9" width="18.140625" style="5" customWidth="1"/>
    <col min="10" max="10" width="18.28125" style="5" customWidth="1"/>
    <col min="11" max="11" width="18.8515625" style="5" customWidth="1"/>
    <col min="12" max="12" width="12.421875" style="8" customWidth="1"/>
    <col min="13" max="13" width="12.8515625" style="8" customWidth="1"/>
    <col min="14" max="14" width="12.7109375" style="8" customWidth="1"/>
    <col min="15" max="16" width="9.140625" style="8" customWidth="1"/>
    <col min="17" max="17" width="14.57421875" style="8" customWidth="1"/>
    <col min="18" max="21" width="9.140625" style="8" customWidth="1"/>
    <col min="22" max="16384" width="9.140625" style="18" customWidth="1"/>
  </cols>
  <sheetData>
    <row r="1" spans="1:21" s="2" customFormat="1" ht="16.5" customHeight="1">
      <c r="A1" s="11" t="s">
        <v>83</v>
      </c>
      <c r="B1" s="44"/>
      <c r="C1" s="33"/>
      <c r="D1" s="44" t="s">
        <v>1</v>
      </c>
      <c r="E1" s="3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2" customFormat="1" ht="7.5" customHeight="1">
      <c r="A2" s="11"/>
      <c r="B2" s="44"/>
      <c r="C2" s="33"/>
      <c r="D2" s="33"/>
      <c r="E2" s="33"/>
      <c r="G2" s="6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5"/>
    </row>
    <row r="3" spans="1:21" s="2" customFormat="1" ht="13.5" customHeight="1">
      <c r="A3" s="11" t="s">
        <v>134</v>
      </c>
      <c r="B3" s="44"/>
      <c r="C3" s="33"/>
      <c r="D3" s="33"/>
      <c r="E3" s="33"/>
      <c r="G3" s="6"/>
      <c r="H3" s="6"/>
      <c r="I3" s="6"/>
      <c r="J3" s="6"/>
      <c r="K3" s="6"/>
      <c r="L3" s="6"/>
      <c r="M3" s="6"/>
      <c r="N3" s="6"/>
      <c r="O3" s="5"/>
      <c r="P3" s="5"/>
      <c r="Q3" s="5"/>
      <c r="R3" s="5"/>
      <c r="S3" s="5"/>
      <c r="T3" s="5"/>
      <c r="U3" s="5"/>
    </row>
    <row r="4" spans="1:21" s="2" customFormat="1" ht="16.5" customHeight="1">
      <c r="A4" s="11" t="s">
        <v>58</v>
      </c>
      <c r="B4" s="44"/>
      <c r="C4" s="33"/>
      <c r="D4" s="33"/>
      <c r="E4" s="33"/>
      <c r="G4" s="6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5"/>
    </row>
    <row r="5" spans="1:14" ht="12.75" customHeight="1" hidden="1">
      <c r="A5" s="44" t="s">
        <v>135</v>
      </c>
      <c r="G5" s="56"/>
      <c r="I5" s="56"/>
      <c r="J5" s="56"/>
      <c r="K5" s="56"/>
      <c r="L5" s="6"/>
      <c r="M5" s="6"/>
      <c r="N5" s="6"/>
    </row>
    <row r="6" spans="7:14" ht="6.75" customHeight="1">
      <c r="G6" s="56"/>
      <c r="I6" s="56"/>
      <c r="J6" s="56"/>
      <c r="K6" s="56"/>
      <c r="L6" s="6"/>
      <c r="M6" s="6"/>
      <c r="N6" s="6"/>
    </row>
    <row r="7" spans="7:14" ht="6" customHeight="1">
      <c r="G7" s="56"/>
      <c r="I7" s="56"/>
      <c r="J7" s="56"/>
      <c r="K7" s="56"/>
      <c r="L7" s="6"/>
      <c r="M7" s="6"/>
      <c r="N7" s="6"/>
    </row>
    <row r="8" spans="1:21" ht="9.75" customHeight="1">
      <c r="A8" s="101"/>
      <c r="B8" s="101"/>
      <c r="C8" s="102"/>
      <c r="D8" s="102"/>
      <c r="E8" s="102"/>
      <c r="G8" s="56"/>
      <c r="I8" s="56"/>
      <c r="J8" s="56"/>
      <c r="K8" s="56"/>
      <c r="L8" s="6"/>
      <c r="M8" s="6"/>
      <c r="N8" s="6"/>
      <c r="Q8" s="114"/>
      <c r="R8" s="114"/>
      <c r="S8" s="6"/>
      <c r="T8" s="6"/>
      <c r="U8" s="114"/>
    </row>
    <row r="9" spans="7:21" ht="12.75">
      <c r="G9" s="56"/>
      <c r="I9" s="56"/>
      <c r="J9" s="56"/>
      <c r="K9" s="56"/>
      <c r="L9" s="6"/>
      <c r="M9" s="6"/>
      <c r="N9" s="6"/>
      <c r="Q9" s="114"/>
      <c r="R9" s="114"/>
      <c r="S9" s="6"/>
      <c r="T9" s="6"/>
      <c r="U9" s="114"/>
    </row>
    <row r="10" spans="1:21" s="5" customFormat="1" ht="20.25" customHeight="1">
      <c r="A10" s="116" t="s">
        <v>59</v>
      </c>
      <c r="B10" s="116" t="s">
        <v>60</v>
      </c>
      <c r="C10" s="118" t="s">
        <v>29</v>
      </c>
      <c r="D10" s="118" t="s">
        <v>136</v>
      </c>
      <c r="E10" s="118" t="s">
        <v>137</v>
      </c>
      <c r="G10" s="115"/>
      <c r="H10" s="115"/>
      <c r="I10" s="115"/>
      <c r="J10" s="115"/>
      <c r="K10" s="115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14" ht="16.5" customHeight="1">
      <c r="A11" s="117"/>
      <c r="B11" s="117"/>
      <c r="C11" s="119"/>
      <c r="D11" s="119"/>
      <c r="E11" s="119"/>
      <c r="G11" s="115"/>
      <c r="H11" s="115"/>
      <c r="I11" s="115"/>
      <c r="J11" s="115"/>
      <c r="K11" s="115"/>
      <c r="L11" s="6"/>
      <c r="M11" s="6"/>
      <c r="N11" s="6"/>
    </row>
    <row r="12" spans="1:14" ht="11.25" customHeight="1">
      <c r="A12" s="104"/>
      <c r="B12" s="12"/>
      <c r="C12" s="44"/>
      <c r="D12" s="44"/>
      <c r="E12" s="44"/>
      <c r="G12" s="56"/>
      <c r="H12" s="6"/>
      <c r="I12" s="6"/>
      <c r="J12" s="6"/>
      <c r="K12" s="6"/>
      <c r="L12" s="6"/>
      <c r="M12" s="6"/>
      <c r="N12" s="6"/>
    </row>
    <row r="13" spans="1:21" s="5" customFormat="1" ht="15" customHeight="1">
      <c r="A13" s="105" t="s">
        <v>138</v>
      </c>
      <c r="B13" s="105"/>
      <c r="C13" s="106">
        <v>80000</v>
      </c>
      <c r="D13" s="106">
        <v>16940966</v>
      </c>
      <c r="E13" s="106">
        <f>SUM(C13:D13)</f>
        <v>17020966</v>
      </c>
      <c r="G13" s="12"/>
      <c r="H13" s="13"/>
      <c r="O13" s="6"/>
      <c r="P13" s="6"/>
      <c r="Q13" s="6"/>
      <c r="R13" s="6"/>
      <c r="S13" s="6"/>
      <c r="T13" s="6"/>
      <c r="U13" s="6"/>
    </row>
    <row r="14" spans="7:21" ht="6" customHeight="1">
      <c r="G14" s="42"/>
      <c r="H14" s="13"/>
      <c r="I14" s="14"/>
      <c r="L14" s="5"/>
      <c r="M14" s="5"/>
      <c r="N14" s="5"/>
      <c r="Q14" s="42"/>
      <c r="R14" s="13"/>
      <c r="S14" s="42"/>
      <c r="T14" s="6"/>
      <c r="U14" s="6"/>
    </row>
    <row r="15" spans="1:21" ht="15" customHeight="1">
      <c r="A15" s="103" t="s">
        <v>74</v>
      </c>
      <c r="B15" s="103"/>
      <c r="C15" s="107"/>
      <c r="D15" s="107">
        <v>15127187</v>
      </c>
      <c r="E15" s="107">
        <f>SUM(C15:D15)</f>
        <v>15127187</v>
      </c>
      <c r="G15" s="42"/>
      <c r="H15" s="13"/>
      <c r="I15" s="14"/>
      <c r="J15" s="14"/>
      <c r="K15" s="14"/>
      <c r="L15" s="5"/>
      <c r="M15" s="5"/>
      <c r="N15" s="5"/>
      <c r="Q15" s="6"/>
      <c r="R15" s="13"/>
      <c r="S15" s="6"/>
      <c r="T15" s="6"/>
      <c r="U15" s="6"/>
    </row>
    <row r="16" spans="1:21" ht="25.5" customHeight="1">
      <c r="A16" s="103" t="s">
        <v>75</v>
      </c>
      <c r="B16" s="103"/>
      <c r="C16" s="107"/>
      <c r="D16" s="107">
        <f>SUM(D15)</f>
        <v>15127187</v>
      </c>
      <c r="E16" s="107">
        <f>SUM(E15)</f>
        <v>15127187</v>
      </c>
      <c r="G16" s="42"/>
      <c r="H16" s="13"/>
      <c r="I16" s="14"/>
      <c r="J16" s="14"/>
      <c r="K16" s="14"/>
      <c r="L16" s="5"/>
      <c r="M16" s="5"/>
      <c r="N16" s="5"/>
      <c r="Q16" s="6"/>
      <c r="R16" s="13"/>
      <c r="S16" s="6"/>
      <c r="T16" s="6"/>
      <c r="U16" s="6"/>
    </row>
    <row r="17" spans="7:21" ht="6" customHeight="1">
      <c r="G17" s="42"/>
      <c r="H17" s="13"/>
      <c r="I17" s="14"/>
      <c r="J17" s="14"/>
      <c r="K17" s="14"/>
      <c r="L17" s="5"/>
      <c r="M17" s="5"/>
      <c r="N17" s="5"/>
      <c r="Q17" s="42"/>
      <c r="R17" s="13"/>
      <c r="S17" s="42"/>
      <c r="T17" s="42"/>
      <c r="U17" s="42"/>
    </row>
    <row r="18" spans="1:21" s="5" customFormat="1" ht="15" customHeight="1">
      <c r="A18" s="105" t="s">
        <v>139</v>
      </c>
      <c r="B18" s="105"/>
      <c r="C18" s="106">
        <f>C13+C15</f>
        <v>80000</v>
      </c>
      <c r="D18" s="106">
        <f>D13+D16</f>
        <v>32068153</v>
      </c>
      <c r="E18" s="106">
        <f>E13+E16</f>
        <v>32148153</v>
      </c>
      <c r="G18" s="12"/>
      <c r="H18" s="13"/>
      <c r="O18" s="6"/>
      <c r="P18" s="6"/>
      <c r="Q18" s="6"/>
      <c r="R18" s="6"/>
      <c r="S18" s="6"/>
      <c r="T18" s="6"/>
      <c r="U18" s="6"/>
    </row>
    <row r="19" spans="1:21" s="5" customFormat="1" ht="15" customHeight="1">
      <c r="A19" s="105" t="s">
        <v>140</v>
      </c>
      <c r="B19" s="105"/>
      <c r="C19" s="106">
        <v>80000</v>
      </c>
      <c r="D19" s="106">
        <v>15755349</v>
      </c>
      <c r="E19" s="106">
        <f>SUM(C19:D19)</f>
        <v>15835349</v>
      </c>
      <c r="G19" s="12"/>
      <c r="H19" s="13"/>
      <c r="O19" s="6"/>
      <c r="P19" s="6"/>
      <c r="Q19" s="6"/>
      <c r="R19" s="6"/>
      <c r="S19" s="6"/>
      <c r="T19" s="6"/>
      <c r="U19" s="6"/>
    </row>
    <row r="20" spans="1:21" s="5" customFormat="1" ht="6" customHeight="1">
      <c r="A20" s="44"/>
      <c r="B20" s="44"/>
      <c r="C20" s="102"/>
      <c r="D20" s="102"/>
      <c r="E20" s="102"/>
      <c r="G20" s="12"/>
      <c r="H20" s="13"/>
      <c r="I20" s="14"/>
      <c r="O20" s="6"/>
      <c r="P20" s="6"/>
      <c r="Q20" s="6"/>
      <c r="R20" s="13"/>
      <c r="S20" s="42"/>
      <c r="T20" s="6"/>
      <c r="U20" s="6"/>
    </row>
    <row r="21" spans="1:21" ht="15" customHeight="1">
      <c r="A21" s="103" t="s">
        <v>74</v>
      </c>
      <c r="B21" s="103"/>
      <c r="C21" s="107">
        <v>0</v>
      </c>
      <c r="D21" s="107">
        <v>-33922342</v>
      </c>
      <c r="E21" s="107">
        <f>SUM(C21:D21)</f>
        <v>-33922342</v>
      </c>
      <c r="G21" s="42"/>
      <c r="H21" s="13"/>
      <c r="J21" s="42"/>
      <c r="K21" s="42"/>
      <c r="L21" s="5"/>
      <c r="M21" s="5"/>
      <c r="N21" s="5"/>
      <c r="Q21" s="6"/>
      <c r="R21" s="13"/>
      <c r="S21" s="6"/>
      <c r="T21" s="6"/>
      <c r="U21" s="6"/>
    </row>
    <row r="22" spans="1:21" ht="24" customHeight="1">
      <c r="A22" s="103" t="s">
        <v>75</v>
      </c>
      <c r="B22" s="103"/>
      <c r="C22" s="107">
        <v>0</v>
      </c>
      <c r="D22" s="107">
        <f>SUM(D21:D21)</f>
        <v>-33922342</v>
      </c>
      <c r="E22" s="107">
        <f>SUM(C22:D22)</f>
        <v>-33922342</v>
      </c>
      <c r="G22" s="42"/>
      <c r="H22" s="13"/>
      <c r="J22" s="42"/>
      <c r="K22" s="42"/>
      <c r="L22" s="5"/>
      <c r="M22" s="5"/>
      <c r="N22" s="5"/>
      <c r="Q22" s="42"/>
      <c r="R22" s="13"/>
      <c r="S22" s="6"/>
      <c r="T22" s="6"/>
      <c r="U22" s="6"/>
    </row>
    <row r="23" spans="7:21" ht="6" customHeight="1">
      <c r="G23" s="42"/>
      <c r="H23" s="13"/>
      <c r="J23" s="12"/>
      <c r="K23" s="12"/>
      <c r="L23" s="5"/>
      <c r="M23" s="5"/>
      <c r="N23" s="5"/>
      <c r="Q23" s="42"/>
      <c r="R23" s="13"/>
      <c r="S23" s="6"/>
      <c r="T23" s="6"/>
      <c r="U23" s="6"/>
    </row>
    <row r="24" spans="1:21" s="5" customFormat="1" ht="15" customHeight="1" thickBot="1">
      <c r="A24" s="108" t="s">
        <v>141</v>
      </c>
      <c r="B24" s="108"/>
      <c r="C24" s="109">
        <f>C19+C22</f>
        <v>80000</v>
      </c>
      <c r="D24" s="109">
        <f>D19+D22</f>
        <v>-18166993</v>
      </c>
      <c r="E24" s="109">
        <f>E19+E22</f>
        <v>-18086993</v>
      </c>
      <c r="G24" s="12"/>
      <c r="H24" s="13"/>
      <c r="J24" s="12"/>
      <c r="K24" s="12"/>
      <c r="O24" s="6"/>
      <c r="P24" s="6"/>
      <c r="Q24" s="6"/>
      <c r="R24" s="6"/>
      <c r="S24" s="6"/>
      <c r="T24" s="6"/>
      <c r="U24" s="6"/>
    </row>
    <row r="25" spans="5:14" ht="12.75">
      <c r="E25" s="100">
        <v>0</v>
      </c>
      <c r="G25" s="6"/>
      <c r="I25" s="6"/>
      <c r="J25" s="6"/>
      <c r="K25" s="6"/>
      <c r="L25" s="6"/>
      <c r="M25" s="6"/>
      <c r="N25" s="6"/>
    </row>
    <row r="26" spans="1:14" ht="12.75">
      <c r="A26" s="44" t="s">
        <v>43</v>
      </c>
      <c r="G26" s="56"/>
      <c r="I26" s="56"/>
      <c r="J26" s="56"/>
      <c r="K26" s="56"/>
      <c r="L26" s="6"/>
      <c r="M26" s="6"/>
      <c r="N26" s="6"/>
    </row>
    <row r="27" spans="7:14" ht="12.75">
      <c r="G27" s="56"/>
      <c r="I27" s="56"/>
      <c r="J27" s="56"/>
      <c r="K27" s="56"/>
      <c r="L27" s="6"/>
      <c r="M27" s="6"/>
      <c r="N27" s="6"/>
    </row>
    <row r="28" spans="7:14" ht="12.75">
      <c r="G28" s="56"/>
      <c r="I28" s="56"/>
      <c r="J28" s="56"/>
      <c r="K28" s="56"/>
      <c r="L28" s="6"/>
      <c r="M28" s="6"/>
      <c r="N28" s="6"/>
    </row>
    <row r="29" spans="1:14" ht="12.75">
      <c r="A29" s="102" t="s">
        <v>78</v>
      </c>
      <c r="B29" s="100"/>
      <c r="C29" s="107"/>
      <c r="G29" s="56"/>
      <c r="I29" s="56"/>
      <c r="J29" s="56"/>
      <c r="K29" s="56"/>
      <c r="L29" s="6"/>
      <c r="M29" s="6"/>
      <c r="N29" s="6"/>
    </row>
    <row r="30" spans="1:14" ht="12.75">
      <c r="A30" s="100" t="s">
        <v>45</v>
      </c>
      <c r="B30" s="100"/>
      <c r="C30" s="100" t="s">
        <v>46</v>
      </c>
      <c r="G30" s="56"/>
      <c r="I30" s="56"/>
      <c r="J30" s="56"/>
      <c r="K30" s="56"/>
      <c r="L30" s="6"/>
      <c r="M30" s="6"/>
      <c r="N30" s="6"/>
    </row>
    <row r="31" spans="1:14" ht="12.75">
      <c r="A31" s="100" t="s">
        <v>79</v>
      </c>
      <c r="B31" s="100"/>
      <c r="C31" s="100" t="s">
        <v>48</v>
      </c>
      <c r="G31" s="56"/>
      <c r="I31" s="56"/>
      <c r="J31" s="56"/>
      <c r="K31" s="56"/>
      <c r="L31" s="6"/>
      <c r="M31" s="6"/>
      <c r="N31" s="6"/>
    </row>
    <row r="32" spans="1:14" ht="12.75">
      <c r="A32" s="100" t="s">
        <v>80</v>
      </c>
      <c r="B32" s="100"/>
      <c r="G32" s="56"/>
      <c r="I32" s="56"/>
      <c r="J32" s="56"/>
      <c r="K32" s="56"/>
      <c r="L32" s="6"/>
      <c r="M32" s="6"/>
      <c r="N32" s="6"/>
    </row>
    <row r="33" spans="1:14" ht="12.75">
      <c r="A33" s="100" t="s">
        <v>142</v>
      </c>
      <c r="B33" s="100"/>
      <c r="G33" s="56"/>
      <c r="I33" s="56"/>
      <c r="J33" s="56"/>
      <c r="K33" s="56"/>
      <c r="L33" s="6"/>
      <c r="M33" s="6"/>
      <c r="N33" s="6"/>
    </row>
    <row r="34" spans="7:14" ht="12.75">
      <c r="G34" s="56"/>
      <c r="I34" s="56"/>
      <c r="J34" s="56"/>
      <c r="K34" s="56"/>
      <c r="L34" s="6"/>
      <c r="M34" s="6"/>
      <c r="N34" s="6"/>
    </row>
    <row r="35" spans="1:14" ht="12.75">
      <c r="A35" s="44" t="s">
        <v>51</v>
      </c>
      <c r="G35" s="56"/>
      <c r="I35" s="56"/>
      <c r="J35" s="56"/>
      <c r="K35" s="56"/>
      <c r="L35" s="6"/>
      <c r="M35" s="6"/>
      <c r="N35" s="6"/>
    </row>
    <row r="36" spans="1:14" ht="12.75">
      <c r="A36" s="44" t="s">
        <v>52</v>
      </c>
      <c r="G36" s="56"/>
      <c r="I36" s="56"/>
      <c r="J36" s="56"/>
      <c r="K36" s="56"/>
      <c r="L36" s="6"/>
      <c r="M36" s="6"/>
      <c r="N36" s="6"/>
    </row>
    <row r="43" ht="6.75" customHeight="1"/>
  </sheetData>
  <sheetProtection/>
  <mergeCells count="13">
    <mergeCell ref="I10:I11"/>
    <mergeCell ref="J10:J11"/>
    <mergeCell ref="K10:K11"/>
    <mergeCell ref="H10:H11"/>
    <mergeCell ref="Q8:Q9"/>
    <mergeCell ref="R8:R9"/>
    <mergeCell ref="U8:U9"/>
    <mergeCell ref="A10:A11"/>
    <mergeCell ref="B10:B11"/>
    <mergeCell ref="C10:C11"/>
    <mergeCell ref="D10:D11"/>
    <mergeCell ref="E10:E11"/>
    <mergeCell ref="G10:G11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Elmira Kusnidenova</dc:creator>
  <cp:keywords/>
  <dc:description/>
  <cp:lastModifiedBy>Rashid Mussin</cp:lastModifiedBy>
  <dcterms:created xsi:type="dcterms:W3CDTF">2015-11-12T04:36:15Z</dcterms:created>
  <dcterms:modified xsi:type="dcterms:W3CDTF">2015-11-12T10:12:57Z</dcterms:modified>
  <cp:category/>
  <cp:version/>
  <cp:contentType/>
  <cp:contentStatus/>
</cp:coreProperties>
</file>