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ф1!#REF!</definedName>
  </definedNames>
  <calcPr calcId="162913"/>
</workbook>
</file>

<file path=xl/calcChain.xml><?xml version="1.0" encoding="utf-8"?>
<calcChain xmlns="http://schemas.openxmlformats.org/spreadsheetml/2006/main">
  <c r="I20" i="4" l="1"/>
  <c r="G20" i="4"/>
  <c r="E20" i="4"/>
  <c r="C20" i="4"/>
  <c r="I19" i="4"/>
  <c r="G19" i="4"/>
  <c r="E19" i="4"/>
  <c r="C19" i="4"/>
  <c r="E10" i="4"/>
  <c r="I9" i="4"/>
  <c r="I10" i="4" s="1"/>
  <c r="G9" i="4"/>
  <c r="G10" i="4" s="1"/>
  <c r="E9" i="4"/>
  <c r="C9" i="4"/>
  <c r="C10" i="4"/>
  <c r="E30" i="3"/>
  <c r="E37" i="3"/>
  <c r="C37" i="3"/>
  <c r="C30" i="3"/>
  <c r="E22" i="3"/>
  <c r="E24" i="3" s="1"/>
  <c r="E39" i="3" s="1"/>
  <c r="E42" i="3" s="1"/>
  <c r="C22" i="3"/>
  <c r="C24" i="3" s="1"/>
  <c r="F25" i="1"/>
  <c r="D25" i="1"/>
  <c r="F24" i="1"/>
  <c r="D24" i="1"/>
  <c r="F19" i="1"/>
  <c r="D19" i="1"/>
  <c r="F13" i="1"/>
  <c r="D13" i="1"/>
  <c r="D15" i="2"/>
  <c r="D17" i="2" s="1"/>
  <c r="D25" i="2" s="1"/>
  <c r="F12" i="2"/>
  <c r="F15" i="2" s="1"/>
  <c r="F17" i="2" s="1"/>
  <c r="F25" i="2" s="1"/>
  <c r="D12" i="2"/>
  <c r="F9" i="2"/>
  <c r="D9" i="2"/>
  <c r="C39" i="3" l="1"/>
  <c r="C42" i="3" s="1"/>
</calcChain>
</file>

<file path=xl/sharedStrings.xml><?xml version="1.0" encoding="utf-8"?>
<sst xmlns="http://schemas.openxmlformats.org/spreadsheetml/2006/main" count="145" uniqueCount="96">
  <si>
    <t>Приме-чание</t>
  </si>
  <si>
    <t>тыс. тенге</t>
  </si>
  <si>
    <t>АКТИВЫ</t>
  </si>
  <si>
    <t>Денежные средства и их эквиваленты</t>
  </si>
  <si>
    <t>Счета и депозиты в банках</t>
  </si>
  <si>
    <t>Кредиты, выданные клиентам</t>
  </si>
  <si>
    <t xml:space="preserve">Основные средства и нематериальные активы </t>
  </si>
  <si>
    <t>-</t>
  </si>
  <si>
    <t>Отложенные налоговые активы</t>
  </si>
  <si>
    <t xml:space="preserve">Прочие активы </t>
  </si>
  <si>
    <t>Итого активов</t>
  </si>
  <si>
    <t xml:space="preserve">ОБЯЗАТЕЛЬСТВА </t>
  </si>
  <si>
    <t>Займы</t>
  </si>
  <si>
    <t>Обязательства по аренде</t>
  </si>
  <si>
    <t>Прочие обязательства</t>
  </si>
  <si>
    <t>Итого обязательств</t>
  </si>
  <si>
    <t>Собственный капитал</t>
  </si>
  <si>
    <t>Уставный капитал</t>
  </si>
  <si>
    <t>Резерв накопленных курсовых разниц</t>
  </si>
  <si>
    <t>Нераспределенная прибыль</t>
  </si>
  <si>
    <t>Итого собственного капитала</t>
  </si>
  <si>
    <t>Буркитбаева А.Ш.</t>
  </si>
  <si>
    <t>Главный бухгалтер</t>
  </si>
  <si>
    <t>Процентные доходы, рассчитанные с использованием метода эффективной процентной ставки</t>
  </si>
  <si>
    <t>Процентные расходы</t>
  </si>
  <si>
    <t>Чистый процентный доход</t>
  </si>
  <si>
    <t>Операционные доходы</t>
  </si>
  <si>
    <t>Общие и административные расходы</t>
  </si>
  <si>
    <t>Расход по подоходному налогу</t>
  </si>
  <si>
    <t>Прибыль и общий совокупный доход за период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</si>
  <si>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</si>
  <si>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</si>
  <si>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</si>
  <si>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Общие и административные расходы выплаченные</t>
  </si>
  <si>
    <t>Прочие активы</t>
  </si>
  <si>
    <t>Уменьшение операционных обязательств</t>
  </si>
  <si>
    <t>Подоходный налог уплаченный</t>
  </si>
  <si>
    <t>ДВИЖЕНИЕ ДЕНЕЖНЫХ СРЕДСТВ ОТ ИНВЕСТИЦИОННОЙ ДЕЯТЕЛЬНОСТИ</t>
  </si>
  <si>
    <t>Приобретения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</si>
  <si>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</si>
  <si>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</si>
  <si>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 xml:space="preserve">Погашение займов </t>
  </si>
  <si>
    <t xml:space="preserve">Получение займов </t>
  </si>
  <si>
    <t>Арендные платежи</t>
  </si>
  <si>
    <t>Остаток на 31 декабря 2020 года (аудировано)</t>
  </si>
  <si>
    <t>Курсовые разницы при пересчете</t>
  </si>
  <si>
    <t>От имени Руководства ТОО "Сейф-Ломбард":</t>
  </si>
  <si>
    <t>Выпущенные долговые ценные бумаги</t>
  </si>
  <si>
    <t>15(а)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</si>
  <si>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</si>
  <si>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</si>
  <si>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Денежные средства и их эквиваленты на 1 января</t>
  </si>
  <si>
    <t>(не аудировано)</t>
  </si>
  <si>
    <t>Чистый убыток от операций с иностранной валютой</t>
  </si>
  <si>
    <t>Прочие операционные доходы/ (расходы), нетто</t>
  </si>
  <si>
    <t>Восстановление резервов под кредитные убытки по финансовым активам</t>
  </si>
  <si>
    <t>9, 10</t>
  </si>
  <si>
    <t>Статьи, которые будут или могут быть</t>
  </si>
  <si>
    <t xml:space="preserve"> прибыли или убытка</t>
  </si>
  <si>
    <t>31 декабря 2021 г.</t>
  </si>
  <si>
    <t>(аудировано)</t>
  </si>
  <si>
    <t xml:space="preserve">(не аудировано) </t>
  </si>
  <si>
    <t>(Увеличение)/ уменьшение операционных активов</t>
  </si>
  <si>
    <t>Дебиторская задолженность по сделкам «обратное РЕПО»</t>
  </si>
  <si>
    <t>Реализация основных средств и нематериальных активов</t>
  </si>
  <si>
    <t>Поступления от выпущенных долговых ценных бумаг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</si>
  <si>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</si>
  <si>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</si>
  <si>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 xml:space="preserve">Влияние изменений курсов иностранных валют на денежные средства и их эквивалентов                                                                            </t>
  </si>
  <si>
    <t>Нераспределен-ная прибыль</t>
  </si>
  <si>
    <t xml:space="preserve">Остаток на 31 декабря 2021 года  (аудировано)                                               </t>
  </si>
  <si>
    <t>Курсовые разницы при пересчете в валюту представления</t>
  </si>
  <si>
    <t>Прибыль за период</t>
  </si>
  <si>
    <t>Итого совокупного дохода за период</t>
  </si>
  <si>
    <t>Итого обязательств и собственного капитала</t>
  </si>
  <si>
    <t>Прочая совокупная прибыль</t>
  </si>
  <si>
    <t>Итого прочая совокупная прибыль за период</t>
  </si>
  <si>
    <t>За девять месяцев, закончившихся</t>
  </si>
  <si>
    <t>30 сентября 2022 г.</t>
  </si>
  <si>
    <t>30 сентября 2021 г.</t>
  </si>
  <si>
    <t>Прибыль до налогообложения</t>
  </si>
  <si>
    <t xml:space="preserve"> впоследствии расклассифицированы в состав</t>
  </si>
  <si>
    <t>Общая совокупная прибыль за период</t>
  </si>
  <si>
    <t xml:space="preserve">ТОО «Сейф-Ломбард»
Консолидированный промежуточный сокращенный отчет о финансовом положении 
по состоянию на 30 сентября 2022 года
</t>
  </si>
  <si>
    <t>Дебиторская задолженность по сделкам    «обратное РЕПО»</t>
  </si>
  <si>
    <t>Чистый реализованный убыток от операций с иностранной валютой</t>
  </si>
  <si>
    <t xml:space="preserve">Поступления по прочим доходам </t>
  </si>
  <si>
    <t>Денежные средства и их эквиваленты, приобретенные в следствие приобретения дочернего предприятия</t>
  </si>
  <si>
    <r>
      <t xml:space="preserve">Денежные средства и их эквиваленты на 30 сентября </t>
    </r>
    <r>
      <rPr>
        <sz val="10"/>
        <color theme="1"/>
        <rFont val="Times New Roman"/>
        <family val="1"/>
        <charset val="204"/>
      </rPr>
      <t>(Примечание 8)</t>
    </r>
  </si>
  <si>
    <t xml:space="preserve">ТОО «Сейф-Ломбард»
Консолидированный промежуточный сокращенный отчет о движении денежных средств
за девять месяцев, закончившихся 30 сентября 2022 года
</t>
  </si>
  <si>
    <t xml:space="preserve">ТОО «Сейф-Ломбард»
Консолидированный промежуточный сокращенный отчет о прибыли или убытке и прочем совокупном доходе
за девять месяцев, закончившихся 30 сентября 2022 года
</t>
  </si>
  <si>
    <t xml:space="preserve">ТОО «Сейф-Ломбард»
Консолидированный промежуточный сокращенный отчет об изменениях в собственном капитале
за девять месяцев, закончившихся 30 сентября 2022 года
</t>
  </si>
  <si>
    <t>Остаток на 30 сентября 2021 года</t>
  </si>
  <si>
    <t>Остаток на 30 сентября 2022 года</t>
  </si>
  <si>
    <t>Еремин Д.Д.</t>
  </si>
  <si>
    <t>Исполняющий обязанности Председателя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</si>
</sst>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6" fillId="0" borderId="0" xfId="0" applyNumberFormat="1" applyFont="1" applyFill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zoomScaleNormal="100" workbookViewId="0">
      <selection activeCell="B40" sqref="B40"/>
    </sheetView>
  </sheetViews>
  <sheetFormatPr defaultRowHeight="15" x14ac:dyDescent="0.25"/>
  <cols>
    <col min="2" max="2" width="36" customWidth="1"/>
    <col min="4" max="4" width="15.85546875" customWidth="1"/>
    <col min="6" max="6" width="13.140625" customWidth="1"/>
  </cols>
  <sheetData>
    <row r="1" spans="2:6" ht="85.5" customHeight="1" x14ac:dyDescent="0.25">
      <c r="B1" s="36" t="s">
        <v>83</v>
      </c>
      <c r="C1" s="36"/>
      <c r="D1" s="36"/>
      <c r="E1" s="36"/>
      <c r="F1" s="36"/>
    </row>
    <row r="2" spans="2:6" ht="25.5" customHeight="1" x14ac:dyDescent="0.25">
      <c r="B2" s="38"/>
      <c r="C2" s="39" t="s">
        <v>0</v>
      </c>
      <c r="D2" s="11" t="s">
        <v>78</v>
      </c>
      <c r="E2" s="39"/>
      <c r="F2" s="11" t="s">
        <v>59</v>
      </c>
    </row>
    <row r="3" spans="2:6" ht="21" customHeight="1" x14ac:dyDescent="0.25">
      <c r="B3" s="38"/>
      <c r="C3" s="39"/>
      <c r="D3" s="11" t="s">
        <v>52</v>
      </c>
      <c r="E3" s="39"/>
      <c r="F3" s="11" t="s">
        <v>60</v>
      </c>
    </row>
    <row r="4" spans="2:6" ht="15" customHeight="1" thickBot="1" x14ac:dyDescent="0.3">
      <c r="B4" s="38"/>
      <c r="C4" s="39"/>
      <c r="D4" s="19" t="s">
        <v>1</v>
      </c>
      <c r="E4" s="39"/>
      <c r="F4" s="19" t="s">
        <v>1</v>
      </c>
    </row>
    <row r="5" spans="2:6" x14ac:dyDescent="0.25">
      <c r="B5" s="17" t="s">
        <v>2</v>
      </c>
      <c r="C5" s="12"/>
      <c r="D5" s="20"/>
      <c r="E5" s="10"/>
      <c r="F5" s="21"/>
    </row>
    <row r="6" spans="2:6" ht="16.5" customHeight="1" x14ac:dyDescent="0.25">
      <c r="B6" s="10" t="s">
        <v>3</v>
      </c>
      <c r="C6" s="12">
        <v>8</v>
      </c>
      <c r="D6" s="25">
        <v>947514</v>
      </c>
      <c r="E6" s="26"/>
      <c r="F6" s="25">
        <v>757667</v>
      </c>
    </row>
    <row r="7" spans="2:6" ht="15.75" customHeight="1" x14ac:dyDescent="0.25">
      <c r="B7" s="10" t="s">
        <v>4</v>
      </c>
      <c r="C7" s="12">
        <v>9</v>
      </c>
      <c r="D7" s="25">
        <v>646042</v>
      </c>
      <c r="E7" s="26"/>
      <c r="F7" s="25">
        <v>493259</v>
      </c>
    </row>
    <row r="8" spans="2:6" ht="24.75" customHeight="1" x14ac:dyDescent="0.25">
      <c r="B8" s="10" t="s">
        <v>84</v>
      </c>
      <c r="C8" s="12"/>
      <c r="D8" s="25" t="s">
        <v>7</v>
      </c>
      <c r="E8" s="26"/>
      <c r="F8" s="25">
        <v>298147</v>
      </c>
    </row>
    <row r="9" spans="2:6" ht="24.75" customHeight="1" x14ac:dyDescent="0.25">
      <c r="B9" s="10" t="s">
        <v>5</v>
      </c>
      <c r="C9" s="12">
        <v>10</v>
      </c>
      <c r="D9" s="25">
        <v>17122315</v>
      </c>
      <c r="E9" s="26"/>
      <c r="F9" s="25">
        <v>11197159</v>
      </c>
    </row>
    <row r="10" spans="2:6" ht="24.75" customHeight="1" x14ac:dyDescent="0.25">
      <c r="B10" s="10" t="s">
        <v>6</v>
      </c>
      <c r="C10" s="12"/>
      <c r="D10" s="25">
        <v>1702934</v>
      </c>
      <c r="E10" s="26"/>
      <c r="F10" s="25">
        <v>1541565</v>
      </c>
    </row>
    <row r="11" spans="2:6" ht="18" customHeight="1" x14ac:dyDescent="0.25">
      <c r="B11" s="10" t="s">
        <v>8</v>
      </c>
      <c r="C11" s="12">
        <v>7</v>
      </c>
      <c r="D11" s="25">
        <v>11285</v>
      </c>
      <c r="E11" s="26"/>
      <c r="F11" s="25">
        <v>16161</v>
      </c>
    </row>
    <row r="12" spans="2:6" ht="16.5" customHeight="1" thickBot="1" x14ac:dyDescent="0.3">
      <c r="B12" s="10" t="s">
        <v>9</v>
      </c>
      <c r="C12" s="12">
        <v>11</v>
      </c>
      <c r="D12" s="29">
        <v>364060</v>
      </c>
      <c r="E12" s="26"/>
      <c r="F12" s="35">
        <v>177885</v>
      </c>
    </row>
    <row r="13" spans="2:6" ht="15.75" customHeight="1" thickBot="1" x14ac:dyDescent="0.3">
      <c r="B13" s="17" t="s">
        <v>10</v>
      </c>
      <c r="C13" s="11"/>
      <c r="D13" s="32">
        <f>SUM(D6:D12)</f>
        <v>20794150</v>
      </c>
      <c r="E13" s="28"/>
      <c r="F13" s="32">
        <f>SUM(F6:F12)</f>
        <v>14481843</v>
      </c>
    </row>
    <row r="14" spans="2:6" ht="15.75" thickTop="1" x14ac:dyDescent="0.25">
      <c r="B14" s="17" t="s">
        <v>11</v>
      </c>
      <c r="C14" s="12"/>
      <c r="D14" s="25"/>
      <c r="E14" s="26"/>
      <c r="F14" s="25"/>
    </row>
    <row r="15" spans="2:6" x14ac:dyDescent="0.25">
      <c r="B15" s="10" t="s">
        <v>12</v>
      </c>
      <c r="C15" s="12">
        <v>12</v>
      </c>
      <c r="D15" s="25">
        <v>5856348</v>
      </c>
      <c r="E15" s="26"/>
      <c r="F15" s="25">
        <v>1159675</v>
      </c>
    </row>
    <row r="16" spans="2:6" x14ac:dyDescent="0.25">
      <c r="B16" s="10" t="s">
        <v>47</v>
      </c>
      <c r="C16" s="12">
        <v>13</v>
      </c>
      <c r="D16" s="25">
        <v>890715</v>
      </c>
      <c r="E16" s="26"/>
      <c r="F16" s="25">
        <v>498008</v>
      </c>
    </row>
    <row r="17" spans="2:9" x14ac:dyDescent="0.25">
      <c r="B17" s="10" t="s">
        <v>13</v>
      </c>
      <c r="C17" s="12"/>
      <c r="D17" s="25">
        <v>8414</v>
      </c>
      <c r="E17" s="26"/>
      <c r="F17" s="25">
        <v>16927</v>
      </c>
    </row>
    <row r="18" spans="2:9" ht="15.75" thickBot="1" x14ac:dyDescent="0.3">
      <c r="B18" s="10" t="s">
        <v>14</v>
      </c>
      <c r="C18" s="12">
        <v>14</v>
      </c>
      <c r="D18" s="25">
        <v>540311</v>
      </c>
      <c r="E18" s="26"/>
      <c r="F18" s="25">
        <v>371878</v>
      </c>
    </row>
    <row r="19" spans="2:9" ht="15.75" thickBot="1" x14ac:dyDescent="0.3">
      <c r="B19" s="17" t="s">
        <v>15</v>
      </c>
      <c r="C19" s="12"/>
      <c r="D19" s="31">
        <f>SUM(D15:D18)</f>
        <v>7295788</v>
      </c>
      <c r="E19" s="28"/>
      <c r="F19" s="31">
        <f>SUM(F15:F18)</f>
        <v>2046488</v>
      </c>
    </row>
    <row r="20" spans="2:9" x14ac:dyDescent="0.25">
      <c r="B20" s="17" t="s">
        <v>16</v>
      </c>
      <c r="C20" s="12"/>
      <c r="D20" s="25"/>
      <c r="E20" s="26"/>
      <c r="F20" s="25"/>
    </row>
    <row r="21" spans="2:9" x14ac:dyDescent="0.25">
      <c r="B21" s="10" t="s">
        <v>17</v>
      </c>
      <c r="C21" s="12" t="s">
        <v>48</v>
      </c>
      <c r="D21" s="25">
        <v>2210273</v>
      </c>
      <c r="E21" s="26"/>
      <c r="F21" s="25">
        <v>2210273</v>
      </c>
    </row>
    <row r="22" spans="2:9" x14ac:dyDescent="0.25">
      <c r="B22" s="10" t="s">
        <v>18</v>
      </c>
      <c r="C22" s="12"/>
      <c r="D22" s="25">
        <v>10199</v>
      </c>
      <c r="E22" s="26"/>
      <c r="F22" s="25">
        <v>-1000</v>
      </c>
    </row>
    <row r="23" spans="2:9" ht="15.75" thickBot="1" x14ac:dyDescent="0.3">
      <c r="B23" s="10" t="s">
        <v>19</v>
      </c>
      <c r="C23" s="12"/>
      <c r="D23" s="29">
        <v>11277890</v>
      </c>
      <c r="E23" s="26"/>
      <c r="F23" s="29">
        <v>10226082</v>
      </c>
      <c r="I23" s="3"/>
    </row>
    <row r="24" spans="2:9" ht="15.75" thickBot="1" x14ac:dyDescent="0.3">
      <c r="B24" s="17" t="s">
        <v>20</v>
      </c>
      <c r="C24" s="12"/>
      <c r="D24" s="30">
        <f>SUM(D21:D23)</f>
        <v>13498362</v>
      </c>
      <c r="E24" s="28"/>
      <c r="F24" s="30">
        <f>SUM(F21:F23)</f>
        <v>12435355</v>
      </c>
    </row>
    <row r="25" spans="2:9" ht="26.25" thickBot="1" x14ac:dyDescent="0.3">
      <c r="B25" s="17" t="s">
        <v>74</v>
      </c>
      <c r="C25" s="12"/>
      <c r="D25" s="32">
        <f>D19+D24</f>
        <v>20794150</v>
      </c>
      <c r="E25" s="28"/>
      <c r="F25" s="32">
        <f>F19+F24</f>
        <v>14481843</v>
      </c>
    </row>
    <row r="26" spans="2:9" ht="15.75" thickTop="1" x14ac:dyDescent="0.25">
      <c r="B26" s="1"/>
      <c r="C26" s="2"/>
      <c r="D26" s="4"/>
      <c r="E26" s="4"/>
      <c r="F26" s="4"/>
    </row>
    <row r="27" spans="2:9" ht="15.75" customHeight="1" x14ac:dyDescent="0.25">
      <c r="B27" s="37" t="s">
        <v>46</v>
      </c>
      <c r="C27" s="37"/>
      <c r="D27" s="37"/>
      <c r="E27" s="37"/>
      <c r="F27" s="37"/>
    </row>
    <row r="29" spans="2:9" ht="15.75" thickBot="1" x14ac:dyDescent="0.3">
      <c r="B29" s="5"/>
      <c r="E29" s="6"/>
      <c r="F29" s="6"/>
    </row>
    <row r="30" spans="2:9" ht="12.75" customHeight="1" x14ac:dyDescent="0.25">
      <c r="B30" s="7" t="s">
        <v>94</v>
      </c>
      <c r="E30" s="44" t="s">
        <v>21</v>
      </c>
      <c r="F30" s="44"/>
    </row>
    <row r="31" spans="2:9" ht="30" customHeight="1" x14ac:dyDescent="0.25">
      <c r="B31" s="7" t="s">
        <v>95</v>
      </c>
      <c r="E31" s="44" t="s">
        <v>22</v>
      </c>
      <c r="F31" s="44"/>
    </row>
  </sheetData>
  <mergeCells count="7">
    <mergeCell ref="B1:F1"/>
    <mergeCell ref="E30:F30"/>
    <mergeCell ref="E31:F31"/>
    <mergeCell ref="B2:B4"/>
    <mergeCell ref="C2:C4"/>
    <mergeCell ref="E2:E4"/>
    <mergeCell ref="B27:F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zoomScale="130" zoomScaleNormal="130" workbookViewId="0">
      <selection activeCell="E30" sqref="E30:F31"/>
    </sheetView>
  </sheetViews>
  <sheetFormatPr defaultRowHeight="15" x14ac:dyDescent="0.25"/>
  <cols>
    <col min="2" max="2" width="29" customWidth="1"/>
    <col min="4" max="4" width="17.5703125" customWidth="1"/>
    <col min="5" max="5" width="6" customWidth="1"/>
    <col min="6" max="6" width="17.85546875" customWidth="1"/>
  </cols>
  <sheetData>
    <row r="2" spans="2:10" ht="73.5" customHeight="1" x14ac:dyDescent="0.25">
      <c r="B2" s="40" t="s">
        <v>90</v>
      </c>
      <c r="C2" s="40"/>
      <c r="D2" s="40"/>
      <c r="E2" s="40"/>
      <c r="F2" s="40"/>
    </row>
    <row r="3" spans="2:10" ht="25.5" x14ac:dyDescent="0.25">
      <c r="B3" s="38"/>
      <c r="C3" s="39" t="s">
        <v>0</v>
      </c>
      <c r="D3" s="11" t="s">
        <v>77</v>
      </c>
      <c r="E3" s="39"/>
      <c r="F3" s="11" t="s">
        <v>77</v>
      </c>
    </row>
    <row r="4" spans="2:10" ht="16.5" customHeight="1" x14ac:dyDescent="0.25">
      <c r="B4" s="38"/>
      <c r="C4" s="39"/>
      <c r="D4" s="11" t="s">
        <v>78</v>
      </c>
      <c r="E4" s="39"/>
      <c r="F4" s="11" t="s">
        <v>79</v>
      </c>
    </row>
    <row r="5" spans="2:10" ht="13.5" customHeight="1" x14ac:dyDescent="0.25">
      <c r="B5" s="38"/>
      <c r="C5" s="39"/>
      <c r="D5" s="11" t="s">
        <v>52</v>
      </c>
      <c r="E5" s="39"/>
      <c r="F5" s="11" t="s">
        <v>52</v>
      </c>
    </row>
    <row r="6" spans="2:10" ht="14.25" customHeight="1" thickBot="1" x14ac:dyDescent="0.3">
      <c r="B6" s="38"/>
      <c r="C6" s="39"/>
      <c r="D6" s="19" t="s">
        <v>1</v>
      </c>
      <c r="E6" s="39"/>
      <c r="F6" s="19" t="s">
        <v>1</v>
      </c>
    </row>
    <row r="7" spans="2:10" ht="48.75" customHeight="1" x14ac:dyDescent="0.25">
      <c r="B7" s="10" t="s">
        <v>23</v>
      </c>
      <c r="C7" s="12">
        <v>4</v>
      </c>
      <c r="D7" s="33">
        <v>6401652</v>
      </c>
      <c r="E7" s="26"/>
      <c r="F7" s="25">
        <v>4419152</v>
      </c>
    </row>
    <row r="8" spans="2:10" ht="17.25" customHeight="1" thickBot="1" x14ac:dyDescent="0.3">
      <c r="B8" s="10" t="s">
        <v>24</v>
      </c>
      <c r="C8" s="12">
        <v>4</v>
      </c>
      <c r="D8" s="29">
        <v>-743438</v>
      </c>
      <c r="E8" s="26"/>
      <c r="F8" s="29">
        <v>-705524</v>
      </c>
    </row>
    <row r="9" spans="2:10" ht="18" customHeight="1" x14ac:dyDescent="0.25">
      <c r="B9" s="17" t="s">
        <v>25</v>
      </c>
      <c r="C9" s="12"/>
      <c r="D9" s="27">
        <f>D7+D8</f>
        <v>5658214</v>
      </c>
      <c r="E9" s="28"/>
      <c r="F9" s="27">
        <f>F7+F8</f>
        <v>3713628</v>
      </c>
    </row>
    <row r="10" spans="2:10" ht="29.25" customHeight="1" x14ac:dyDescent="0.25">
      <c r="B10" s="10" t="s">
        <v>53</v>
      </c>
      <c r="C10" s="12"/>
      <c r="D10" s="25">
        <v>-1758386</v>
      </c>
      <c r="E10" s="26"/>
      <c r="F10" s="25">
        <v>-66732</v>
      </c>
    </row>
    <row r="11" spans="2:10" ht="30" customHeight="1" thickBot="1" x14ac:dyDescent="0.3">
      <c r="B11" s="10" t="s">
        <v>54</v>
      </c>
      <c r="C11" s="12">
        <v>5</v>
      </c>
      <c r="D11" s="29">
        <v>218640</v>
      </c>
      <c r="E11" s="26"/>
      <c r="F11" s="29">
        <v>-79280</v>
      </c>
    </row>
    <row r="12" spans="2:10" ht="17.25" customHeight="1" x14ac:dyDescent="0.25">
      <c r="B12" s="17" t="s">
        <v>26</v>
      </c>
      <c r="C12" s="12"/>
      <c r="D12" s="27">
        <f>D9+D10+D11</f>
        <v>4118468</v>
      </c>
      <c r="E12" s="28"/>
      <c r="F12" s="27">
        <f>F9+F10+F11</f>
        <v>3567616</v>
      </c>
    </row>
    <row r="13" spans="2:10" ht="41.25" customHeight="1" x14ac:dyDescent="0.25">
      <c r="B13" s="10" t="s">
        <v>55</v>
      </c>
      <c r="C13" s="12" t="s">
        <v>56</v>
      </c>
      <c r="D13" s="25">
        <v>26227</v>
      </c>
      <c r="E13" s="26"/>
      <c r="F13" s="25">
        <v>45370</v>
      </c>
      <c r="J13" s="3"/>
    </row>
    <row r="14" spans="2:10" ht="28.5" customHeight="1" thickBot="1" x14ac:dyDescent="0.3">
      <c r="B14" s="10" t="s">
        <v>27</v>
      </c>
      <c r="C14" s="12">
        <v>6</v>
      </c>
      <c r="D14" s="29">
        <v>-2666873</v>
      </c>
      <c r="E14" s="26"/>
      <c r="F14" s="29">
        <v>-1819372</v>
      </c>
    </row>
    <row r="15" spans="2:10" ht="25.5" customHeight="1" x14ac:dyDescent="0.25">
      <c r="B15" s="17" t="s">
        <v>80</v>
      </c>
      <c r="C15" s="12"/>
      <c r="D15" s="27">
        <f>D12+D13+D14</f>
        <v>1477822</v>
      </c>
      <c r="E15" s="28"/>
      <c r="F15" s="27">
        <f>F12+F13+F14</f>
        <v>1793614</v>
      </c>
    </row>
    <row r="16" spans="2:10" ht="17.25" customHeight="1" thickBot="1" x14ac:dyDescent="0.3">
      <c r="B16" s="10" t="s">
        <v>28</v>
      </c>
      <c r="C16" s="12">
        <v>7</v>
      </c>
      <c r="D16" s="29">
        <v>-426014</v>
      </c>
      <c r="E16" s="26"/>
      <c r="F16" s="29">
        <v>-353141</v>
      </c>
    </row>
    <row r="17" spans="2:6" ht="21" customHeight="1" thickBot="1" x14ac:dyDescent="0.3">
      <c r="B17" s="17" t="s">
        <v>72</v>
      </c>
      <c r="C17" s="11"/>
      <c r="D17" s="34">
        <f>D15+D16</f>
        <v>1051808</v>
      </c>
      <c r="E17" s="28"/>
      <c r="F17" s="34">
        <f>F15+F16</f>
        <v>1440473</v>
      </c>
    </row>
    <row r="18" spans="2:6" ht="15.75" thickTop="1" x14ac:dyDescent="0.25">
      <c r="B18" s="8"/>
      <c r="C18" s="39"/>
      <c r="D18" s="41"/>
      <c r="E18" s="43"/>
      <c r="F18" s="41"/>
    </row>
    <row r="19" spans="2:6" x14ac:dyDescent="0.25">
      <c r="B19" s="8" t="s">
        <v>75</v>
      </c>
      <c r="C19" s="39"/>
      <c r="D19" s="42"/>
      <c r="E19" s="43"/>
      <c r="F19" s="42"/>
    </row>
    <row r="20" spans="2:6" ht="23.25" customHeight="1" x14ac:dyDescent="0.25">
      <c r="B20" s="9" t="s">
        <v>57</v>
      </c>
      <c r="C20" s="39"/>
      <c r="D20" s="42"/>
      <c r="E20" s="43"/>
      <c r="F20" s="42"/>
    </row>
    <row r="21" spans="2:6" ht="25.5" x14ac:dyDescent="0.25">
      <c r="B21" s="9" t="s">
        <v>81</v>
      </c>
      <c r="C21" s="39"/>
      <c r="D21" s="42"/>
      <c r="E21" s="43"/>
      <c r="F21" s="42"/>
    </row>
    <row r="22" spans="2:6" x14ac:dyDescent="0.25">
      <c r="B22" s="9" t="s">
        <v>58</v>
      </c>
      <c r="C22" s="39"/>
      <c r="D22" s="42"/>
      <c r="E22" s="43"/>
      <c r="F22" s="42"/>
    </row>
    <row r="23" spans="2:6" ht="12.75" customHeight="1" thickBot="1" x14ac:dyDescent="0.3">
      <c r="B23" s="10" t="s">
        <v>45</v>
      </c>
      <c r="C23" s="11"/>
      <c r="D23" s="29">
        <v>11199</v>
      </c>
      <c r="E23" s="28"/>
      <c r="F23" s="29">
        <v>305</v>
      </c>
    </row>
    <row r="24" spans="2:6" ht="23.25" customHeight="1" thickBot="1" x14ac:dyDescent="0.3">
      <c r="B24" s="17" t="s">
        <v>76</v>
      </c>
      <c r="C24" s="11"/>
      <c r="D24" s="30">
        <v>11199</v>
      </c>
      <c r="E24" s="28"/>
      <c r="F24" s="30">
        <v>305</v>
      </c>
    </row>
    <row r="25" spans="2:6" ht="30.75" customHeight="1" thickBot="1" x14ac:dyDescent="0.3">
      <c r="B25" s="17" t="s">
        <v>82</v>
      </c>
      <c r="C25" s="11"/>
      <c r="D25" s="34">
        <f>D17+D24</f>
        <v>1063007</v>
      </c>
      <c r="E25" s="28"/>
      <c r="F25" s="34">
        <f>F17+F24</f>
        <v>1440778</v>
      </c>
    </row>
    <row r="26" spans="2:6" ht="15.75" thickTop="1" x14ac:dyDescent="0.25"/>
    <row r="27" spans="2:6" ht="19.5" customHeight="1" x14ac:dyDescent="0.25">
      <c r="B27" s="37" t="s">
        <v>46</v>
      </c>
      <c r="C27" s="37"/>
      <c r="D27" s="37"/>
      <c r="E27" s="37"/>
      <c r="F27" s="37"/>
    </row>
    <row r="29" spans="2:6" ht="15.75" thickBot="1" x14ac:dyDescent="0.3">
      <c r="B29" s="5"/>
      <c r="E29" s="6"/>
      <c r="F29" s="6"/>
    </row>
    <row r="30" spans="2:6" ht="12.75" customHeight="1" x14ac:dyDescent="0.25">
      <c r="B30" s="7" t="s">
        <v>94</v>
      </c>
      <c r="E30" s="44" t="s">
        <v>21</v>
      </c>
      <c r="F30" s="44"/>
    </row>
    <row r="31" spans="2:6" ht="30.75" customHeight="1" x14ac:dyDescent="0.25">
      <c r="B31" s="7" t="s">
        <v>95</v>
      </c>
      <c r="E31" s="44" t="s">
        <v>22</v>
      </c>
      <c r="F31" s="44"/>
    </row>
  </sheetData>
  <mergeCells count="15">
    <mergeCell ref="E30:F30"/>
    <mergeCell ref="E31:F31"/>
    <mergeCell ref="B27:F27"/>
    <mergeCell ref="B2:F2"/>
    <mergeCell ref="B3:B6"/>
    <mergeCell ref="C3:C6"/>
    <mergeCell ref="E3:E6"/>
    <mergeCell ref="C18:C19"/>
    <mergeCell ref="D18:D19"/>
    <mergeCell ref="E18:E19"/>
    <mergeCell ref="F18:F19"/>
    <mergeCell ref="C20:C22"/>
    <mergeCell ref="D20:D22"/>
    <mergeCell ref="E20:E22"/>
    <mergeCell ref="F20:F2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topLeftCell="A19" zoomScale="90" zoomScaleNormal="90" workbookViewId="0">
      <selection activeCell="B54" sqref="B54"/>
    </sheetView>
  </sheetViews>
  <sheetFormatPr defaultRowHeight="15" x14ac:dyDescent="0.25"/>
  <cols>
    <col min="2" max="2" width="57.7109375" customWidth="1"/>
    <col min="3" max="3" width="22.7109375" customWidth="1"/>
    <col min="5" max="5" width="21.85546875" customWidth="1"/>
  </cols>
  <sheetData>
    <row r="2" spans="2:5" ht="81.75" customHeight="1" x14ac:dyDescent="0.25">
      <c r="B2" s="40" t="s">
        <v>89</v>
      </c>
      <c r="C2" s="45"/>
      <c r="D2" s="45"/>
      <c r="E2" s="45"/>
    </row>
    <row r="3" spans="2:5" ht="27.75" customHeight="1" x14ac:dyDescent="0.25">
      <c r="B3" s="46"/>
      <c r="C3" s="11" t="s">
        <v>77</v>
      </c>
      <c r="D3" s="39"/>
      <c r="E3" s="11" t="s">
        <v>77</v>
      </c>
    </row>
    <row r="4" spans="2:5" ht="17.25" customHeight="1" x14ac:dyDescent="0.25">
      <c r="B4" s="46"/>
      <c r="C4" s="11" t="s">
        <v>78</v>
      </c>
      <c r="D4" s="39"/>
      <c r="E4" s="11" t="s">
        <v>79</v>
      </c>
    </row>
    <row r="5" spans="2:5" ht="15" customHeight="1" x14ac:dyDescent="0.25">
      <c r="B5" s="46"/>
      <c r="C5" s="11" t="s">
        <v>61</v>
      </c>
      <c r="D5" s="39"/>
      <c r="E5" s="11" t="s">
        <v>61</v>
      </c>
    </row>
    <row r="6" spans="2:5" ht="15.75" customHeight="1" thickBot="1" x14ac:dyDescent="0.3">
      <c r="B6" s="46"/>
      <c r="C6" s="19" t="s">
        <v>1</v>
      </c>
      <c r="D6" s="39"/>
      <c r="E6" s="19" t="s">
        <v>1</v>
      </c>
    </row>
    <row r="7" spans="2:5" ht="29.25" customHeight="1" x14ac:dyDescent="0.25">
      <c r="B7" s="17" t="s">
        <v>30</v>
      </c>
      <c r="C7" s="20"/>
      <c r="D7" s="17"/>
      <c r="E7" s="20"/>
    </row>
    <row r="8" spans="2:5" ht="18.75" customHeight="1" x14ac:dyDescent="0.25">
      <c r="B8" s="10" t="s">
        <v>31</v>
      </c>
      <c r="C8" s="25">
        <v>6168085</v>
      </c>
      <c r="D8" s="26"/>
      <c r="E8" s="25">
        <v>4413878</v>
      </c>
    </row>
    <row r="9" spans="2:5" ht="18.75" customHeight="1" x14ac:dyDescent="0.25">
      <c r="B9" s="10" t="s">
        <v>32</v>
      </c>
      <c r="C9" s="25">
        <v>-702906</v>
      </c>
      <c r="D9" s="26"/>
      <c r="E9" s="25">
        <v>-323968</v>
      </c>
    </row>
    <row r="10" spans="2:5" ht="18.75" customHeight="1" x14ac:dyDescent="0.25">
      <c r="B10" s="10" t="s">
        <v>85</v>
      </c>
      <c r="C10" s="25">
        <v>-171550</v>
      </c>
      <c r="D10" s="26"/>
      <c r="E10" s="25">
        <v>-5970</v>
      </c>
    </row>
    <row r="11" spans="2:5" ht="18.75" customHeight="1" x14ac:dyDescent="0.25">
      <c r="B11" s="10" t="s">
        <v>86</v>
      </c>
      <c r="C11" s="25">
        <v>202012</v>
      </c>
      <c r="D11" s="26"/>
      <c r="E11" s="25">
        <v>12179</v>
      </c>
    </row>
    <row r="12" spans="2:5" ht="18.75" customHeight="1" x14ac:dyDescent="0.25">
      <c r="B12" s="10" t="s">
        <v>33</v>
      </c>
      <c r="C12" s="25">
        <v>-2606281</v>
      </c>
      <c r="D12" s="26"/>
      <c r="E12" s="25">
        <v>-1754355</v>
      </c>
    </row>
    <row r="13" spans="2:5" ht="18.75" customHeight="1" x14ac:dyDescent="0.25">
      <c r="B13" s="17"/>
      <c r="C13" s="25"/>
      <c r="D13" s="26"/>
      <c r="E13" s="25"/>
    </row>
    <row r="14" spans="2:5" ht="18.75" customHeight="1" x14ac:dyDescent="0.25">
      <c r="B14" s="17" t="s">
        <v>62</v>
      </c>
      <c r="C14" s="27"/>
      <c r="D14" s="28"/>
      <c r="E14" s="27"/>
    </row>
    <row r="15" spans="2:5" ht="18.75" customHeight="1" x14ac:dyDescent="0.25">
      <c r="B15" s="10" t="s">
        <v>4</v>
      </c>
      <c r="C15" s="25">
        <v>-124348</v>
      </c>
      <c r="D15" s="26"/>
      <c r="E15" s="25">
        <v>180085</v>
      </c>
    </row>
    <row r="16" spans="2:5" ht="18.75" customHeight="1" x14ac:dyDescent="0.25">
      <c r="B16" s="10" t="s">
        <v>5</v>
      </c>
      <c r="C16" s="25">
        <v>-7262944</v>
      </c>
      <c r="D16" s="26"/>
      <c r="E16" s="25">
        <v>-3744192</v>
      </c>
    </row>
    <row r="17" spans="2:5" ht="18.75" customHeight="1" x14ac:dyDescent="0.25">
      <c r="B17" s="10" t="s">
        <v>63</v>
      </c>
      <c r="C17" s="25">
        <v>298147</v>
      </c>
      <c r="D17" s="26"/>
      <c r="E17" s="22">
        <v>0</v>
      </c>
    </row>
    <row r="18" spans="2:5" ht="18.75" customHeight="1" x14ac:dyDescent="0.25">
      <c r="B18" s="10" t="s">
        <v>34</v>
      </c>
      <c r="C18" s="25">
        <v>110836</v>
      </c>
      <c r="D18" s="26"/>
      <c r="E18" s="25">
        <v>26157</v>
      </c>
    </row>
    <row r="19" spans="2:5" ht="18.75" customHeight="1" x14ac:dyDescent="0.25">
      <c r="B19" s="17"/>
      <c r="C19" s="25"/>
      <c r="D19" s="26"/>
      <c r="E19" s="25"/>
    </row>
    <row r="20" spans="2:5" ht="26.25" customHeight="1" x14ac:dyDescent="0.25">
      <c r="B20" s="17" t="s">
        <v>35</v>
      </c>
      <c r="C20" s="25"/>
      <c r="D20" s="28"/>
      <c r="E20" s="27"/>
    </row>
    <row r="21" spans="2:5" ht="18.75" customHeight="1" thickBot="1" x14ac:dyDescent="0.3">
      <c r="B21" s="10" t="s">
        <v>14</v>
      </c>
      <c r="C21" s="29">
        <v>1465646</v>
      </c>
      <c r="D21" s="26"/>
      <c r="E21" s="29">
        <v>1578684</v>
      </c>
    </row>
    <row r="22" spans="2:5" ht="26.25" customHeight="1" x14ac:dyDescent="0.25">
      <c r="B22" s="17" t="s">
        <v>49</v>
      </c>
      <c r="C22" s="27">
        <f>SUM(C8:C21)</f>
        <v>-2623303</v>
      </c>
      <c r="D22" s="28"/>
      <c r="E22" s="27">
        <f>SUM(E8:E21)</f>
        <v>382498</v>
      </c>
    </row>
    <row r="23" spans="2:5" ht="18.75" customHeight="1" thickBot="1" x14ac:dyDescent="0.3">
      <c r="B23" s="10" t="s">
        <v>36</v>
      </c>
      <c r="C23" s="29">
        <v>-390000</v>
      </c>
      <c r="D23" s="26"/>
      <c r="E23" s="29">
        <v>-396215</v>
      </c>
    </row>
    <row r="24" spans="2:5" ht="28.5" customHeight="1" thickBot="1" x14ac:dyDescent="0.3">
      <c r="B24" s="17" t="s">
        <v>50</v>
      </c>
      <c r="C24" s="30">
        <f>C22+C23</f>
        <v>-3013303</v>
      </c>
      <c r="D24" s="28"/>
      <c r="E24" s="30">
        <f>E22+E23</f>
        <v>-13717</v>
      </c>
    </row>
    <row r="25" spans="2:5" ht="18.75" customHeight="1" x14ac:dyDescent="0.25">
      <c r="B25" s="17"/>
      <c r="C25" s="25"/>
      <c r="D25" s="26"/>
      <c r="E25" s="25"/>
    </row>
    <row r="26" spans="2:5" ht="26.25" customHeight="1" x14ac:dyDescent="0.25">
      <c r="B26" s="17" t="s">
        <v>37</v>
      </c>
      <c r="C26" s="25"/>
      <c r="D26" s="26"/>
      <c r="E26" s="25"/>
    </row>
    <row r="27" spans="2:5" ht="27.75" customHeight="1" x14ac:dyDescent="0.25">
      <c r="B27" s="10" t="s">
        <v>64</v>
      </c>
      <c r="C27" s="25">
        <v>6000</v>
      </c>
      <c r="D27" s="26"/>
      <c r="E27" s="22">
        <v>0</v>
      </c>
    </row>
    <row r="28" spans="2:5" ht="18.75" customHeight="1" x14ac:dyDescent="0.25">
      <c r="B28" s="10" t="s">
        <v>38</v>
      </c>
      <c r="C28" s="25">
        <v>-266818</v>
      </c>
      <c r="D28" s="26"/>
      <c r="E28" s="25">
        <v>-1023996</v>
      </c>
    </row>
    <row r="29" spans="2:5" ht="18.75" customHeight="1" thickBot="1" x14ac:dyDescent="0.3">
      <c r="B29" s="10" t="s">
        <v>87</v>
      </c>
      <c r="C29" s="25"/>
      <c r="D29" s="26"/>
      <c r="E29" s="25">
        <v>13116</v>
      </c>
    </row>
    <row r="30" spans="2:5" ht="18.75" customHeight="1" thickBot="1" x14ac:dyDescent="0.3">
      <c r="B30" s="17" t="s">
        <v>39</v>
      </c>
      <c r="C30" s="31">
        <f>C27+C28</f>
        <v>-260818</v>
      </c>
      <c r="D30" s="28"/>
      <c r="E30" s="31">
        <f>E27+E28+E29</f>
        <v>-1010880</v>
      </c>
    </row>
    <row r="31" spans="2:5" ht="18.75" customHeight="1" x14ac:dyDescent="0.25">
      <c r="B31" s="17"/>
      <c r="C31" s="25"/>
      <c r="D31" s="26"/>
      <c r="E31" s="25"/>
    </row>
    <row r="32" spans="2:5" ht="31.5" customHeight="1" x14ac:dyDescent="0.25">
      <c r="B32" s="17" t="s">
        <v>40</v>
      </c>
      <c r="C32" s="25"/>
      <c r="D32" s="26"/>
      <c r="E32" s="25"/>
    </row>
    <row r="33" spans="2:6" ht="18.75" customHeight="1" x14ac:dyDescent="0.25">
      <c r="B33" s="10" t="s">
        <v>41</v>
      </c>
      <c r="C33" s="25">
        <v>-3233718</v>
      </c>
      <c r="D33" s="26"/>
      <c r="E33" s="25">
        <v>-4515363</v>
      </c>
    </row>
    <row r="34" spans="2:6" ht="27" customHeight="1" x14ac:dyDescent="0.25">
      <c r="B34" s="10" t="s">
        <v>42</v>
      </c>
      <c r="C34" s="25">
        <v>6341830</v>
      </c>
      <c r="D34" s="26"/>
      <c r="E34" s="25">
        <v>5661583</v>
      </c>
    </row>
    <row r="35" spans="2:6" ht="25.5" customHeight="1" x14ac:dyDescent="0.25">
      <c r="B35" s="10" t="s">
        <v>65</v>
      </c>
      <c r="C35" s="25">
        <v>374523</v>
      </c>
      <c r="D35" s="26"/>
      <c r="E35" s="22">
        <v>0</v>
      </c>
    </row>
    <row r="36" spans="2:6" ht="18.75" customHeight="1" thickBot="1" x14ac:dyDescent="0.3">
      <c r="B36" s="10" t="s">
        <v>43</v>
      </c>
      <c r="C36" s="25">
        <v>-15118</v>
      </c>
      <c r="D36" s="26"/>
      <c r="E36" s="25">
        <v>-5158</v>
      </c>
    </row>
    <row r="37" spans="2:6" ht="18.75" customHeight="1" thickBot="1" x14ac:dyDescent="0.3">
      <c r="B37" s="17" t="s">
        <v>66</v>
      </c>
      <c r="C37" s="31">
        <f>SUM(C33:C36)</f>
        <v>3467517</v>
      </c>
      <c r="D37" s="26"/>
      <c r="E37" s="31">
        <f>SUM(E33:E36)</f>
        <v>1141062</v>
      </c>
    </row>
    <row r="38" spans="2:6" x14ac:dyDescent="0.25">
      <c r="B38" s="17"/>
      <c r="C38" s="27"/>
      <c r="D38" s="26"/>
      <c r="E38" s="27"/>
    </row>
    <row r="39" spans="2:6" ht="26.25" customHeight="1" x14ac:dyDescent="0.25">
      <c r="B39" s="17" t="s">
        <v>67</v>
      </c>
      <c r="C39" s="27">
        <f>C24+C30+C37</f>
        <v>193396</v>
      </c>
      <c r="D39" s="28"/>
      <c r="E39" s="27">
        <f>E24+E30+E37</f>
        <v>116465</v>
      </c>
    </row>
    <row r="40" spans="2:6" ht="25.5" x14ac:dyDescent="0.25">
      <c r="B40" s="10" t="s">
        <v>68</v>
      </c>
      <c r="C40" s="25">
        <v>-3549</v>
      </c>
      <c r="D40" s="28"/>
      <c r="E40" s="25">
        <v>7</v>
      </c>
    </row>
    <row r="41" spans="2:6" ht="15.75" thickBot="1" x14ac:dyDescent="0.3">
      <c r="B41" s="10" t="s">
        <v>51</v>
      </c>
      <c r="C41" s="29">
        <v>757667</v>
      </c>
      <c r="D41" s="26"/>
      <c r="E41" s="29">
        <v>432087</v>
      </c>
    </row>
    <row r="42" spans="2:6" ht="26.25" thickBot="1" x14ac:dyDescent="0.3">
      <c r="B42" s="17" t="s">
        <v>88</v>
      </c>
      <c r="C42" s="32">
        <f>SUM(C39:C41)</f>
        <v>947514</v>
      </c>
      <c r="D42" s="28"/>
      <c r="E42" s="32">
        <f>SUM(E39:E41)</f>
        <v>548559</v>
      </c>
    </row>
    <row r="43" spans="2:6" ht="15.75" thickTop="1" x14ac:dyDescent="0.25"/>
    <row r="44" spans="2:6" ht="19.5" customHeight="1" x14ac:dyDescent="0.25">
      <c r="B44" s="37" t="s">
        <v>46</v>
      </c>
      <c r="C44" s="37"/>
      <c r="D44" s="37"/>
      <c r="E44" s="37"/>
      <c r="F44" s="37"/>
    </row>
    <row r="46" spans="2:6" ht="15.75" thickBot="1" x14ac:dyDescent="0.3">
      <c r="B46" s="5"/>
      <c r="D46" s="6"/>
      <c r="E46" s="6"/>
    </row>
    <row r="47" spans="2:6" ht="17.25" customHeight="1" x14ac:dyDescent="0.25">
      <c r="B47" s="7" t="s">
        <v>94</v>
      </c>
      <c r="D47" s="47" t="s">
        <v>21</v>
      </c>
      <c r="E47" s="47"/>
    </row>
    <row r="48" spans="2:6" ht="16.5" customHeight="1" x14ac:dyDescent="0.25">
      <c r="B48" s="7" t="s">
        <v>95</v>
      </c>
      <c r="D48" s="44" t="s">
        <v>22</v>
      </c>
      <c r="E48" s="44"/>
    </row>
  </sheetData>
  <mergeCells count="6">
    <mergeCell ref="D48:E48"/>
    <mergeCell ref="B44:F44"/>
    <mergeCell ref="B2:E2"/>
    <mergeCell ref="B3:B6"/>
    <mergeCell ref="D3:D6"/>
    <mergeCell ref="D47:E4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workbookViewId="0">
      <selection activeCell="G8" sqref="G8"/>
    </sheetView>
  </sheetViews>
  <sheetFormatPr defaultRowHeight="15" x14ac:dyDescent="0.25"/>
  <cols>
    <col min="2" max="2" width="29.28515625" customWidth="1"/>
    <col min="3" max="3" width="9.140625" customWidth="1"/>
    <col min="4" max="4" width="1.7109375" customWidth="1"/>
    <col min="5" max="5" width="20.5703125" customWidth="1"/>
    <col min="6" max="6" width="1.85546875" customWidth="1"/>
    <col min="7" max="7" width="14.42578125" customWidth="1"/>
    <col min="8" max="8" width="2.85546875" customWidth="1"/>
    <col min="9" max="9" width="18.28515625" customWidth="1"/>
  </cols>
  <sheetData>
    <row r="2" spans="2:9" ht="82.5" customHeight="1" x14ac:dyDescent="0.25">
      <c r="B2" s="40" t="s">
        <v>91</v>
      </c>
      <c r="C2" s="40"/>
      <c r="D2" s="40"/>
      <c r="E2" s="40"/>
      <c r="F2" s="40"/>
      <c r="G2" s="40"/>
      <c r="H2" s="40"/>
      <c r="I2" s="40"/>
    </row>
    <row r="3" spans="2:9" ht="48" customHeight="1" x14ac:dyDescent="0.25">
      <c r="B3" s="46" t="s">
        <v>1</v>
      </c>
      <c r="C3" s="39" t="s">
        <v>17</v>
      </c>
      <c r="D3" s="39"/>
      <c r="E3" s="39" t="s">
        <v>69</v>
      </c>
      <c r="F3" s="39"/>
      <c r="G3" s="39" t="s">
        <v>18</v>
      </c>
      <c r="H3" s="39"/>
      <c r="I3" s="39" t="s">
        <v>20</v>
      </c>
    </row>
    <row r="4" spans="2:9" ht="15.75" thickBot="1" x14ac:dyDescent="0.3">
      <c r="B4" s="46"/>
      <c r="C4" s="48"/>
      <c r="D4" s="39"/>
      <c r="E4" s="48"/>
      <c r="F4" s="39"/>
      <c r="G4" s="48"/>
      <c r="H4" s="39"/>
      <c r="I4" s="48"/>
    </row>
    <row r="5" spans="2:9" ht="25.5" x14ac:dyDescent="0.25">
      <c r="B5" s="17" t="s">
        <v>44</v>
      </c>
      <c r="C5" s="18">
        <v>40000</v>
      </c>
      <c r="D5" s="16"/>
      <c r="E5" s="18">
        <v>6122880</v>
      </c>
      <c r="F5" s="16"/>
      <c r="G5" s="22">
        <v>0</v>
      </c>
      <c r="H5" s="16"/>
      <c r="I5" s="18">
        <v>6162880</v>
      </c>
    </row>
    <row r="6" spans="2:9" ht="25.5" x14ac:dyDescent="0.25">
      <c r="B6" s="17" t="s">
        <v>29</v>
      </c>
      <c r="C6" s="13"/>
      <c r="D6" s="15"/>
      <c r="E6" s="13"/>
      <c r="F6" s="15"/>
      <c r="G6" s="13"/>
      <c r="H6" s="15"/>
      <c r="I6" s="13"/>
    </row>
    <row r="7" spans="2:9" x14ac:dyDescent="0.25">
      <c r="B7" s="10" t="s">
        <v>72</v>
      </c>
      <c r="C7" s="22">
        <v>0</v>
      </c>
      <c r="D7" s="15"/>
      <c r="E7" s="13">
        <v>1440473</v>
      </c>
      <c r="F7" s="15"/>
      <c r="G7" s="22">
        <v>0</v>
      </c>
      <c r="H7" s="13"/>
      <c r="I7" s="13">
        <v>1440473</v>
      </c>
    </row>
    <row r="8" spans="2:9" ht="26.25" thickBot="1" x14ac:dyDescent="0.3">
      <c r="B8" s="10" t="s">
        <v>71</v>
      </c>
      <c r="C8" s="23">
        <v>0</v>
      </c>
      <c r="D8" s="15"/>
      <c r="E8" s="23">
        <v>0</v>
      </c>
      <c r="F8" s="15"/>
      <c r="G8" s="13">
        <v>305</v>
      </c>
      <c r="H8" s="13"/>
      <c r="I8" s="13">
        <v>305</v>
      </c>
    </row>
    <row r="9" spans="2:9" ht="26.25" thickBot="1" x14ac:dyDescent="0.3">
      <c r="B9" s="17" t="s">
        <v>73</v>
      </c>
      <c r="C9" s="18">
        <f>SUM(C7:C8)</f>
        <v>0</v>
      </c>
      <c r="D9" s="18"/>
      <c r="E9" s="18">
        <f>SUM(E7:E8)</f>
        <v>1440473</v>
      </c>
      <c r="F9" s="18"/>
      <c r="G9" s="18">
        <f>SUM(G7:G8)</f>
        <v>305</v>
      </c>
      <c r="H9" s="18"/>
      <c r="I9" s="18">
        <f>SUM(I7:I8)</f>
        <v>1440778</v>
      </c>
    </row>
    <row r="10" spans="2:9" ht="15.75" thickBot="1" x14ac:dyDescent="0.3">
      <c r="B10" s="17" t="s">
        <v>92</v>
      </c>
      <c r="C10" s="18">
        <f>C5+C9</f>
        <v>40000</v>
      </c>
      <c r="D10" s="18"/>
      <c r="E10" s="18">
        <f>E5+E9</f>
        <v>7563353</v>
      </c>
      <c r="F10" s="18"/>
      <c r="G10" s="18">
        <f>G5+G9</f>
        <v>305</v>
      </c>
      <c r="H10" s="18"/>
      <c r="I10" s="18">
        <f>I5+I9</f>
        <v>7603658</v>
      </c>
    </row>
    <row r="11" spans="2:9" x14ac:dyDescent="0.25">
      <c r="B11" s="17" t="s">
        <v>52</v>
      </c>
      <c r="C11" s="18"/>
      <c r="D11" s="18"/>
      <c r="E11" s="18"/>
      <c r="F11" s="18"/>
      <c r="G11" s="18"/>
      <c r="H11" s="18"/>
      <c r="I11" s="18"/>
    </row>
    <row r="13" spans="2:9" ht="48" customHeight="1" x14ac:dyDescent="0.25">
      <c r="B13" s="46" t="s">
        <v>1</v>
      </c>
      <c r="C13" s="39" t="s">
        <v>17</v>
      </c>
      <c r="D13" s="39"/>
      <c r="E13" s="39" t="s">
        <v>69</v>
      </c>
      <c r="F13" s="39"/>
      <c r="G13" s="39" t="s">
        <v>18</v>
      </c>
      <c r="H13" s="39"/>
      <c r="I13" s="39" t="s">
        <v>20</v>
      </c>
    </row>
    <row r="14" spans="2:9" ht="15.75" thickBot="1" x14ac:dyDescent="0.3">
      <c r="B14" s="46"/>
      <c r="C14" s="48"/>
      <c r="D14" s="39"/>
      <c r="E14" s="48"/>
      <c r="F14" s="39"/>
      <c r="G14" s="48"/>
      <c r="H14" s="39"/>
      <c r="I14" s="48"/>
    </row>
    <row r="15" spans="2:9" ht="25.5" x14ac:dyDescent="0.25">
      <c r="B15" s="17" t="s">
        <v>70</v>
      </c>
      <c r="C15" s="18">
        <v>2210273</v>
      </c>
      <c r="D15" s="16"/>
      <c r="E15" s="18">
        <v>10226082</v>
      </c>
      <c r="F15" s="16"/>
      <c r="G15" s="24">
        <v>-1000</v>
      </c>
      <c r="H15" s="16"/>
      <c r="I15" s="18">
        <v>12435355</v>
      </c>
    </row>
    <row r="16" spans="2:9" ht="25.5" x14ac:dyDescent="0.25">
      <c r="B16" s="17" t="s">
        <v>29</v>
      </c>
      <c r="C16" s="13"/>
      <c r="D16" s="15"/>
      <c r="E16" s="13"/>
      <c r="F16" s="15"/>
      <c r="G16" s="13"/>
      <c r="H16" s="15"/>
      <c r="I16" s="15"/>
    </row>
    <row r="17" spans="2:9" x14ac:dyDescent="0.25">
      <c r="B17" s="10" t="s">
        <v>72</v>
      </c>
      <c r="C17" s="22">
        <v>0</v>
      </c>
      <c r="D17" s="15"/>
      <c r="E17" s="13">
        <v>1051808</v>
      </c>
      <c r="F17" s="15"/>
      <c r="G17" s="22">
        <v>0</v>
      </c>
      <c r="H17" s="15"/>
      <c r="I17" s="13">
        <v>1051808</v>
      </c>
    </row>
    <row r="18" spans="2:9" ht="26.25" thickBot="1" x14ac:dyDescent="0.3">
      <c r="B18" s="10" t="s">
        <v>71</v>
      </c>
      <c r="C18" s="23">
        <v>0</v>
      </c>
      <c r="D18" s="15"/>
      <c r="E18" s="23">
        <v>0</v>
      </c>
      <c r="F18" s="15"/>
      <c r="G18" s="14">
        <v>11199</v>
      </c>
      <c r="H18" s="15"/>
      <c r="I18" s="14">
        <v>11199</v>
      </c>
    </row>
    <row r="19" spans="2:9" ht="26.25" thickBot="1" x14ac:dyDescent="0.3">
      <c r="B19" s="17" t="s">
        <v>73</v>
      </c>
      <c r="C19" s="22">
        <f>SUM(C17:C18)</f>
        <v>0</v>
      </c>
      <c r="D19" s="16"/>
      <c r="E19" s="18">
        <f>SUM(E17:E18)</f>
        <v>1051808</v>
      </c>
      <c r="F19" s="16"/>
      <c r="G19" s="18">
        <f>SUM(G17:G18)</f>
        <v>11199</v>
      </c>
      <c r="H19" s="16"/>
      <c r="I19" s="18">
        <f>SUM(I17:I18)</f>
        <v>1063007</v>
      </c>
    </row>
    <row r="20" spans="2:9" x14ac:dyDescent="0.25">
      <c r="B20" s="17" t="s">
        <v>93</v>
      </c>
      <c r="C20" s="49">
        <f>C15+C19</f>
        <v>2210273</v>
      </c>
      <c r="D20" s="51"/>
      <c r="E20" s="49">
        <f>E15+E19</f>
        <v>11277890</v>
      </c>
      <c r="F20" s="51"/>
      <c r="G20" s="49">
        <f>G15+G19</f>
        <v>10199</v>
      </c>
      <c r="H20" s="51"/>
      <c r="I20" s="49">
        <f>I15+I19</f>
        <v>13498362</v>
      </c>
    </row>
    <row r="21" spans="2:9" ht="15.75" thickBot="1" x14ac:dyDescent="0.3">
      <c r="B21" s="17" t="s">
        <v>52</v>
      </c>
      <c r="C21" s="50"/>
      <c r="D21" s="51"/>
      <c r="E21" s="50"/>
      <c r="F21" s="51"/>
      <c r="G21" s="50"/>
      <c r="H21" s="51"/>
      <c r="I21" s="50"/>
    </row>
    <row r="22" spans="2:9" ht="15.75" thickTop="1" x14ac:dyDescent="0.25"/>
    <row r="24" spans="2:9" ht="15.75" customHeight="1" x14ac:dyDescent="0.25">
      <c r="B24" s="37" t="s">
        <v>46</v>
      </c>
      <c r="C24" s="37"/>
      <c r="D24" s="37"/>
      <c r="E24" s="37"/>
      <c r="F24" s="37"/>
      <c r="G24" s="37"/>
      <c r="H24" s="37"/>
      <c r="I24" s="37"/>
    </row>
    <row r="26" spans="2:9" ht="15.75" thickBot="1" x14ac:dyDescent="0.3">
      <c r="B26" s="5"/>
      <c r="I26" s="6"/>
    </row>
    <row r="27" spans="2:9" ht="12.75" customHeight="1" x14ac:dyDescent="0.25">
      <c r="B27" s="7" t="s">
        <v>94</v>
      </c>
      <c r="C27" s="7"/>
      <c r="D27" s="7"/>
      <c r="E27" s="7"/>
      <c r="F27" s="7"/>
      <c r="H27" s="37" t="s">
        <v>21</v>
      </c>
      <c r="I27" s="37"/>
    </row>
    <row r="28" spans="2:9" ht="30.75" customHeight="1" x14ac:dyDescent="0.25">
      <c r="B28" s="7" t="s">
        <v>95</v>
      </c>
      <c r="C28" s="7"/>
      <c r="D28" s="7"/>
      <c r="E28" s="7"/>
      <c r="F28" s="7"/>
      <c r="H28" s="37" t="s">
        <v>22</v>
      </c>
      <c r="I28" s="37"/>
    </row>
  </sheetData>
  <mergeCells count="27">
    <mergeCell ref="H13:H14"/>
    <mergeCell ref="H27:I27"/>
    <mergeCell ref="H28:I28"/>
    <mergeCell ref="H3:H4"/>
    <mergeCell ref="I3:I4"/>
    <mergeCell ref="G3:G4"/>
    <mergeCell ref="B3:B4"/>
    <mergeCell ref="C3:C4"/>
    <mergeCell ref="D3:D4"/>
    <mergeCell ref="E3:E4"/>
    <mergeCell ref="F3:F4"/>
    <mergeCell ref="B2:I2"/>
    <mergeCell ref="B24:I24"/>
    <mergeCell ref="I13:I14"/>
    <mergeCell ref="C20:C21"/>
    <mergeCell ref="D20:D21"/>
    <mergeCell ref="E20:E21"/>
    <mergeCell ref="F20:F21"/>
    <mergeCell ref="G20:G21"/>
    <mergeCell ref="H20:H21"/>
    <mergeCell ref="I20:I21"/>
    <mergeCell ref="D13:D14"/>
    <mergeCell ref="E13:E14"/>
    <mergeCell ref="F13:F14"/>
    <mergeCell ref="G13:G14"/>
    <mergeCell ref="B13:B14"/>
    <mergeCell ref="C13:C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2022-11-14T07:31:27Z</dcterms:modified>
</cp:coreProperties>
</file>