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Ф1" sheetId="1" r:id="rId1"/>
    <sheet name="ф2" sheetId="2" r:id="rId2"/>
    <sheet name="ф-3" sheetId="7" r:id="rId3"/>
    <sheet name="Ф-4" sheetId="6" r:id="rId4"/>
  </sheets>
  <calcPr calcId="125725"/>
</workbook>
</file>

<file path=xl/calcChain.xml><?xml version="1.0" encoding="utf-8"?>
<calcChain xmlns="http://schemas.openxmlformats.org/spreadsheetml/2006/main">
  <c r="C24" i="2"/>
  <c r="D24"/>
  <c r="C46" i="1" l="1"/>
  <c r="C36"/>
  <c r="C30"/>
  <c r="C23"/>
  <c r="C13"/>
  <c r="C47" l="1"/>
  <c r="C48" s="1"/>
  <c r="C24"/>
</calcChain>
</file>

<file path=xl/sharedStrings.xml><?xml version="1.0" encoding="utf-8"?>
<sst xmlns="http://schemas.openxmlformats.org/spreadsheetml/2006/main" count="150" uniqueCount="117">
  <si>
    <t>В тысячах тенге</t>
  </si>
  <si>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</si>
  <si>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</si>
  <si>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</si>
  <si>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</si>
  <si>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</si>
  <si>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Прочие долгосрочные активы</t>
  </si>
  <si>
    <t>Товарно-материальные запасы</t>
  </si>
  <si>
    <t>Торговая и прочая дебиторская задолженность</t>
  </si>
  <si>
    <t>Авансы выданные</t>
  </si>
  <si>
    <t>Предоплата по подоходному налогу</t>
  </si>
  <si>
    <t>Прочие текущие активы</t>
  </si>
  <si>
    <t>Денежные средства и их эквиваленты</t>
  </si>
  <si>
    <t>Капитал и обязательства</t>
  </si>
  <si>
    <t>Капитал</t>
  </si>
  <si>
    <t>Уставный капитал</t>
  </si>
  <si>
    <t>Нераспределенная прибыль</t>
  </si>
  <si>
    <t>Долгосрочные обязательства</t>
  </si>
  <si>
    <t>-</t>
  </si>
  <si>
    <t>Долговая составляющая привилегированных акций</t>
  </si>
  <si>
    <t>Резервы</t>
  </si>
  <si>
    <t>Торговая и прочая кредиторская задолженность</t>
  </si>
  <si>
    <t>Авансы полученные</t>
  </si>
  <si>
    <t>Прочие налоги к уплате</t>
  </si>
  <si>
    <t>Задолженность перед работниками</t>
  </si>
  <si>
    <t>Дивиденды к уплате</t>
  </si>
  <si>
    <t>Прочие текущие обязательства</t>
  </si>
  <si>
    <t>Валовая прибыль</t>
  </si>
  <si>
    <t>Прочие расходы</t>
  </si>
  <si>
    <t>Прочие доходы</t>
  </si>
  <si>
    <t>Расходы по подоходному налогу</t>
  </si>
  <si>
    <t>НДС к возмещению и предоплата по прочим налогам и платежам в бюджет</t>
  </si>
  <si>
    <t>Расходы по реализации</t>
  </si>
  <si>
    <t xml:space="preserve">Общие и административные расходы </t>
  </si>
  <si>
    <t>Дивиденды</t>
  </si>
  <si>
    <t>Финансовый доход</t>
  </si>
  <si>
    <t>Финансовые расходы</t>
  </si>
  <si>
    <t>Положительная/(отрицательная)  курсовая разница, нетто</t>
  </si>
  <si>
    <t>Итого совокупного дохода за период</t>
  </si>
  <si>
    <t>прибыль</t>
  </si>
  <si>
    <t>капитал</t>
  </si>
  <si>
    <t>Итого капитала</t>
  </si>
  <si>
    <t>Нераспределенная</t>
  </si>
  <si>
    <t>Итого активов</t>
  </si>
  <si>
    <t>Обязательства по отсроченному налогу</t>
  </si>
  <si>
    <t>Итого капитала и обязательств</t>
  </si>
  <si>
    <t>Итого обязательств</t>
  </si>
  <si>
    <t>Прибыль до учета подоходного налога</t>
  </si>
  <si>
    <t>Активы по оценке и разведке</t>
  </si>
  <si>
    <t>Совокупный доход за период</t>
  </si>
  <si>
    <t>Чистая прибыль за период</t>
  </si>
  <si>
    <t>Прочий совокупный доход</t>
  </si>
  <si>
    <t>Денежные потоки от операционной деятельности</t>
  </si>
  <si>
    <t>Прибыль до подоходного налога</t>
  </si>
  <si>
    <t>Корректировки на:</t>
  </si>
  <si>
    <t>Износ, истощение и амортизацию</t>
  </si>
  <si>
    <t>Финансовые затраты</t>
  </si>
  <si>
    <t>Финансовые доходы</t>
  </si>
  <si>
    <t>Изменение в прочих резервах</t>
  </si>
  <si>
    <t>Изменение в резерве по сомнительной задолженности, авансам выданным, товарно-материальным запасам, НДС к возмещению и основным средствам</t>
  </si>
  <si>
    <t>Изменение в резерве по неиспользованным отпускам</t>
  </si>
  <si>
    <t>Нереализованную (положительную) / отрицательную курсовую разницу</t>
  </si>
  <si>
    <t>Прочие операционные расходы, нетто</t>
  </si>
  <si>
    <t>Денежные потоки от операционной деятельности до изменений в оборотном капитале</t>
  </si>
  <si>
    <t xml:space="preserve">Изменение в торговой и прочей дебиторской задолженности </t>
  </si>
  <si>
    <t xml:space="preserve">Изменение в прочих текущих активах </t>
  </si>
  <si>
    <t>Изменение в авансах выданных</t>
  </si>
  <si>
    <t xml:space="preserve">Изменение в товарно-материальных запасах </t>
  </si>
  <si>
    <t xml:space="preserve">Изменение в НДС к возмещению и предоплате по прочим налогам и платежам в бюджет </t>
  </si>
  <si>
    <t xml:space="preserve">Изменение в торговой и прочей кредиторской задолженности </t>
  </si>
  <si>
    <t>Изменение в прочих налогах к уплате</t>
  </si>
  <si>
    <t xml:space="preserve">Изменения в задолженности перед работниками </t>
  </si>
  <si>
    <t>Изменение в прочих текущих обязательствах и авансах полученных</t>
  </si>
  <si>
    <t xml:space="preserve">Вознаграждение полученное </t>
  </si>
  <si>
    <t>Подоходный налог уплаченный</t>
  </si>
  <si>
    <t>Чистое поступление денежных средств от операционной деятельности</t>
  </si>
  <si>
    <t>Денежные потоки от инвестиционной деятельности</t>
  </si>
  <si>
    <t xml:space="preserve">Приобретение основных средств и нематериальных активов </t>
  </si>
  <si>
    <t>Чистое использование денежных средств в инвестиционной деятельности</t>
  </si>
  <si>
    <t>Денежные потоки от финансовой деятельности</t>
  </si>
  <si>
    <t>Выплата дивидендов</t>
  </si>
  <si>
    <t>Чистое использование денежных средств в</t>
  </si>
  <si>
    <t xml:space="preserve">финансовой деятельности </t>
  </si>
  <si>
    <t>Чистое увеличение в денежных средствах и их эквивалентах</t>
  </si>
  <si>
    <t>Влияние изменений в обменных курсах</t>
  </si>
  <si>
    <t>Денежные средства и их эквиваленты, на начало периода</t>
  </si>
  <si>
    <t>Денежные средства и их эквиваленты, на конец периода</t>
  </si>
  <si>
    <t>Авансы выданные за долгосрочные активы</t>
  </si>
  <si>
    <t xml:space="preserve"> АО "Мангистаумунайгаз"</t>
  </si>
  <si>
    <t>Промежуточная сокращенная консолидированная финансовая отчетность</t>
  </si>
  <si>
    <t>ПРОМЕЖУТОЧНЫЙ КОНСОЛИДИРОВАННЫЙ ОТЧЕТ О ФИНАНСОВОМ ПОЛОЖЕНИИ</t>
  </si>
  <si>
    <t xml:space="preserve">30 июня 2015 года </t>
  </si>
  <si>
    <t>Текущие активы</t>
  </si>
  <si>
    <t>Текущие обязательства</t>
  </si>
  <si>
    <t xml:space="preserve">Генеральный директор </t>
  </si>
  <si>
    <t>Сунь Синьюнь</t>
  </si>
  <si>
    <t xml:space="preserve">Первый заместитель генерального директора </t>
  </si>
  <si>
    <t>Иманбаев Б.А.</t>
  </si>
  <si>
    <t>Заместитель генерального директора по экономике и финансам</t>
  </si>
  <si>
    <t>Асабаев М.Т.</t>
  </si>
  <si>
    <t xml:space="preserve">За шесть месяцев, закончившихся     30 июня 2015 года </t>
  </si>
  <si>
    <t>За шесть месяцев, закончившихся       30 июня 2014 года</t>
  </si>
  <si>
    <t xml:space="preserve">Доходы от реализованной продукции </t>
  </si>
  <si>
    <t xml:space="preserve">Себестоимость реализованной продукции </t>
  </si>
  <si>
    <t>Прибыль от операционной деятельности</t>
  </si>
  <si>
    <t>ПРОМЕЖУТОЧНЫЙ КОНСОЛИДИРОВАННЫЙ ОТЧЕТ О СОВОКУПНОМ ДОХОДЕ</t>
  </si>
  <si>
    <t>ПРОМЕЖУТОЧНЫЙ КОНСОЛИДИРОВАННЫЙ ОТЧЕТ О ДВИЖЕНИИ ДЕНЕЖНЫХ СРЕДСТВ.</t>
  </si>
  <si>
    <t>За шесть месяцев, закончившихся    30 июня 2015 года</t>
  </si>
  <si>
    <t>За шесть месяцев, закончившихся     30 июня 2014 года</t>
  </si>
  <si>
    <t>ПРОМЕЖУТОЧНЫЙ КОНСОЛИДИРОВАННЫЙ ОТЧЕТ ОБ ИЗМЕНЕНИЯХ В КАПИТАЛЕ</t>
  </si>
  <si>
    <t>На 1 января 2014 года</t>
  </si>
  <si>
    <t xml:space="preserve">На 31 декабря 2014 года </t>
  </si>
  <si>
    <t xml:space="preserve">На 1 января 2015 года </t>
  </si>
  <si>
    <t>На 30 июня 2015 года</t>
  </si>
  <si>
    <t>Уставный</t>
  </si>
  <si>
    <t xml:space="preserve">Итого </t>
  </si>
  <si>
    <t>31 декабря  2014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</si>
</sst>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7" fillId="0" borderId="1" xfId="0" applyFont="1" applyBorder="1"/>
    <xf numFmtId="0" fontId="5" fillId="0" borderId="0" xfId="0" applyFont="1" applyBorder="1" applyAlignment="1">
      <alignment horizontal="right"/>
    </xf>
    <xf numFmtId="0" fontId="0" fillId="0" borderId="0" xfId="0" applyBorder="1"/>
    <xf numFmtId="0" fontId="2" fillId="0" borderId="0" xfId="0" applyFont="1"/>
    <xf numFmtId="164" fontId="2" fillId="0" borderId="0" xfId="0" applyNumberFormat="1" applyFont="1"/>
    <xf numFmtId="0" fontId="2" fillId="0" borderId="0" xfId="0" applyFont="1"/>
    <xf numFmtId="164" fontId="3" fillId="0" borderId="0" xfId="0" applyNumberFormat="1" applyFont="1"/>
    <xf numFmtId="0" fontId="2" fillId="0" borderId="0" xfId="0" applyFont="1"/>
    <xf numFmtId="0" fontId="2" fillId="0" borderId="0" xfId="0" applyFont="1"/>
    <xf numFmtId="0" fontId="2" fillId="0" borderId="0" xfId="0" applyFont="1" applyBorder="1"/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164" fontId="2" fillId="2" borderId="0" xfId="1" applyNumberFormat="1" applyFont="1" applyFill="1" applyBorder="1" applyAlignment="1">
      <alignment horizontal="left" vertical="top" wrapText="1" indent="4"/>
    </xf>
    <xf numFmtId="164" fontId="2" fillId="2" borderId="0" xfId="1" applyNumberFormat="1" applyFont="1" applyFill="1" applyBorder="1" applyAlignment="1">
      <alignment horizontal="right" vertical="top" wrapText="1"/>
    </xf>
    <xf numFmtId="164" fontId="2" fillId="2" borderId="0" xfId="1" applyNumberFormat="1" applyFont="1" applyFill="1" applyBorder="1" applyAlignment="1">
      <alignment horizontal="left" vertical="top" wrapText="1" indent="7"/>
    </xf>
    <xf numFmtId="164" fontId="2" fillId="2" borderId="0" xfId="1" applyNumberFormat="1" applyFont="1" applyFill="1" applyBorder="1" applyAlignment="1">
      <alignment vertical="top" wrapText="1"/>
    </xf>
    <xf numFmtId="164" fontId="3" fillId="2" borderId="0" xfId="1" applyNumberFormat="1" applyFont="1" applyFill="1" applyBorder="1" applyAlignment="1">
      <alignment vertical="top" wrapText="1"/>
    </xf>
    <xf numFmtId="164" fontId="2" fillId="2" borderId="0" xfId="1" applyNumberFormat="1" applyFont="1" applyFill="1" applyBorder="1" applyAlignment="1">
      <alignment horizontal="left" vertical="top" wrapText="1" indent="5"/>
    </xf>
    <xf numFmtId="164" fontId="2" fillId="2" borderId="0" xfId="1" applyNumberFormat="1" applyFont="1" applyFill="1" applyBorder="1" applyAlignment="1">
      <alignment horizontal="left" vertical="top" wrapText="1" indent="6"/>
    </xf>
    <xf numFmtId="0" fontId="9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1" applyNumberFormat="1" applyFont="1" applyFill="1" applyBorder="1" applyAlignment="1">
      <alignment vertical="top" wrapText="1"/>
    </xf>
    <xf numFmtId="164" fontId="2" fillId="2" borderId="1" xfId="1" applyNumberFormat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164" fontId="3" fillId="2" borderId="2" xfId="1" applyNumberFormat="1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164" fontId="3" fillId="2" borderId="3" xfId="1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vertical="top" wrapText="1"/>
    </xf>
    <xf numFmtId="164" fontId="2" fillId="2" borderId="1" xfId="1" applyNumberFormat="1" applyFont="1" applyFill="1" applyBorder="1" applyAlignment="1">
      <alignment horizontal="left" vertical="top" wrapText="1" indent="11"/>
    </xf>
    <xf numFmtId="0" fontId="3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top"/>
    </xf>
    <xf numFmtId="164" fontId="3" fillId="2" borderId="0" xfId="1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164" fontId="3" fillId="2" borderId="1" xfId="1" applyNumberFormat="1" applyFont="1" applyFill="1" applyBorder="1" applyAlignment="1">
      <alignment horizontal="right" vertical="top" wrapText="1"/>
    </xf>
    <xf numFmtId="0" fontId="2" fillId="0" borderId="3" xfId="0" applyFont="1" applyBorder="1"/>
    <xf numFmtId="164" fontId="3" fillId="0" borderId="3" xfId="0" applyNumberFormat="1" applyFont="1" applyBorder="1"/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164" fontId="2" fillId="0" borderId="0" xfId="1" applyNumberFormat="1" applyFont="1" applyBorder="1"/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164" fontId="3" fillId="0" borderId="0" xfId="1" applyNumberFormat="1" applyFont="1" applyBorder="1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 indent="1"/>
    </xf>
    <xf numFmtId="164" fontId="1" fillId="0" borderId="0" xfId="1" applyNumberFormat="1" applyFont="1" applyBorder="1"/>
    <xf numFmtId="164" fontId="11" fillId="0" borderId="0" xfId="1" applyNumberFormat="1" applyFont="1" applyBorder="1"/>
    <xf numFmtId="0" fontId="11" fillId="0" borderId="0" xfId="0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4" fontId="3" fillId="0" borderId="1" xfId="1" applyNumberFormat="1" applyFont="1" applyBorder="1"/>
    <xf numFmtId="164" fontId="2" fillId="0" borderId="1" xfId="1" applyNumberFormat="1" applyFont="1" applyBorder="1"/>
    <xf numFmtId="0" fontId="3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wrapText="1" indent="1"/>
    </xf>
    <xf numFmtId="0" fontId="2" fillId="0" borderId="2" xfId="0" applyFont="1" applyBorder="1"/>
    <xf numFmtId="164" fontId="3" fillId="0" borderId="2" xfId="1" applyNumberFormat="1" applyFont="1" applyBorder="1"/>
    <xf numFmtId="0" fontId="3" fillId="0" borderId="2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 indent="1"/>
    </xf>
    <xf numFmtId="164" fontId="2" fillId="0" borderId="2" xfId="1" applyNumberFormat="1" applyFont="1" applyBorder="1"/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 indent="1"/>
    </xf>
    <xf numFmtId="164" fontId="3" fillId="0" borderId="3" xfId="1" applyNumberFormat="1" applyFont="1" applyBorder="1"/>
    <xf numFmtId="164" fontId="2" fillId="0" borderId="3" xfId="1" applyNumberFormat="1" applyFont="1" applyBorder="1"/>
    <xf numFmtId="164" fontId="0" fillId="0" borderId="0" xfId="0" applyNumberFormat="1" applyBorder="1"/>
    <xf numFmtId="0" fontId="0" fillId="0" borderId="0" xfId="0" applyFont="1" applyBorder="1"/>
    <xf numFmtId="0" fontId="4" fillId="0" borderId="2" xfId="0" applyFont="1" applyBorder="1"/>
    <xf numFmtId="164" fontId="4" fillId="0" borderId="2" xfId="1" applyNumberFormat="1" applyFont="1" applyBorder="1" applyAlignment="1">
      <alignment horizontal="center"/>
    </xf>
    <xf numFmtId="164" fontId="4" fillId="0" borderId="2" xfId="1" applyNumberFormat="1" applyFont="1" applyBorder="1"/>
    <xf numFmtId="164" fontId="4" fillId="0" borderId="2" xfId="1" applyNumberFormat="1" applyFont="1" applyBorder="1" applyAlignment="1"/>
    <xf numFmtId="164" fontId="4" fillId="0" borderId="2" xfId="1" applyNumberFormat="1" applyFont="1" applyBorder="1" applyAlignment="1">
      <alignment horizontal="right"/>
    </xf>
    <xf numFmtId="0" fontId="4" fillId="0" borderId="3" xfId="0" applyFont="1" applyBorder="1"/>
    <xf numFmtId="164" fontId="4" fillId="0" borderId="3" xfId="1" applyNumberFormat="1" applyFont="1" applyBorder="1"/>
    <xf numFmtId="0" fontId="4" fillId="0" borderId="5" xfId="0" applyFont="1" applyBorder="1"/>
    <xf numFmtId="164" fontId="4" fillId="0" borderId="5" xfId="1" applyNumberFormat="1" applyFont="1" applyBorder="1"/>
    <xf numFmtId="164" fontId="5" fillId="0" borderId="2" xfId="1" applyNumberFormat="1" applyFont="1" applyBorder="1"/>
    <xf numFmtId="0" fontId="5" fillId="0" borderId="2" xfId="0" applyFont="1" applyBorder="1"/>
    <xf numFmtId="0" fontId="5" fillId="0" borderId="3" xfId="0" applyFont="1" applyBorder="1"/>
    <xf numFmtId="164" fontId="5" fillId="0" borderId="3" xfId="1" applyNumberFormat="1" applyFont="1" applyBorder="1" applyAlignment="1">
      <alignment horizontal="center"/>
    </xf>
    <xf numFmtId="164" fontId="5" fillId="0" borderId="3" xfId="1" applyNumberFormat="1" applyFont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6" fillId="0" borderId="4" xfId="0" applyFont="1" applyBorder="1" applyAlignment="1">
      <alignment horizontal="left" wrapText="1"/>
    </xf>
    <xf numFmtId="0" fontId="2" fillId="0" borderId="0" xfId="0" applyFont="1" applyBorder="1"/>
    <xf numFmtId="0" fontId="2" fillId="0" borderId="0" xfId="0" applyFont="1" applyAlignment="1">
      <alignment horizontal="left" indent="1"/>
    </xf>
    <xf numFmtId="0" fontId="2" fillId="0" borderId="0" xfId="0" applyFont="1"/>
    <xf numFmtId="0" fontId="10" fillId="0" borderId="4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tabSelected="1" workbookViewId="0">
      <selection activeCell="D6" sqref="D6"/>
    </sheetView>
  </sheetViews>
  <sheetFormatPr defaultRowHeight="16.5" customHeight="1"/>
  <cols>
    <col min="1" max="1" width="43.5703125" style="1" customWidth="1"/>
    <col min="2" max="2" width="6.42578125" style="2" customWidth="1"/>
    <col min="3" max="3" width="19.5703125" style="1" customWidth="1"/>
    <col min="4" max="4" width="19.28515625" style="1" customWidth="1"/>
    <col min="5" max="5" width="9.140625" style="1"/>
    <col min="6" max="6" width="13.42578125" style="1" bestFit="1" customWidth="1"/>
    <col min="7" max="7" width="12.140625" style="1" bestFit="1" customWidth="1"/>
    <col min="8" max="16384" width="9.140625" style="1"/>
  </cols>
  <sheetData>
    <row r="1" spans="1:9" s="17" customFormat="1" ht="26.25" customHeight="1">
      <c r="A1" s="48" t="s">
        <v>88</v>
      </c>
      <c r="B1" s="18"/>
      <c r="C1" s="108" t="s">
        <v>89</v>
      </c>
      <c r="D1" s="108"/>
    </row>
    <row r="2" spans="1:9" ht="43.5" customHeight="1" thickBot="1">
      <c r="A2" s="109" t="s">
        <v>90</v>
      </c>
      <c r="B2" s="109"/>
      <c r="C2" s="109"/>
      <c r="D2" s="109"/>
    </row>
    <row r="3" spans="1:9" ht="16.5" customHeight="1">
      <c r="A3" s="107"/>
      <c r="B3" s="107"/>
      <c r="C3" s="107"/>
      <c r="D3" s="107"/>
    </row>
    <row r="4" spans="1:9" ht="16.5" customHeight="1">
      <c r="A4" s="3"/>
      <c r="B4" s="5"/>
      <c r="C4" s="3"/>
      <c r="D4" s="3"/>
    </row>
    <row r="5" spans="1:9" ht="19.5" customHeight="1">
      <c r="A5" s="30" t="s">
        <v>0</v>
      </c>
      <c r="B5" s="31" t="s">
        <v>1</v>
      </c>
      <c r="C5" s="46" t="s">
        <v>91</v>
      </c>
      <c r="D5" s="47" t="s">
        <v>116</v>
      </c>
    </row>
    <row r="6" spans="1:9" ht="16.5" customHeight="1">
      <c r="A6" s="21" t="s">
        <v>2</v>
      </c>
      <c r="B6" s="22"/>
      <c r="C6" s="19"/>
      <c r="D6" s="19"/>
    </row>
    <row r="7" spans="1:9" ht="16.5" customHeight="1">
      <c r="A7" s="21" t="s">
        <v>3</v>
      </c>
      <c r="B7" s="22"/>
      <c r="C7" s="19"/>
      <c r="D7" s="19"/>
    </row>
    <row r="8" spans="1:9" ht="17.25" customHeight="1">
      <c r="A8" s="19" t="s">
        <v>4</v>
      </c>
      <c r="B8" s="22">
        <v>3</v>
      </c>
      <c r="C8" s="23">
        <v>307966828</v>
      </c>
      <c r="D8" s="24">
        <v>267834915</v>
      </c>
      <c r="G8" s="11"/>
      <c r="I8" s="15"/>
    </row>
    <row r="9" spans="1:9" s="12" customFormat="1" ht="17.25" customHeight="1">
      <c r="A9" s="19" t="s">
        <v>48</v>
      </c>
      <c r="B9" s="22">
        <v>4</v>
      </c>
      <c r="C9" s="23">
        <v>18541870</v>
      </c>
      <c r="D9" s="24">
        <v>18252678</v>
      </c>
      <c r="G9" s="11"/>
      <c r="I9" s="15"/>
    </row>
    <row r="10" spans="1:9" s="14" customFormat="1" ht="17.25" customHeight="1">
      <c r="A10" s="19" t="s">
        <v>9</v>
      </c>
      <c r="B10" s="22">
        <v>8</v>
      </c>
      <c r="C10" s="23">
        <v>1233773</v>
      </c>
      <c r="D10" s="24"/>
      <c r="G10" s="11"/>
    </row>
    <row r="11" spans="1:9" ht="16.5" customHeight="1">
      <c r="A11" s="19" t="s">
        <v>5</v>
      </c>
      <c r="B11" s="22"/>
      <c r="C11" s="25">
        <v>285153</v>
      </c>
      <c r="D11" s="24">
        <v>319253</v>
      </c>
      <c r="G11" s="11"/>
    </row>
    <row r="12" spans="1:9" ht="16.5" customHeight="1">
      <c r="A12" s="32" t="s">
        <v>6</v>
      </c>
      <c r="B12" s="33">
        <v>5</v>
      </c>
      <c r="C12" s="34">
        <v>2382754</v>
      </c>
      <c r="D12" s="35">
        <v>2417352</v>
      </c>
      <c r="G12" s="11"/>
    </row>
    <row r="13" spans="1:9" s="4" customFormat="1" ht="16.5" customHeight="1">
      <c r="A13" s="36"/>
      <c r="B13" s="37"/>
      <c r="C13" s="38">
        <f>SUM(C8:C12)</f>
        <v>330410378</v>
      </c>
      <c r="D13" s="38">
        <v>288824198</v>
      </c>
      <c r="G13" s="11"/>
    </row>
    <row r="14" spans="1:9" s="4" customFormat="1" ht="16.5" customHeight="1">
      <c r="A14" s="21"/>
      <c r="B14" s="20"/>
      <c r="C14" s="27"/>
      <c r="D14" s="27"/>
      <c r="G14" s="11"/>
    </row>
    <row r="15" spans="1:9" ht="16.5" customHeight="1">
      <c r="A15" s="21" t="s">
        <v>92</v>
      </c>
      <c r="B15" s="22"/>
      <c r="C15" s="26"/>
      <c r="D15" s="26"/>
      <c r="F15" s="4"/>
      <c r="G15" s="11"/>
    </row>
    <row r="16" spans="1:9" ht="16.5" customHeight="1">
      <c r="A16" s="19" t="s">
        <v>7</v>
      </c>
      <c r="B16" s="22">
        <v>6</v>
      </c>
      <c r="C16" s="28">
        <v>10229167</v>
      </c>
      <c r="D16" s="24">
        <v>15293699</v>
      </c>
      <c r="G16" s="11"/>
    </row>
    <row r="17" spans="1:7" ht="16.5" customHeight="1">
      <c r="A17" s="19" t="s">
        <v>8</v>
      </c>
      <c r="B17" s="22">
        <v>7</v>
      </c>
      <c r="C17" s="28">
        <v>27871183</v>
      </c>
      <c r="D17" s="24">
        <v>20641927</v>
      </c>
      <c r="G17" s="11"/>
    </row>
    <row r="18" spans="1:7" ht="16.5" customHeight="1">
      <c r="A18" s="19" t="s">
        <v>9</v>
      </c>
      <c r="B18" s="22">
        <v>8</v>
      </c>
      <c r="C18" s="28">
        <v>7478165</v>
      </c>
      <c r="D18" s="24">
        <v>7819462</v>
      </c>
      <c r="G18" s="11"/>
    </row>
    <row r="19" spans="1:7" ht="16.5" customHeight="1">
      <c r="A19" s="19" t="s">
        <v>10</v>
      </c>
      <c r="B19" s="22"/>
      <c r="C19" s="29">
        <v>12818630</v>
      </c>
      <c r="D19" s="24">
        <v>12978463</v>
      </c>
      <c r="G19" s="11"/>
    </row>
    <row r="20" spans="1:7" ht="32.25" customHeight="1">
      <c r="A20" s="19" t="s">
        <v>31</v>
      </c>
      <c r="B20" s="22">
        <v>9</v>
      </c>
      <c r="C20" s="28">
        <v>11327840</v>
      </c>
      <c r="D20" s="24">
        <v>22536491</v>
      </c>
      <c r="G20" s="11"/>
    </row>
    <row r="21" spans="1:7" ht="16.5" customHeight="1">
      <c r="A21" s="19" t="s">
        <v>11</v>
      </c>
      <c r="B21" s="22"/>
      <c r="C21" s="25">
        <v>613100</v>
      </c>
      <c r="D21" s="24">
        <v>848544</v>
      </c>
      <c r="G21" s="11"/>
    </row>
    <row r="22" spans="1:7" ht="16.5" customHeight="1">
      <c r="A22" s="32" t="s">
        <v>12</v>
      </c>
      <c r="B22" s="33">
        <v>10</v>
      </c>
      <c r="C22" s="34">
        <v>11993092</v>
      </c>
      <c r="D22" s="35">
        <v>6475947</v>
      </c>
      <c r="G22" s="11"/>
    </row>
    <row r="23" spans="1:7" s="4" customFormat="1" ht="16.5" customHeight="1">
      <c r="A23" s="36"/>
      <c r="B23" s="37"/>
      <c r="C23" s="38">
        <f>SUM(C16:C22)</f>
        <v>82331177</v>
      </c>
      <c r="D23" s="38">
        <v>86594533</v>
      </c>
      <c r="F23" s="1"/>
      <c r="G23" s="11"/>
    </row>
    <row r="24" spans="1:7" s="4" customFormat="1" ht="16.5" customHeight="1" thickBot="1">
      <c r="A24" s="39" t="s">
        <v>43</v>
      </c>
      <c r="B24" s="40"/>
      <c r="C24" s="41">
        <f>C13+C23</f>
        <v>412741555</v>
      </c>
      <c r="D24" s="41">
        <v>375418731</v>
      </c>
      <c r="F24" s="13"/>
      <c r="G24" s="11"/>
    </row>
    <row r="25" spans="1:7" s="4" customFormat="1" ht="16.5" customHeight="1">
      <c r="A25" s="21"/>
      <c r="B25" s="20"/>
      <c r="C25" s="27"/>
      <c r="D25" s="27"/>
      <c r="F25" s="13"/>
      <c r="G25" s="11"/>
    </row>
    <row r="26" spans="1:7" ht="16.5" customHeight="1">
      <c r="A26" s="21" t="s">
        <v>13</v>
      </c>
      <c r="B26" s="22"/>
      <c r="C26" s="26"/>
      <c r="D26" s="26"/>
      <c r="F26" s="4"/>
      <c r="G26" s="11"/>
    </row>
    <row r="27" spans="1:7" ht="16.5" customHeight="1">
      <c r="A27" s="21" t="s">
        <v>14</v>
      </c>
      <c r="B27" s="22"/>
      <c r="C27" s="26"/>
      <c r="D27" s="26"/>
      <c r="F27" s="4"/>
      <c r="G27" s="11"/>
    </row>
    <row r="28" spans="1:7" ht="16.5" customHeight="1">
      <c r="A28" s="19" t="s">
        <v>15</v>
      </c>
      <c r="B28" s="22">
        <v>10</v>
      </c>
      <c r="C28" s="23">
        <v>107958384</v>
      </c>
      <c r="D28" s="24">
        <v>107958384</v>
      </c>
      <c r="G28" s="11"/>
    </row>
    <row r="29" spans="1:7" ht="16.5" customHeight="1">
      <c r="A29" s="32" t="s">
        <v>16</v>
      </c>
      <c r="B29" s="33"/>
      <c r="C29" s="34">
        <v>153398220</v>
      </c>
      <c r="D29" s="35">
        <v>128999283</v>
      </c>
      <c r="G29" s="11"/>
    </row>
    <row r="30" spans="1:7" s="4" customFormat="1" ht="16.5" customHeight="1">
      <c r="A30" s="42" t="s">
        <v>41</v>
      </c>
      <c r="B30" s="43"/>
      <c r="C30" s="44">
        <f>SUM(C28:C29)</f>
        <v>261356604</v>
      </c>
      <c r="D30" s="44">
        <v>236957667</v>
      </c>
      <c r="F30" s="1"/>
      <c r="G30" s="11"/>
    </row>
    <row r="31" spans="1:7" s="4" customFormat="1" ht="16.5" customHeight="1">
      <c r="A31" s="21"/>
      <c r="B31" s="20"/>
      <c r="C31" s="27"/>
      <c r="D31" s="27"/>
      <c r="F31" s="15"/>
      <c r="G31" s="11"/>
    </row>
    <row r="32" spans="1:7" ht="16.5" customHeight="1">
      <c r="A32" s="21" t="s">
        <v>17</v>
      </c>
      <c r="B32" s="22"/>
      <c r="C32" s="26"/>
      <c r="D32" s="26"/>
      <c r="F32" s="10"/>
      <c r="G32" s="11"/>
    </row>
    <row r="33" spans="1:7" ht="16.5" customHeight="1">
      <c r="A33" s="19" t="s">
        <v>20</v>
      </c>
      <c r="B33" s="22">
        <v>13</v>
      </c>
      <c r="C33" s="26">
        <v>86107716</v>
      </c>
      <c r="D33" s="24">
        <v>42037320</v>
      </c>
      <c r="F33" s="10"/>
      <c r="G33" s="11"/>
    </row>
    <row r="34" spans="1:7" ht="17.25" customHeight="1">
      <c r="A34" s="19" t="s">
        <v>19</v>
      </c>
      <c r="B34" s="22"/>
      <c r="C34" s="25">
        <v>987616</v>
      </c>
      <c r="D34" s="24">
        <v>987616</v>
      </c>
      <c r="G34" s="11"/>
    </row>
    <row r="35" spans="1:7" ht="16.5" customHeight="1">
      <c r="A35" s="32" t="s">
        <v>44</v>
      </c>
      <c r="B35" s="33"/>
      <c r="C35" s="45" t="s">
        <v>18</v>
      </c>
      <c r="D35" s="35">
        <v>82983</v>
      </c>
      <c r="F35" s="4"/>
      <c r="G35" s="11"/>
    </row>
    <row r="36" spans="1:7" s="4" customFormat="1" ht="16.5" customHeight="1">
      <c r="A36" s="36"/>
      <c r="B36" s="37"/>
      <c r="C36" s="38">
        <f>SUM(C33:C35)</f>
        <v>87095332</v>
      </c>
      <c r="D36" s="38">
        <v>43107919</v>
      </c>
      <c r="G36" s="11"/>
    </row>
    <row r="37" spans="1:7" s="4" customFormat="1" ht="16.5" customHeight="1">
      <c r="A37" s="21"/>
      <c r="B37" s="20"/>
      <c r="C37" s="27"/>
      <c r="D37" s="27"/>
      <c r="G37" s="11"/>
    </row>
    <row r="38" spans="1:7" ht="16.5" customHeight="1">
      <c r="A38" s="21" t="s">
        <v>93</v>
      </c>
      <c r="B38" s="22"/>
      <c r="C38" s="26"/>
      <c r="D38" s="26"/>
      <c r="F38" s="4"/>
      <c r="G38" s="11"/>
    </row>
    <row r="39" spans="1:7" ht="16.5" customHeight="1">
      <c r="A39" s="19" t="s">
        <v>21</v>
      </c>
      <c r="B39" s="22">
        <v>14</v>
      </c>
      <c r="C39" s="28">
        <v>7118310</v>
      </c>
      <c r="D39" s="24">
        <v>33821769</v>
      </c>
      <c r="G39" s="11"/>
    </row>
    <row r="40" spans="1:7" ht="16.5" customHeight="1">
      <c r="A40" s="19" t="s">
        <v>22</v>
      </c>
      <c r="B40" s="22">
        <v>15</v>
      </c>
      <c r="C40" s="29">
        <v>2847740</v>
      </c>
      <c r="D40" s="24">
        <v>8634297</v>
      </c>
      <c r="F40" s="10"/>
      <c r="G40" s="11"/>
    </row>
    <row r="41" spans="1:7" ht="16.5" customHeight="1">
      <c r="A41" s="19" t="s">
        <v>23</v>
      </c>
      <c r="B41" s="22">
        <v>16</v>
      </c>
      <c r="C41" s="29">
        <v>24273361</v>
      </c>
      <c r="D41" s="24">
        <v>1681349</v>
      </c>
      <c r="G41" s="11"/>
    </row>
    <row r="42" spans="1:7" ht="16.5" customHeight="1">
      <c r="A42" s="19" t="s">
        <v>24</v>
      </c>
      <c r="B42" s="22">
        <v>17</v>
      </c>
      <c r="C42" s="29">
        <v>3918054</v>
      </c>
      <c r="D42" s="24">
        <v>5470389</v>
      </c>
      <c r="G42" s="11"/>
    </row>
    <row r="43" spans="1:7" ht="16.5" customHeight="1">
      <c r="A43" s="19" t="s">
        <v>20</v>
      </c>
      <c r="B43" s="22">
        <v>13</v>
      </c>
      <c r="C43" s="28">
        <v>5336846</v>
      </c>
      <c r="D43" s="24">
        <v>23759762</v>
      </c>
      <c r="F43" s="10"/>
      <c r="G43" s="11"/>
    </row>
    <row r="44" spans="1:7" ht="16.5" customHeight="1">
      <c r="A44" s="19" t="s">
        <v>25</v>
      </c>
      <c r="B44" s="22">
        <v>11</v>
      </c>
      <c r="C44" s="25">
        <v>19441743</v>
      </c>
      <c r="D44" s="24">
        <v>19406158</v>
      </c>
      <c r="G44" s="11"/>
    </row>
    <row r="45" spans="1:7" ht="16.5" customHeight="1">
      <c r="A45" s="32" t="s">
        <v>26</v>
      </c>
      <c r="B45" s="33"/>
      <c r="C45" s="34">
        <v>1353565</v>
      </c>
      <c r="D45" s="35">
        <v>2579421</v>
      </c>
      <c r="F45" s="4"/>
      <c r="G45" s="11"/>
    </row>
    <row r="46" spans="1:7" s="4" customFormat="1" ht="16.5" customHeight="1">
      <c r="A46" s="36"/>
      <c r="B46" s="37"/>
      <c r="C46" s="38">
        <f>SUM(C39:C45)</f>
        <v>64289619</v>
      </c>
      <c r="D46" s="38">
        <v>95353145</v>
      </c>
      <c r="F46" s="1"/>
      <c r="G46" s="11"/>
    </row>
    <row r="47" spans="1:7" s="4" customFormat="1" ht="16.5" customHeight="1">
      <c r="A47" s="36" t="s">
        <v>46</v>
      </c>
      <c r="B47" s="37"/>
      <c r="C47" s="38">
        <f>C36+C46</f>
        <v>151384951</v>
      </c>
      <c r="D47" s="38">
        <v>138461064</v>
      </c>
      <c r="F47" s="11"/>
      <c r="G47" s="11"/>
    </row>
    <row r="48" spans="1:7" s="4" customFormat="1" ht="16.5" customHeight="1" thickBot="1">
      <c r="A48" s="39" t="s">
        <v>45</v>
      </c>
      <c r="B48" s="40"/>
      <c r="C48" s="41">
        <f>C30+C47</f>
        <v>412741555</v>
      </c>
      <c r="D48" s="41">
        <v>375418731</v>
      </c>
      <c r="F48" s="1"/>
      <c r="G48" s="11"/>
    </row>
    <row r="51" spans="1:6" ht="16.5" customHeight="1">
      <c r="A51" s="15" t="s">
        <v>94</v>
      </c>
      <c r="D51" s="15" t="s">
        <v>95</v>
      </c>
    </row>
    <row r="53" spans="1:6" ht="16.5" customHeight="1">
      <c r="A53" s="15" t="s">
        <v>96</v>
      </c>
      <c r="D53" s="15" t="s">
        <v>97</v>
      </c>
      <c r="F53" s="4"/>
    </row>
    <row r="54" spans="1:6" ht="16.5" customHeight="1">
      <c r="F54" s="4"/>
    </row>
    <row r="55" spans="1:6" ht="16.5" customHeight="1">
      <c r="A55" s="15" t="s">
        <v>98</v>
      </c>
      <c r="D55" s="15" t="s">
        <v>99</v>
      </c>
      <c r="F55" s="4"/>
    </row>
  </sheetData>
  <mergeCells count="3">
    <mergeCell ref="A3:D3"/>
    <mergeCell ref="C1:D1"/>
    <mergeCell ref="A2:D2"/>
  </mergeCells>
  <pageMargins left="0.70866141732283472" right="0.70866141732283472" top="0.74803149606299213" bottom="0.74803149606299213" header="0.31496062992125984" footer="0.31496062992125984"/>
  <pageSetup paperSize="9" scale="9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activeCell="A4" sqref="A4:XFD4"/>
    </sheetView>
  </sheetViews>
  <sheetFormatPr defaultRowHeight="14.25" customHeight="1"/>
  <cols>
    <col min="1" max="1" width="48" style="1" customWidth="1"/>
    <col min="2" max="2" width="7.7109375" style="1" customWidth="1"/>
    <col min="3" max="3" width="17" style="4" customWidth="1"/>
    <col min="4" max="4" width="16.28515625" style="1" customWidth="1"/>
    <col min="5" max="5" width="9.140625" style="1"/>
    <col min="6" max="6" width="11.28515625" style="1" bestFit="1" customWidth="1"/>
    <col min="7" max="16384" width="9.140625" style="1"/>
  </cols>
  <sheetData>
    <row r="1" spans="1:6" ht="26.25" customHeight="1">
      <c r="A1" s="48" t="s">
        <v>88</v>
      </c>
      <c r="B1" s="18"/>
      <c r="C1" s="108" t="s">
        <v>89</v>
      </c>
      <c r="D1" s="108"/>
    </row>
    <row r="2" spans="1:6" ht="14.25" customHeight="1">
      <c r="A2" s="111"/>
      <c r="B2" s="112"/>
      <c r="C2" s="112"/>
      <c r="D2" s="112"/>
    </row>
    <row r="3" spans="1:6" ht="39" customHeight="1" thickBot="1">
      <c r="A3" s="113" t="s">
        <v>105</v>
      </c>
      <c r="B3" s="113"/>
      <c r="C3" s="113"/>
      <c r="D3" s="113"/>
    </row>
    <row r="4" spans="1:6" ht="14.25" customHeight="1">
      <c r="A4" s="110"/>
      <c r="B4" s="110"/>
      <c r="C4" s="110"/>
      <c r="D4" s="110"/>
    </row>
    <row r="5" spans="1:6" ht="43.5" customHeight="1">
      <c r="A5" s="55"/>
      <c r="B5" s="56"/>
      <c r="C5" s="50" t="s">
        <v>100</v>
      </c>
      <c r="D5" s="51" t="s">
        <v>101</v>
      </c>
    </row>
    <row r="6" spans="1:6" ht="13.5" customHeight="1">
      <c r="A6" s="19" t="s">
        <v>102</v>
      </c>
      <c r="B6" s="22">
        <v>18</v>
      </c>
      <c r="C6" s="49">
        <v>193561929</v>
      </c>
      <c r="D6" s="24">
        <v>366970517</v>
      </c>
    </row>
    <row r="7" spans="1:6" ht="13.5" customHeight="1">
      <c r="A7" s="32" t="s">
        <v>103</v>
      </c>
      <c r="B7" s="33">
        <v>19</v>
      </c>
      <c r="C7" s="52">
        <v>-85848339</v>
      </c>
      <c r="D7" s="35">
        <v>-105159509</v>
      </c>
    </row>
    <row r="8" spans="1:6" s="4" customFormat="1" ht="14.25" customHeight="1">
      <c r="A8" s="21" t="s">
        <v>27</v>
      </c>
      <c r="B8" s="20"/>
      <c r="C8" s="49">
        <v>107713590</v>
      </c>
      <c r="D8" s="49">
        <v>261811008</v>
      </c>
    </row>
    <row r="9" spans="1:6" ht="14.25" customHeight="1">
      <c r="A9" s="21"/>
      <c r="B9" s="22"/>
      <c r="C9" s="49"/>
      <c r="D9" s="24"/>
    </row>
    <row r="10" spans="1:6" ht="14.25" customHeight="1">
      <c r="A10" s="19" t="s">
        <v>32</v>
      </c>
      <c r="B10" s="22">
        <v>21</v>
      </c>
      <c r="C10" s="49">
        <v>-88129849</v>
      </c>
      <c r="D10" s="24">
        <v>-140042643</v>
      </c>
    </row>
    <row r="11" spans="1:6" ht="14.25" customHeight="1">
      <c r="A11" s="32" t="s">
        <v>33</v>
      </c>
      <c r="B11" s="33">
        <v>20</v>
      </c>
      <c r="C11" s="52">
        <v>9541748</v>
      </c>
      <c r="D11" s="35">
        <v>-8412508</v>
      </c>
    </row>
    <row r="12" spans="1:6" ht="14.25" customHeight="1">
      <c r="A12" s="21" t="s">
        <v>104</v>
      </c>
      <c r="B12" s="22"/>
      <c r="C12" s="49">
        <v>29125489</v>
      </c>
      <c r="D12" s="49">
        <v>113355857</v>
      </c>
      <c r="F12" s="11"/>
    </row>
    <row r="13" spans="1:6" s="15" customFormat="1" ht="14.25" customHeight="1">
      <c r="A13" s="21"/>
      <c r="B13" s="22"/>
      <c r="C13" s="49"/>
      <c r="D13" s="49"/>
      <c r="F13" s="11"/>
    </row>
    <row r="14" spans="1:6" ht="14.25" customHeight="1">
      <c r="A14" s="19" t="s">
        <v>35</v>
      </c>
      <c r="B14" s="22"/>
      <c r="C14" s="49">
        <v>171092</v>
      </c>
      <c r="D14" s="24">
        <v>74099</v>
      </c>
    </row>
    <row r="15" spans="1:6" ht="14.25" customHeight="1">
      <c r="A15" s="19" t="s">
        <v>36</v>
      </c>
      <c r="B15" s="22">
        <v>22</v>
      </c>
      <c r="C15" s="49">
        <v>-1562558</v>
      </c>
      <c r="D15" s="24">
        <v>-1330071</v>
      </c>
    </row>
    <row r="16" spans="1:6" ht="15.75" customHeight="1">
      <c r="A16" s="19" t="s">
        <v>37</v>
      </c>
      <c r="B16" s="22"/>
      <c r="C16" s="49">
        <v>459034</v>
      </c>
      <c r="D16" s="24">
        <v>8957558</v>
      </c>
    </row>
    <row r="17" spans="1:6" ht="14.25" customHeight="1">
      <c r="A17" s="19" t="s">
        <v>29</v>
      </c>
      <c r="B17" s="22"/>
      <c r="C17" s="49">
        <v>179186</v>
      </c>
      <c r="D17" s="24">
        <v>822270</v>
      </c>
    </row>
    <row r="18" spans="1:6" ht="14.25" customHeight="1">
      <c r="A18" s="32" t="s">
        <v>28</v>
      </c>
      <c r="B18" s="33"/>
      <c r="C18" s="52">
        <v>486846</v>
      </c>
      <c r="D18" s="35">
        <v>-107688</v>
      </c>
    </row>
    <row r="19" spans="1:6" ht="14.25" customHeight="1">
      <c r="A19" s="21" t="s">
        <v>47</v>
      </c>
      <c r="B19" s="22"/>
      <c r="C19" s="49">
        <v>27885397</v>
      </c>
      <c r="D19" s="49">
        <v>121772025</v>
      </c>
      <c r="F19" s="11"/>
    </row>
    <row r="20" spans="1:6" s="15" customFormat="1" ht="25.5" customHeight="1">
      <c r="A20" s="21"/>
      <c r="B20" s="22"/>
      <c r="C20" s="49"/>
      <c r="D20" s="49"/>
      <c r="F20" s="11"/>
    </row>
    <row r="21" spans="1:6" ht="14.25" customHeight="1">
      <c r="A21" s="32" t="s">
        <v>30</v>
      </c>
      <c r="B21" s="33">
        <v>23</v>
      </c>
      <c r="C21" s="52">
        <v>-3486460</v>
      </c>
      <c r="D21" s="35">
        <v>-26506559</v>
      </c>
      <c r="F21" s="11"/>
    </row>
    <row r="22" spans="1:6" ht="26.25" customHeight="1">
      <c r="A22" s="21" t="s">
        <v>50</v>
      </c>
      <c r="B22" s="22"/>
      <c r="C22" s="49">
        <v>24398937</v>
      </c>
      <c r="D22" s="49">
        <v>95265466</v>
      </c>
    </row>
    <row r="23" spans="1:6" ht="14.25" customHeight="1">
      <c r="A23" s="32" t="s">
        <v>51</v>
      </c>
      <c r="B23" s="33"/>
      <c r="C23" s="52">
        <v>0</v>
      </c>
      <c r="D23" s="52">
        <v>0</v>
      </c>
    </row>
    <row r="24" spans="1:6" ht="15.75" customHeight="1" thickBot="1">
      <c r="A24" s="39" t="s">
        <v>49</v>
      </c>
      <c r="B24" s="53"/>
      <c r="C24" s="54">
        <f>C22</f>
        <v>24398937</v>
      </c>
      <c r="D24" s="54">
        <f>D22</f>
        <v>95265466</v>
      </c>
    </row>
    <row r="27" spans="1:6" s="15" customFormat="1" ht="16.5" customHeight="1">
      <c r="A27" s="15" t="s">
        <v>94</v>
      </c>
      <c r="B27" s="2"/>
      <c r="D27" s="15" t="s">
        <v>95</v>
      </c>
    </row>
    <row r="28" spans="1:6" s="15" customFormat="1" ht="16.5" customHeight="1">
      <c r="B28" s="2"/>
    </row>
    <row r="29" spans="1:6" s="15" customFormat="1" ht="16.5" customHeight="1">
      <c r="A29" s="15" t="s">
        <v>96</v>
      </c>
      <c r="B29" s="2"/>
      <c r="D29" s="15" t="s">
        <v>97</v>
      </c>
      <c r="F29" s="4"/>
    </row>
    <row r="30" spans="1:6" s="15" customFormat="1" ht="16.5" customHeight="1">
      <c r="B30" s="2"/>
      <c r="F30" s="4"/>
    </row>
    <row r="31" spans="1:6" s="15" customFormat="1" ht="16.5" customHeight="1">
      <c r="A31" s="15" t="s">
        <v>98</v>
      </c>
      <c r="B31" s="2"/>
      <c r="D31" s="15" t="s">
        <v>99</v>
      </c>
      <c r="F31" s="4"/>
    </row>
  </sheetData>
  <mergeCells count="4">
    <mergeCell ref="A4:D4"/>
    <mergeCell ref="A2:D2"/>
    <mergeCell ref="A3:D3"/>
    <mergeCell ref="C1:D1"/>
  </mergeCells>
  <pageMargins left="0.70866141732283472" right="0.70866141732283472" top="0.74803149606299213" bottom="0.74803149606299213" header="0.31496062992125984" footer="0.31496062992125984"/>
  <pageSetup paperSize="9" scale="9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Normal="100" workbookViewId="0">
      <selection activeCell="C4" sqref="C4"/>
    </sheetView>
  </sheetViews>
  <sheetFormatPr defaultRowHeight="15"/>
  <cols>
    <col min="1" max="1" width="50.7109375" style="9" customWidth="1"/>
    <col min="2" max="2" width="7.42578125" style="9" customWidth="1"/>
    <col min="3" max="3" width="17" style="71" customWidth="1"/>
    <col min="4" max="4" width="17.42578125" style="9" customWidth="1"/>
    <col min="5" max="16384" width="9.140625" style="9"/>
  </cols>
  <sheetData>
    <row r="1" spans="1:4" ht="29.25" customHeight="1">
      <c r="A1" s="57" t="s">
        <v>88</v>
      </c>
      <c r="B1" s="58"/>
      <c r="C1" s="115" t="s">
        <v>89</v>
      </c>
      <c r="D1" s="115"/>
    </row>
    <row r="2" spans="1:4" ht="28.5" customHeight="1">
      <c r="A2" s="114" t="s">
        <v>106</v>
      </c>
      <c r="B2" s="114"/>
      <c r="C2" s="114"/>
      <c r="D2" s="114"/>
    </row>
    <row r="4" spans="1:4" s="16" customFormat="1" ht="38.25">
      <c r="A4" s="72" t="s">
        <v>0</v>
      </c>
      <c r="B4" s="73" t="s">
        <v>1</v>
      </c>
      <c r="C4" s="74" t="s">
        <v>107</v>
      </c>
      <c r="D4" s="75" t="s">
        <v>108</v>
      </c>
    </row>
    <row r="5" spans="1:4" s="16" customFormat="1" ht="12.75">
      <c r="C5" s="59"/>
    </row>
    <row r="6" spans="1:4" s="16" customFormat="1" ht="12.75">
      <c r="A6" s="59" t="s">
        <v>52</v>
      </c>
      <c r="C6" s="64"/>
      <c r="D6" s="60"/>
    </row>
    <row r="7" spans="1:4" s="16" customFormat="1" ht="12.75">
      <c r="A7" s="16" t="s">
        <v>53</v>
      </c>
      <c r="C7" s="64">
        <v>27885397</v>
      </c>
      <c r="D7" s="60">
        <v>121772025</v>
      </c>
    </row>
    <row r="8" spans="1:4" s="16" customFormat="1" ht="12.75">
      <c r="A8" s="16" t="s">
        <v>54</v>
      </c>
      <c r="C8" s="64"/>
      <c r="D8" s="60"/>
    </row>
    <row r="9" spans="1:4" s="16" customFormat="1" ht="12.75">
      <c r="A9" s="16" t="s">
        <v>55</v>
      </c>
      <c r="B9" s="16">
        <v>20</v>
      </c>
      <c r="C9" s="64">
        <v>84456</v>
      </c>
      <c r="D9" s="60">
        <v>119421</v>
      </c>
    </row>
    <row r="10" spans="1:4" s="16" customFormat="1" ht="12.75">
      <c r="A10" s="16" t="s">
        <v>56</v>
      </c>
      <c r="B10" s="16">
        <v>22</v>
      </c>
      <c r="C10" s="64">
        <v>1562558</v>
      </c>
      <c r="D10" s="60">
        <v>1330071</v>
      </c>
    </row>
    <row r="11" spans="1:4" s="16" customFormat="1" ht="12.75">
      <c r="A11" s="16" t="s">
        <v>57</v>
      </c>
      <c r="C11" s="64">
        <v>-171092</v>
      </c>
      <c r="D11" s="60">
        <v>-74099</v>
      </c>
    </row>
    <row r="12" spans="1:4" s="16" customFormat="1" ht="12.75">
      <c r="A12" s="16" t="s">
        <v>58</v>
      </c>
      <c r="B12" s="16">
        <v>20</v>
      </c>
      <c r="C12" s="64">
        <v>-16594131</v>
      </c>
      <c r="D12" s="60">
        <v>1192874</v>
      </c>
    </row>
    <row r="13" spans="1:4" s="16" customFormat="1" ht="38.25">
      <c r="A13" s="61" t="s">
        <v>59</v>
      </c>
      <c r="B13" s="16">
        <v>20</v>
      </c>
      <c r="C13" s="64">
        <v>-321101</v>
      </c>
      <c r="D13" s="60">
        <v>-294975</v>
      </c>
    </row>
    <row r="14" spans="1:4" s="16" customFormat="1" ht="12.75">
      <c r="A14" s="16" t="s">
        <v>60</v>
      </c>
      <c r="B14" s="16">
        <v>20</v>
      </c>
      <c r="C14" s="64">
        <v>24499</v>
      </c>
      <c r="D14" s="60">
        <v>330433</v>
      </c>
    </row>
    <row r="15" spans="1:4" s="16" customFormat="1" ht="25.5">
      <c r="A15" s="79" t="s">
        <v>61</v>
      </c>
      <c r="C15" s="64">
        <v>-99590</v>
      </c>
      <c r="D15" s="60">
        <v>-15754</v>
      </c>
    </row>
    <row r="16" spans="1:4" s="16" customFormat="1" ht="12.75">
      <c r="A16" s="72" t="s">
        <v>62</v>
      </c>
      <c r="B16" s="72"/>
      <c r="C16" s="76">
        <v>218381</v>
      </c>
      <c r="D16" s="77">
        <v>482034</v>
      </c>
    </row>
    <row r="17" spans="1:4" s="16" customFormat="1" ht="26.25" customHeight="1">
      <c r="A17" s="78" t="s">
        <v>63</v>
      </c>
      <c r="C17" s="64">
        <v>12589377</v>
      </c>
      <c r="D17" s="64">
        <v>124842030</v>
      </c>
    </row>
    <row r="18" spans="1:4" s="16" customFormat="1" ht="15" customHeight="1">
      <c r="A18" s="78"/>
      <c r="C18" s="64"/>
      <c r="D18" s="64"/>
    </row>
    <row r="19" spans="1:4" s="16" customFormat="1" ht="12.75">
      <c r="A19" s="16" t="s">
        <v>64</v>
      </c>
      <c r="C19" s="64">
        <v>-13767444</v>
      </c>
      <c r="D19" s="60">
        <v>-41613154</v>
      </c>
    </row>
    <row r="20" spans="1:4" s="16" customFormat="1" ht="12.75">
      <c r="A20" s="16" t="s">
        <v>65</v>
      </c>
      <c r="C20" s="64">
        <v>270042</v>
      </c>
      <c r="D20" s="60">
        <v>975909</v>
      </c>
    </row>
    <row r="21" spans="1:4" s="16" customFormat="1" ht="12.75">
      <c r="A21" s="16" t="s">
        <v>66</v>
      </c>
      <c r="C21" s="64">
        <v>1672549</v>
      </c>
      <c r="D21" s="60">
        <v>-9717695</v>
      </c>
    </row>
    <row r="22" spans="1:4" s="16" customFormat="1" ht="12.75">
      <c r="A22" s="16" t="s">
        <v>67</v>
      </c>
      <c r="C22" s="64">
        <v>25080982</v>
      </c>
      <c r="D22" s="60">
        <v>15708023</v>
      </c>
    </row>
    <row r="23" spans="1:4" s="16" customFormat="1" ht="25.5">
      <c r="A23" s="65" t="s">
        <v>68</v>
      </c>
      <c r="C23" s="64">
        <v>10185875</v>
      </c>
      <c r="D23" s="60">
        <v>-6114112</v>
      </c>
    </row>
    <row r="24" spans="1:4" s="16" customFormat="1" ht="25.5">
      <c r="A24" s="65" t="s">
        <v>69</v>
      </c>
      <c r="C24" s="64">
        <v>-20482234</v>
      </c>
      <c r="D24" s="60">
        <v>2291388</v>
      </c>
    </row>
    <row r="25" spans="1:4" s="16" customFormat="1" ht="12.75">
      <c r="A25" s="65" t="s">
        <v>70</v>
      </c>
      <c r="C25" s="64">
        <v>23578512</v>
      </c>
      <c r="D25" s="60">
        <v>70430432</v>
      </c>
    </row>
    <row r="26" spans="1:4" s="16" customFormat="1" ht="12.75">
      <c r="A26" s="16" t="s">
        <v>71</v>
      </c>
      <c r="C26" s="64">
        <v>1409111</v>
      </c>
      <c r="D26" s="60">
        <v>-1524316</v>
      </c>
    </row>
    <row r="27" spans="1:4" s="16" customFormat="1" ht="25.5">
      <c r="A27" s="80" t="s">
        <v>72</v>
      </c>
      <c r="B27" s="72"/>
      <c r="C27" s="76">
        <v>-6937511</v>
      </c>
      <c r="D27" s="77">
        <v>-4405234</v>
      </c>
    </row>
    <row r="28" spans="1:4" s="16" customFormat="1" ht="12.75">
      <c r="A28" s="62"/>
      <c r="C28" s="64">
        <v>30781037</v>
      </c>
      <c r="D28" s="64">
        <v>150873271</v>
      </c>
    </row>
    <row r="29" spans="1:4" s="16" customFormat="1" ht="12.75">
      <c r="A29" s="62"/>
      <c r="C29" s="64"/>
      <c r="D29" s="64"/>
    </row>
    <row r="30" spans="1:4" s="16" customFormat="1" ht="12.75">
      <c r="A30" s="16" t="s">
        <v>73</v>
      </c>
      <c r="C30" s="64">
        <v>3369</v>
      </c>
      <c r="D30" s="60">
        <v>23913</v>
      </c>
    </row>
    <row r="31" spans="1:4" s="16" customFormat="1" ht="12.75">
      <c r="A31" s="72" t="s">
        <v>74</v>
      </c>
      <c r="B31" s="72"/>
      <c r="C31" s="76">
        <v>-3370376</v>
      </c>
      <c r="D31" s="77">
        <v>-16402530</v>
      </c>
    </row>
    <row r="32" spans="1:4" s="16" customFormat="1" ht="25.5">
      <c r="A32" s="83" t="s">
        <v>75</v>
      </c>
      <c r="B32" s="81"/>
      <c r="C32" s="82">
        <v>27414030</v>
      </c>
      <c r="D32" s="82">
        <v>134350689</v>
      </c>
    </row>
    <row r="33" spans="1:4" s="16" customFormat="1" ht="12.75">
      <c r="A33" s="63"/>
      <c r="C33" s="64"/>
      <c r="D33" s="64"/>
    </row>
    <row r="34" spans="1:4">
      <c r="A34" s="66" t="s">
        <v>76</v>
      </c>
      <c r="B34" s="16"/>
      <c r="C34" s="64"/>
      <c r="D34" s="60"/>
    </row>
    <row r="35" spans="1:4">
      <c r="A35" s="67" t="s">
        <v>77</v>
      </c>
      <c r="B35" s="16"/>
      <c r="C35" s="64">
        <v>-19510042</v>
      </c>
      <c r="D35" s="60">
        <v>-30726314</v>
      </c>
    </row>
    <row r="36" spans="1:4">
      <c r="A36" s="84" t="s">
        <v>87</v>
      </c>
      <c r="B36" s="72">
        <v>8</v>
      </c>
      <c r="C36" s="76">
        <v>-1233773</v>
      </c>
      <c r="D36" s="77"/>
    </row>
    <row r="37" spans="1:4" ht="25.5">
      <c r="A37" s="85" t="s">
        <v>78</v>
      </c>
      <c r="B37" s="81"/>
      <c r="C37" s="82">
        <v>-20743815</v>
      </c>
      <c r="D37" s="86">
        <v>-30870279</v>
      </c>
    </row>
    <row r="38" spans="1:4">
      <c r="A38" s="68"/>
      <c r="B38" s="16"/>
      <c r="C38" s="64"/>
      <c r="D38" s="60"/>
    </row>
    <row r="39" spans="1:4">
      <c r="A39" s="66" t="s">
        <v>79</v>
      </c>
      <c r="B39" s="16"/>
      <c r="C39" s="64"/>
      <c r="D39" s="60"/>
    </row>
    <row r="40" spans="1:4">
      <c r="A40" s="84" t="s">
        <v>80</v>
      </c>
      <c r="B40" s="72"/>
      <c r="C40" s="76">
        <v>-18887</v>
      </c>
      <c r="D40" s="77">
        <v>-50565744</v>
      </c>
    </row>
    <row r="41" spans="1:4" ht="15.75" customHeight="1">
      <c r="A41" s="66" t="s">
        <v>81</v>
      </c>
      <c r="B41" s="16"/>
      <c r="C41" s="64"/>
      <c r="D41" s="60"/>
    </row>
    <row r="42" spans="1:4">
      <c r="A42" s="87" t="s">
        <v>82</v>
      </c>
      <c r="B42" s="72"/>
      <c r="C42" s="76">
        <v>-18887</v>
      </c>
      <c r="D42" s="77">
        <v>-50565744</v>
      </c>
    </row>
    <row r="43" spans="1:4" ht="25.5">
      <c r="A43" s="68" t="s">
        <v>83</v>
      </c>
      <c r="B43" s="16"/>
      <c r="C43" s="64">
        <v>6651328</v>
      </c>
      <c r="D43" s="60">
        <v>53058631</v>
      </c>
    </row>
    <row r="44" spans="1:4">
      <c r="A44" s="68"/>
      <c r="B44" s="16"/>
      <c r="C44" s="64"/>
      <c r="D44" s="60"/>
    </row>
    <row r="45" spans="1:4">
      <c r="A45" s="67" t="s">
        <v>84</v>
      </c>
      <c r="B45" s="16"/>
      <c r="C45" s="64">
        <v>99590</v>
      </c>
      <c r="D45" s="60">
        <v>15146</v>
      </c>
    </row>
    <row r="46" spans="1:4">
      <c r="A46" s="84" t="s">
        <v>85</v>
      </c>
      <c r="B46" s="72">
        <v>10</v>
      </c>
      <c r="C46" s="76">
        <v>6475947</v>
      </c>
      <c r="D46" s="77">
        <v>10914119</v>
      </c>
    </row>
    <row r="47" spans="1:4" ht="15.75" thickBot="1">
      <c r="A47" s="88" t="s">
        <v>86</v>
      </c>
      <c r="B47" s="53">
        <v>10</v>
      </c>
      <c r="C47" s="89">
        <v>11993092</v>
      </c>
      <c r="D47" s="90">
        <v>63987896</v>
      </c>
    </row>
    <row r="48" spans="1:4">
      <c r="A48" s="16"/>
      <c r="B48" s="16"/>
      <c r="C48" s="64"/>
      <c r="D48" s="60"/>
    </row>
    <row r="49" spans="1:6">
      <c r="C49" s="70"/>
      <c r="D49" s="69"/>
    </row>
    <row r="50" spans="1:6" s="16" customFormat="1" ht="16.5" customHeight="1">
      <c r="A50" s="16" t="s">
        <v>94</v>
      </c>
      <c r="B50" s="5"/>
      <c r="C50" s="59"/>
      <c r="D50" s="16" t="s">
        <v>95</v>
      </c>
    </row>
    <row r="51" spans="1:6" s="16" customFormat="1" ht="16.5" customHeight="1">
      <c r="B51" s="5"/>
      <c r="C51" s="59"/>
    </row>
    <row r="52" spans="1:6" s="16" customFormat="1" ht="16.5" customHeight="1">
      <c r="A52" s="16" t="s">
        <v>96</v>
      </c>
      <c r="B52" s="5"/>
      <c r="C52" s="59"/>
      <c r="D52" s="16" t="s">
        <v>97</v>
      </c>
      <c r="F52" s="59"/>
    </row>
    <row r="53" spans="1:6" s="16" customFormat="1" ht="16.5" customHeight="1">
      <c r="B53" s="5"/>
      <c r="C53" s="59"/>
      <c r="F53" s="59"/>
    </row>
    <row r="54" spans="1:6" s="16" customFormat="1" ht="16.5" customHeight="1">
      <c r="A54" s="16" t="s">
        <v>98</v>
      </c>
      <c r="B54" s="5"/>
      <c r="C54" s="59"/>
      <c r="D54" s="16" t="s">
        <v>99</v>
      </c>
      <c r="F54" s="59"/>
    </row>
  </sheetData>
  <mergeCells count="2">
    <mergeCell ref="A2:D2"/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Normal="100" workbookViewId="0">
      <selection activeCell="H9" sqref="H9"/>
    </sheetView>
  </sheetViews>
  <sheetFormatPr defaultRowHeight="15"/>
  <cols>
    <col min="1" max="1" width="40.42578125" style="9" customWidth="1"/>
    <col min="2" max="2" width="16.28515625" style="9" customWidth="1"/>
    <col min="3" max="3" width="22.140625" style="9" customWidth="1"/>
    <col min="4" max="4" width="20.5703125" style="9" customWidth="1"/>
    <col min="5" max="5" width="9.140625" style="9"/>
    <col min="6" max="6" width="14.140625" style="9" bestFit="1" customWidth="1"/>
    <col min="7" max="16384" width="9.140625" style="9"/>
  </cols>
  <sheetData>
    <row r="1" spans="1:6" ht="36.75" customHeight="1">
      <c r="A1" s="57" t="s">
        <v>88</v>
      </c>
      <c r="B1" s="58"/>
      <c r="C1" s="115" t="s">
        <v>89</v>
      </c>
      <c r="D1" s="115"/>
    </row>
    <row r="2" spans="1:6" ht="26.25" customHeight="1">
      <c r="A2" s="116" t="s">
        <v>109</v>
      </c>
      <c r="B2" s="116"/>
      <c r="C2" s="116"/>
      <c r="D2" s="116"/>
    </row>
    <row r="5" spans="1:6">
      <c r="B5" s="8" t="s">
        <v>114</v>
      </c>
      <c r="C5" s="8" t="s">
        <v>42</v>
      </c>
      <c r="D5" s="8" t="s">
        <v>115</v>
      </c>
    </row>
    <row r="6" spans="1:6">
      <c r="A6" s="7" t="s">
        <v>0</v>
      </c>
      <c r="B6" s="6" t="s">
        <v>40</v>
      </c>
      <c r="C6" s="6" t="s">
        <v>39</v>
      </c>
      <c r="D6" s="6" t="s">
        <v>40</v>
      </c>
    </row>
    <row r="7" spans="1:6" ht="23.25" customHeight="1">
      <c r="A7" s="93" t="s">
        <v>110</v>
      </c>
      <c r="B7" s="94">
        <v>107958384</v>
      </c>
      <c r="C7" s="95">
        <v>73308650</v>
      </c>
      <c r="D7" s="96">
        <v>181267034</v>
      </c>
    </row>
    <row r="8" spans="1:6" ht="26.25" customHeight="1">
      <c r="A8" s="93" t="s">
        <v>50</v>
      </c>
      <c r="B8" s="97">
        <v>0</v>
      </c>
      <c r="C8" s="95">
        <v>95265466</v>
      </c>
      <c r="D8" s="95">
        <v>95265466</v>
      </c>
    </row>
    <row r="9" spans="1:6">
      <c r="A9" s="93" t="s">
        <v>38</v>
      </c>
      <c r="B9" s="97">
        <v>0</v>
      </c>
      <c r="C9" s="97">
        <v>95265466</v>
      </c>
      <c r="D9" s="97">
        <v>95265466</v>
      </c>
    </row>
    <row r="10" spans="1:6" ht="33" customHeight="1">
      <c r="A10" s="93" t="s">
        <v>34</v>
      </c>
      <c r="B10" s="97">
        <v>0</v>
      </c>
      <c r="C10" s="97">
        <v>-18549146</v>
      </c>
      <c r="D10" s="97">
        <v>-18549146</v>
      </c>
    </row>
    <row r="11" spans="1:6" ht="15.75" thickBot="1">
      <c r="A11" s="98" t="s">
        <v>111</v>
      </c>
      <c r="B11" s="99">
        <v>107958384</v>
      </c>
      <c r="C11" s="99">
        <v>150024970</v>
      </c>
      <c r="D11" s="99">
        <v>257983354</v>
      </c>
      <c r="F11" s="91"/>
    </row>
    <row r="12" spans="1:6" ht="33" customHeight="1">
      <c r="A12" s="100" t="s">
        <v>112</v>
      </c>
      <c r="B12" s="101">
        <v>107958384</v>
      </c>
      <c r="C12" s="101">
        <v>128999283</v>
      </c>
      <c r="D12" s="101">
        <v>236957667</v>
      </c>
    </row>
    <row r="13" spans="1:6" ht="23.25" customHeight="1">
      <c r="A13" s="93" t="s">
        <v>50</v>
      </c>
      <c r="B13" s="97">
        <v>0</v>
      </c>
      <c r="C13" s="102">
        <v>24398937</v>
      </c>
      <c r="D13" s="102">
        <v>24398937</v>
      </c>
    </row>
    <row r="14" spans="1:6">
      <c r="A14" s="103" t="s">
        <v>38</v>
      </c>
      <c r="B14" s="97">
        <v>0</v>
      </c>
      <c r="C14" s="102">
        <v>24398937</v>
      </c>
      <c r="D14" s="102">
        <v>24398937</v>
      </c>
    </row>
    <row r="15" spans="1:6" ht="15.75" thickBot="1">
      <c r="A15" s="104" t="s">
        <v>113</v>
      </c>
      <c r="B15" s="105">
        <v>107958384</v>
      </c>
      <c r="C15" s="106">
        <v>153398220</v>
      </c>
      <c r="D15" s="106">
        <v>261356604</v>
      </c>
      <c r="F15" s="91"/>
    </row>
    <row r="16" spans="1:6">
      <c r="B16" s="92"/>
      <c r="C16" s="92"/>
      <c r="D16" s="92"/>
    </row>
    <row r="17" spans="1:6">
      <c r="D17" s="91"/>
    </row>
    <row r="18" spans="1:6" s="16" customFormat="1" ht="16.5" customHeight="1">
      <c r="A18" s="16" t="s">
        <v>94</v>
      </c>
      <c r="B18" s="5"/>
      <c r="D18" s="16" t="s">
        <v>95</v>
      </c>
    </row>
    <row r="19" spans="1:6" s="16" customFormat="1" ht="16.5" customHeight="1">
      <c r="B19" s="5"/>
    </row>
    <row r="20" spans="1:6" s="16" customFormat="1" ht="16.5" customHeight="1">
      <c r="A20" s="16" t="s">
        <v>96</v>
      </c>
      <c r="B20" s="5"/>
      <c r="D20" s="16" t="s">
        <v>97</v>
      </c>
      <c r="F20" s="59"/>
    </row>
    <row r="21" spans="1:6" s="16" customFormat="1" ht="16.5" customHeight="1">
      <c r="B21" s="5"/>
      <c r="F21" s="59"/>
    </row>
    <row r="22" spans="1:6" s="16" customFormat="1" ht="16.5" customHeight="1">
      <c r="A22" s="16" t="s">
        <v>98</v>
      </c>
      <c r="B22" s="5"/>
      <c r="D22" s="16" t="s">
        <v>99</v>
      </c>
      <c r="F22" s="59"/>
    </row>
  </sheetData>
  <mergeCells count="2">
    <mergeCell ref="A2:D2"/>
    <mergeCell ref="C1:D1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ф-3</vt:lpstr>
      <vt:lpstr>Ф-4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2015-09-02T09:31:39Z</dcterms:modified>
</cp:coreProperties>
</file>