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Старый рабочий нотубук ММ\Папки с рабочего стола\KASE\Отчетность 1 квартала\финал\"/>
    </mc:Choice>
  </mc:AlternateContent>
  <xr:revisionPtr revIDLastSave="0" documentId="13_ncr:1_{D7901847-D25F-4ECD-A2BB-D56C4EB14F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1" r:id="rId1"/>
    <sheet name="CF" sheetId="2" r:id="rId2"/>
    <sheet name="P&amp;L" sheetId="3" r:id="rId3"/>
    <sheet name="Изменения в капитале" sheetId="4" r:id="rId4"/>
  </sheets>
  <definedNames>
    <definedName name="_xlnm.Print_Area" localSheetId="0">'Balance sheet'!$A$1:$K$96</definedName>
    <definedName name="_xlnm.Print_Area" localSheetId="1">CF!$A$1:$E$85</definedName>
    <definedName name="_xlnm.Print_Area" localSheetId="2">'P&amp;L'!$A$1:$E$52</definedName>
    <definedName name="_xlnm.Print_Area" localSheetId="3">'Изменения в капитале'!$A$1:$K$80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3" l="1"/>
  <c r="C22" i="3"/>
  <c r="C20" i="3"/>
  <c r="C9" i="3"/>
  <c r="D9" i="3"/>
  <c r="I56" i="1"/>
  <c r="I88" i="1"/>
  <c r="I86" i="1"/>
  <c r="J86" i="1"/>
  <c r="J88" i="1" s="1"/>
  <c r="I78" i="1"/>
  <c r="J78" i="1"/>
  <c r="I63" i="1"/>
  <c r="J63" i="1"/>
  <c r="I44" i="1"/>
  <c r="J44" i="1"/>
  <c r="I23" i="1"/>
  <c r="J23" i="1"/>
  <c r="J89" i="1" l="1"/>
  <c r="J45" i="1"/>
  <c r="I89" i="1"/>
  <c r="I45" i="1"/>
</calcChain>
</file>

<file path=xl/sharedStrings.xml><?xml version="1.0" encoding="utf-8"?>
<sst xmlns="http://schemas.openxmlformats.org/spreadsheetml/2006/main" count="1087" uniqueCount="291">
  <si>
    <t>Активы</t>
  </si>
  <si>
    <t>Код
строки</t>
  </si>
  <si>
    <t>1</t>
  </si>
  <si>
    <t>2</t>
  </si>
  <si>
    <t>3</t>
  </si>
  <si>
    <t>I. Краткосрочные активы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</si>
  <si>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</si>
  <si>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</si>
  <si>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</si>
  <si>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</si>
  <si>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-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</si>
  <si>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</si>
  <si>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</si>
  <si>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</si>
  <si>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</si>
  <si>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</si>
  <si>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</si>
  <si>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</si>
  <si>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</si>
  <si>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</si>
  <si>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</si>
  <si>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</si>
  <si>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</si>
  <si>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</si>
  <si>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</si>
  <si>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</si>
  <si>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</si>
  <si>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</si>
  <si>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</si>
  <si>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</si>
  <si>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</si>
  <si>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</si>
  <si>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</si>
  <si>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100</t>
  </si>
  <si>
    <t>Активы (или выбывающие группы), предназначенные для продажи</t>
  </si>
  <si>
    <t>101</t>
  </si>
  <si>
    <t>II. Долгосрочные активы</t>
  </si>
  <si>
    <t>Долгосрочные финансовые активы, оцениваемые по амортизированной стоимости</t>
  </si>
  <si>
    <t>110</t>
  </si>
  <si>
    <t>Долгосрочные финансовые активы, оцениваемые по справедливой стоимости через прочий совокупный доход</t>
  </si>
  <si>
    <t>111</t>
  </si>
  <si>
    <t>Долгосрочные финансовые активы, учитываемые по справедливой стоимости через прибыли или убытки</t>
  </si>
  <si>
    <t>112</t>
  </si>
  <si>
    <t>Долгосрочные производные финансовые инструменты</t>
  </si>
  <si>
    <t>113</t>
  </si>
  <si>
    <t>Инвестиции, учитываемые по первоначальной стоимости</t>
  </si>
  <si>
    <t>114</t>
  </si>
  <si>
    <t>Инвестиции, учитываемые методом долевого участия</t>
  </si>
  <si>
    <t>115</t>
  </si>
  <si>
    <t>Прочие долгосрочные финансовые активы</t>
  </si>
  <si>
    <t>116</t>
  </si>
  <si>
    <t>Долгосрочная торговая и прочая дебиторская задолженность</t>
  </si>
  <si>
    <t>117</t>
  </si>
  <si>
    <t>Долгосрочная дебиторская задолженность по аренде</t>
  </si>
  <si>
    <t>118</t>
  </si>
  <si>
    <t>Долгосрочные активы по договорам с покупателями</t>
  </si>
  <si>
    <t>119</t>
  </si>
  <si>
    <t>Инвестиционное имущество</t>
  </si>
  <si>
    <t>120</t>
  </si>
  <si>
    <t>Основные средства</t>
  </si>
  <si>
    <t>121</t>
  </si>
  <si>
    <t>Актив в форме права пользования</t>
  </si>
  <si>
    <t>122</t>
  </si>
  <si>
    <t>123</t>
  </si>
  <si>
    <t>Разведочные и оценочные активы</t>
  </si>
  <si>
    <t>124</t>
  </si>
  <si>
    <t>Нематериальные активы</t>
  </si>
  <si>
    <t>125</t>
  </si>
  <si>
    <t>Отложенные налоговые активы</t>
  </si>
  <si>
    <t>126</t>
  </si>
  <si>
    <t>Прочие долгосрочные активы</t>
  </si>
  <si>
    <t>127</t>
  </si>
  <si>
    <t>200</t>
  </si>
  <si>
    <t>На конец 31 марта 2023</t>
  </si>
  <si>
    <t>4</t>
  </si>
  <si>
    <t>Итого долгосрочных активов</t>
  </si>
  <si>
    <t>Итого краткосрочных активов</t>
  </si>
  <si>
    <t>На конец 31 марта 2022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</si>
  <si>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</si>
  <si>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</si>
  <si>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</si>
  <si>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210</t>
  </si>
  <si>
    <t>Краткосрочные финансовые обязательства, оцениваемые по справедливой стоимости через прибыль или убыток</t>
  </si>
  <si>
    <t>211</t>
  </si>
  <si>
    <t>212</t>
  </si>
  <si>
    <t>Прочие краткосрочные финансовые обязательства</t>
  </si>
  <si>
    <t>213</t>
  </si>
  <si>
    <t>Краткосрочная торговая и прочая кредиторская задолженность</t>
  </si>
  <si>
    <t>214</t>
  </si>
  <si>
    <t>Краткосрочные  оценочные обязательства</t>
  </si>
  <si>
    <t>215</t>
  </si>
  <si>
    <t>Текущие налоговые обязательства по подоходному налогу</t>
  </si>
  <si>
    <t>216</t>
  </si>
  <si>
    <t>Вознаграждения работникам</t>
  </si>
  <si>
    <t>217</t>
  </si>
  <si>
    <t>Краткосрочная задолженность по аренде</t>
  </si>
  <si>
    <t>218</t>
  </si>
  <si>
    <t>Краткосрочные обязательства по договорам покупателями</t>
  </si>
  <si>
    <t>219</t>
  </si>
  <si>
    <t>Государственные субсидии</t>
  </si>
  <si>
    <t>220</t>
  </si>
  <si>
    <t>Дивиденды к оплате</t>
  </si>
  <si>
    <t>221</t>
  </si>
  <si>
    <t>Прочие краткосрочные обязательства</t>
  </si>
  <si>
    <t>222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</si>
  <si>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</si>
  <si>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</si>
  <si>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</si>
  <si>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</si>
  <si>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</si>
  <si>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310</t>
  </si>
  <si>
    <t>Долгосрочные финансовые обязательства, оцениваемые по справедливой стоимости через прибыль или убыток</t>
  </si>
  <si>
    <t>311</t>
  </si>
  <si>
    <t>312</t>
  </si>
  <si>
    <t>Прочие долгосрочные финансовые обязательства</t>
  </si>
  <si>
    <t>313</t>
  </si>
  <si>
    <t>Долгосрочная торговая и прочая кредиторская задолженность</t>
  </si>
  <si>
    <t>314</t>
  </si>
  <si>
    <t>Долгосрочные оценочные обязательства</t>
  </si>
  <si>
    <t>315</t>
  </si>
  <si>
    <t>Отложенные налоговые обязательства</t>
  </si>
  <si>
    <t>316</t>
  </si>
  <si>
    <t>317</t>
  </si>
  <si>
    <t>Долгосрочная задолженность по аренде</t>
  </si>
  <si>
    <t>318</t>
  </si>
  <si>
    <t>Долгосрочные обязательства по договорам с покупателями</t>
  </si>
  <si>
    <t>319</t>
  </si>
  <si>
    <t>320</t>
  </si>
  <si>
    <t>Прочие долгосрочные обязательства</t>
  </si>
  <si>
    <t>321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</si>
  <si>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</si>
  <si>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</si>
  <si>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</si>
  <si>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</si>
  <si>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</si>
  <si>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</si>
  <si>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</si>
  <si>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</si>
  <si>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Компоненты прочего совокупного дохода</t>
  </si>
  <si>
    <t>413</t>
  </si>
  <si>
    <t>Нераспределенная прибыль (непокрытый убыток)</t>
  </si>
  <si>
    <t>414</t>
  </si>
  <si>
    <t>Прочий капитал</t>
  </si>
  <si>
    <t>415</t>
  </si>
  <si>
    <t>420</t>
  </si>
  <si>
    <t>Доля неконтролирующих собственников</t>
  </si>
  <si>
    <t>421</t>
  </si>
  <si>
    <t>500</t>
  </si>
  <si>
    <t>Итого краткосрочных обязательств</t>
  </si>
  <si>
    <t>Итого долгосрочных обязательств</t>
  </si>
  <si>
    <t>Итого капитал, относимый на собственников</t>
  </si>
  <si>
    <t>Всего капитал</t>
  </si>
  <si>
    <t>БАЛАНС</t>
  </si>
  <si>
    <t>Главный бухгалтер</t>
  </si>
  <si>
    <t>Хасиетова Г.М.</t>
  </si>
  <si>
    <t>Финансовый директор</t>
  </si>
  <si>
    <t>Исаев И.А.</t>
  </si>
  <si>
    <t>Бухгалтерский баланс ТОО "Мобильный мир" за первый квартал 2023</t>
  </si>
  <si>
    <t>в тысячах тенге</t>
  </si>
  <si>
    <t>(ФИО (при его наличии))</t>
  </si>
  <si>
    <t>(подпись)</t>
  </si>
  <si>
    <t>Отчет о движении денежных средств ТОО "Мобильный мир" за первый квартал 2023</t>
  </si>
  <si>
    <t>Наименование показателей</t>
  </si>
  <si>
    <t>За первый квартал 2023</t>
  </si>
  <si>
    <t>За первый квартал 2022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</si>
  <si>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</si>
  <si>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</si>
  <si>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</si>
  <si>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</si>
  <si>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</si>
  <si>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</si>
  <si>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</si>
  <si>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</si>
  <si>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</si>
  <si>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</si>
  <si>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</si>
  <si>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</si>
  <si>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</si>
  <si>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</si>
  <si>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</si>
  <si>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</si>
  <si>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</si>
  <si>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</si>
  <si>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</si>
  <si>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</si>
  <si>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</si>
  <si>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</si>
  <si>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</si>
  <si>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</si>
  <si>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</si>
  <si>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</si>
  <si>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</si>
  <si>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</si>
  <si>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</si>
  <si>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</si>
  <si>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</si>
  <si>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</si>
  <si>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</si>
  <si>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</si>
  <si>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</si>
  <si>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</si>
  <si>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</si>
  <si>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</si>
  <si>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</si>
  <si>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</si>
  <si>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</si>
  <si>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</si>
  <si>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</si>
  <si>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</si>
  <si>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</si>
  <si>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</si>
  <si>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</si>
  <si>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</si>
  <si>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</si>
  <si>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</si>
  <si>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</si>
  <si>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</si>
  <si>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</si>
  <si>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</si>
  <si>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</si>
  <si>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 прибылях и убытках ТОО "Мобильный мир" за первый квартал 2023</t>
  </si>
  <si>
    <t>Статьи</t>
  </si>
  <si>
    <t>Выручка от реализации товаров, работ и услуг</t>
  </si>
  <si>
    <t>Себестоимость реализованных товаров, работ и услуг</t>
  </si>
  <si>
    <t>Валовая прибыль (убыток)</t>
  </si>
  <si>
    <t>Расходы по реализации</t>
  </si>
  <si>
    <t>Административные расходы</t>
  </si>
  <si>
    <t xml:space="preserve">Итого операционная прибыль (убыток) 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</si>
  <si>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</si>
  <si>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</si>
  <si>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</si>
  <si>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</si>
  <si>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</si>
  <si>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</t>
  </si>
  <si>
    <t>Расходы/ доходы по подоходному налогу</t>
  </si>
  <si>
    <t>Прибыль (убыток) после налогообложения от продолжающейся деятельности</t>
  </si>
  <si>
    <t>Прибыль (убыток) после налогообложения от прекращенной деятельности</t>
  </si>
  <si>
    <t>Убыток за период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</si>
  <si>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</si>
  <si>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</si>
  <si>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</si>
  <si>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</si>
  <si>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</si>
  <si>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</si>
  <si>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</si>
  <si>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</si>
  <si>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</si>
  <si>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</si>
  <si>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</si>
  <si>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</si>
  <si>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</si>
  <si>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</si>
  <si>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</si>
  <si>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</si>
  <si>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</si>
  <si>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убыток</t>
  </si>
  <si>
    <t>Отчет об изменениях в капитале ТОО "Мобильный мир"</t>
  </si>
  <si>
    <t>Нераспреде-
ленная прибыль</t>
  </si>
  <si>
    <t>Доля неконтроли- рующих собственников</t>
  </si>
  <si>
    <t>Итого капитал</t>
  </si>
  <si>
    <t>Сальдо на 1 января предыдущего года</t>
  </si>
  <si>
    <t>Изменение в учетной политике</t>
  </si>
  <si>
    <t>Пересчитанное сальдо</t>
  </si>
  <si>
    <t>Общий совокупный доход, всего</t>
  </si>
  <si>
    <t>Прибыль (убыток) за год</t>
  </si>
  <si>
    <t xml:space="preserve">Прочий совокупный доход, всего 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</si>
  <si>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</si>
  <si>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</si>
  <si>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</si>
  <si>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</si>
  <si>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</si>
  <si>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 xml:space="preserve">Операции с собственниками, всего 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</si>
  <si>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</si>
  <si>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</si>
  <si>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</si>
  <si>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</si>
  <si>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</si>
  <si>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</si>
  <si>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</si>
  <si>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</si>
  <si>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</si>
  <si>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</si>
  <si>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</si>
  <si>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</si>
  <si>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</si>
  <si>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</si>
  <si>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</si>
  <si>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</si>
  <si>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</si>
  <si>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</t>
  </si>
  <si>
    <t>На начало 1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</si>
</sst>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,"/>
    <numFmt numFmtId="166" formatCode="[=-1379467059.46]&quot;(1 379 467,06)&quot;;General"/>
    <numFmt numFmtId="167" formatCode="[=0]&quot;&quot;;General"/>
    <numFmt numFmtId="168" formatCode="[=-88464236.91]&quot;(88 464,24)&quot;;General"/>
    <numFmt numFmtId="169" formatCode="0.00,"/>
    <numFmt numFmtId="174" formatCode="[=-3000000]&quot;(3 000,00)&quot;;General"/>
    <numFmt numFmtId="176" formatCode="[=-895727026.97]&quot;(895 727,03)&quot;;General"/>
  </numFmts>
  <fonts count="10" x14ac:knownFonts="1">
    <font>
      <sz val="11"/>
      <color theme="1"/>
      <name val="Calibri"/>
      <family val="2"/>
      <scheme val="minor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left"/>
    </xf>
    <xf numFmtId="4" fontId="3" fillId="0" borderId="0" xfId="0" applyNumberFormat="1" applyFont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left" vertical="top"/>
    </xf>
    <xf numFmtId="4" fontId="0" fillId="0" borderId="3" xfId="0" applyNumberFormat="1" applyBorder="1" applyAlignment="1">
      <alignment horizontal="left" vertical="top"/>
    </xf>
    <xf numFmtId="4" fontId="4" fillId="0" borderId="1" xfId="0" applyNumberFormat="1" applyFont="1" applyBorder="1"/>
    <xf numFmtId="4" fontId="6" fillId="0" borderId="0" xfId="0" applyNumberFormat="1" applyFont="1" applyAlignment="1">
      <alignment horizontal="center"/>
    </xf>
    <xf numFmtId="4" fontId="4" fillId="0" borderId="0" xfId="0" applyNumberFormat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166" fontId="2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16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169" fontId="9" fillId="0" borderId="3" xfId="0" applyNumberFormat="1" applyFont="1" applyBorder="1" applyAlignment="1">
      <alignment vertical="center"/>
    </xf>
    <xf numFmtId="169" fontId="9" fillId="0" borderId="3" xfId="0" applyNumberFormat="1" applyFont="1" applyBorder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9" fillId="0" borderId="0" xfId="0" applyNumberFormat="1" applyFont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1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3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96"/>
  <sheetViews>
    <sheetView showGridLines="0" tabSelected="1" view="pageBreakPreview" zoomScale="85" zoomScaleNormal="85" zoomScaleSheetLayoutView="85" workbookViewId="0">
      <selection activeCell="R33" sqref="R33"/>
    </sheetView>
  </sheetViews>
  <sheetFormatPr defaultRowHeight="14.4" x14ac:dyDescent="0.3"/>
  <cols>
    <col min="7" max="7" width="9.33203125" customWidth="1"/>
    <col min="8" max="8" width="14.88671875" hidden="1" customWidth="1"/>
    <col min="9" max="10" width="17.44140625" style="26" customWidth="1"/>
  </cols>
  <sheetData>
    <row r="2" spans="2:10" ht="15.6" x14ac:dyDescent="0.3">
      <c r="B2" s="100" t="s">
        <v>157</v>
      </c>
      <c r="C2" s="100"/>
      <c r="D2" s="100"/>
      <c r="E2" s="100"/>
      <c r="F2" s="100"/>
      <c r="G2" s="100"/>
      <c r="H2" s="100"/>
      <c r="I2" s="100"/>
      <c r="J2" s="100"/>
    </row>
    <row r="5" spans="2:10" x14ac:dyDescent="0.3">
      <c r="J5" s="27" t="s">
        <v>158</v>
      </c>
    </row>
    <row r="7" spans="2:10" ht="28.8" x14ac:dyDescent="0.3">
      <c r="B7" s="114" t="s">
        <v>0</v>
      </c>
      <c r="C7" s="114"/>
      <c r="D7" s="114"/>
      <c r="E7" s="114"/>
      <c r="F7" s="114"/>
      <c r="G7" s="114"/>
      <c r="H7" s="4" t="s">
        <v>1</v>
      </c>
      <c r="I7" s="28" t="s">
        <v>73</v>
      </c>
      <c r="J7" s="28" t="s">
        <v>290</v>
      </c>
    </row>
    <row r="8" spans="2:10" x14ac:dyDescent="0.3">
      <c r="B8" s="111" t="s">
        <v>2</v>
      </c>
      <c r="C8" s="111"/>
      <c r="D8" s="111"/>
      <c r="E8" s="111"/>
      <c r="F8" s="111"/>
      <c r="G8" s="111"/>
      <c r="H8" s="1" t="s">
        <v>3</v>
      </c>
      <c r="I8" s="29" t="s">
        <v>4</v>
      </c>
      <c r="J8" s="29" t="s">
        <v>74</v>
      </c>
    </row>
    <row r="9" spans="2:10" x14ac:dyDescent="0.3">
      <c r="B9" s="103" t="s">
        <v>5</v>
      </c>
      <c r="C9" s="103"/>
      <c r="D9" s="103"/>
      <c r="E9" s="103"/>
      <c r="F9" s="103"/>
      <c r="G9" s="103"/>
      <c r="H9" s="5"/>
      <c r="I9" s="30"/>
      <c r="J9" s="30"/>
    </row>
    <row r="10" spans="2:10" x14ac:dyDescent="0.3">
      <c r="B10" s="102" t="s">
        <v>6</v>
      </c>
      <c r="C10" s="102"/>
      <c r="D10" s="102"/>
      <c r="E10" s="102"/>
      <c r="F10" s="102"/>
      <c r="G10" s="102"/>
      <c r="H10" s="2" t="s">
        <v>7</v>
      </c>
      <c r="I10" s="23">
        <v>371428.58</v>
      </c>
      <c r="J10" s="23">
        <v>268438.14</v>
      </c>
    </row>
    <row r="11" spans="2:10" hidden="1" x14ac:dyDescent="0.3">
      <c r="B11" s="115" t="s">
        <v>8</v>
      </c>
      <c r="C11" s="115"/>
      <c r="D11" s="115"/>
      <c r="E11" s="115"/>
      <c r="F11" s="115"/>
      <c r="G11" s="115"/>
      <c r="H11" s="2" t="s">
        <v>9</v>
      </c>
      <c r="I11" s="31" t="s">
        <v>10</v>
      </c>
      <c r="J11" s="31" t="s">
        <v>10</v>
      </c>
    </row>
    <row r="12" spans="2:10" x14ac:dyDescent="0.3">
      <c r="B12" s="115" t="s">
        <v>11</v>
      </c>
      <c r="C12" s="115"/>
      <c r="D12" s="115"/>
      <c r="E12" s="115"/>
      <c r="F12" s="115"/>
      <c r="G12" s="115"/>
      <c r="H12" s="2" t="s">
        <v>12</v>
      </c>
      <c r="I12" s="31">
        <v>3978750.21</v>
      </c>
      <c r="J12" s="31">
        <v>3773921.52</v>
      </c>
    </row>
    <row r="13" spans="2:10" hidden="1" x14ac:dyDescent="0.3">
      <c r="B13" s="115" t="s">
        <v>13</v>
      </c>
      <c r="C13" s="115"/>
      <c r="D13" s="115"/>
      <c r="E13" s="115"/>
      <c r="F13" s="115"/>
      <c r="G13" s="115"/>
      <c r="H13" s="2" t="s">
        <v>14</v>
      </c>
      <c r="I13" s="31" t="s">
        <v>10</v>
      </c>
      <c r="J13" s="31" t="s">
        <v>10</v>
      </c>
    </row>
    <row r="14" spans="2:10" hidden="1" x14ac:dyDescent="0.3">
      <c r="B14" s="115" t="s">
        <v>15</v>
      </c>
      <c r="C14" s="115"/>
      <c r="D14" s="115"/>
      <c r="E14" s="115"/>
      <c r="F14" s="115"/>
      <c r="G14" s="115"/>
      <c r="H14" s="2" t="s">
        <v>16</v>
      </c>
      <c r="I14" s="31" t="s">
        <v>10</v>
      </c>
      <c r="J14" s="31" t="s">
        <v>10</v>
      </c>
    </row>
    <row r="15" spans="2:10" hidden="1" x14ac:dyDescent="0.3">
      <c r="B15" s="113" t="s">
        <v>17</v>
      </c>
      <c r="C15" s="113"/>
      <c r="D15" s="113"/>
      <c r="E15" s="113"/>
      <c r="F15" s="113"/>
      <c r="G15" s="113"/>
      <c r="H15" s="2" t="s">
        <v>18</v>
      </c>
      <c r="I15" s="31" t="s">
        <v>10</v>
      </c>
      <c r="J15" s="31" t="s">
        <v>10</v>
      </c>
    </row>
    <row r="16" spans="2:10" x14ac:dyDescent="0.3">
      <c r="B16" s="102" t="s">
        <v>19</v>
      </c>
      <c r="C16" s="102"/>
      <c r="D16" s="102"/>
      <c r="E16" s="102"/>
      <c r="F16" s="102"/>
      <c r="G16" s="102"/>
      <c r="H16" s="2" t="s">
        <v>20</v>
      </c>
      <c r="I16" s="23">
        <v>125380.87</v>
      </c>
      <c r="J16" s="23">
        <v>236559.96</v>
      </c>
    </row>
    <row r="17" spans="2:10" hidden="1" x14ac:dyDescent="0.3">
      <c r="B17" s="102" t="s">
        <v>21</v>
      </c>
      <c r="C17" s="102"/>
      <c r="D17" s="102"/>
      <c r="E17" s="102"/>
      <c r="F17" s="102"/>
      <c r="G17" s="102"/>
      <c r="H17" s="2" t="s">
        <v>22</v>
      </c>
      <c r="I17" s="23" t="s">
        <v>10</v>
      </c>
      <c r="J17" s="23" t="s">
        <v>10</v>
      </c>
    </row>
    <row r="18" spans="2:10" hidden="1" x14ac:dyDescent="0.3">
      <c r="B18" s="106" t="s">
        <v>23</v>
      </c>
      <c r="C18" s="106"/>
      <c r="D18" s="106"/>
      <c r="E18" s="106"/>
      <c r="F18" s="106"/>
      <c r="G18" s="106"/>
      <c r="H18" s="2" t="s">
        <v>24</v>
      </c>
      <c r="I18" s="23" t="s">
        <v>10</v>
      </c>
      <c r="J18" s="23" t="s">
        <v>10</v>
      </c>
    </row>
    <row r="19" spans="2:10" hidden="1" x14ac:dyDescent="0.3">
      <c r="B19" s="102" t="s">
        <v>25</v>
      </c>
      <c r="C19" s="102"/>
      <c r="D19" s="102"/>
      <c r="E19" s="102"/>
      <c r="F19" s="102"/>
      <c r="G19" s="102"/>
      <c r="H19" s="2" t="s">
        <v>26</v>
      </c>
      <c r="I19" s="23" t="s">
        <v>10</v>
      </c>
      <c r="J19" s="23" t="s">
        <v>10</v>
      </c>
    </row>
    <row r="20" spans="2:10" x14ac:dyDescent="0.3">
      <c r="B20" s="113" t="s">
        <v>27</v>
      </c>
      <c r="C20" s="113"/>
      <c r="D20" s="113"/>
      <c r="E20" s="113"/>
      <c r="F20" s="113"/>
      <c r="G20" s="113"/>
      <c r="H20" s="2" t="s">
        <v>28</v>
      </c>
      <c r="I20" s="31">
        <v>6033525.2199999997</v>
      </c>
      <c r="J20" s="31">
        <v>5988062.4699999997</v>
      </c>
    </row>
    <row r="21" spans="2:10" hidden="1" x14ac:dyDescent="0.3">
      <c r="B21" s="102" t="s">
        <v>29</v>
      </c>
      <c r="C21" s="102"/>
      <c r="D21" s="102"/>
      <c r="E21" s="102"/>
      <c r="F21" s="102"/>
      <c r="G21" s="102"/>
      <c r="H21" s="2" t="s">
        <v>30</v>
      </c>
      <c r="I21" s="31" t="s">
        <v>10</v>
      </c>
      <c r="J21" s="31" t="s">
        <v>10</v>
      </c>
    </row>
    <row r="22" spans="2:10" x14ac:dyDescent="0.3">
      <c r="B22" s="112" t="s">
        <v>31</v>
      </c>
      <c r="C22" s="112"/>
      <c r="D22" s="112"/>
      <c r="E22" s="112"/>
      <c r="F22" s="112"/>
      <c r="G22" s="112"/>
      <c r="H22" s="7" t="s">
        <v>32</v>
      </c>
      <c r="I22" s="32">
        <v>1986549.73</v>
      </c>
      <c r="J22" s="32">
        <v>2255502.14</v>
      </c>
    </row>
    <row r="23" spans="2:10" x14ac:dyDescent="0.3">
      <c r="B23" s="101" t="s">
        <v>76</v>
      </c>
      <c r="C23" s="101"/>
      <c r="D23" s="101"/>
      <c r="E23" s="101"/>
      <c r="F23" s="101"/>
      <c r="G23" s="101"/>
      <c r="H23" s="6" t="s">
        <v>33</v>
      </c>
      <c r="I23" s="25">
        <f>SUM(I10:I22)</f>
        <v>12495634.609999999</v>
      </c>
      <c r="J23" s="25">
        <f>SUM(J10:J22)</f>
        <v>12522484.23</v>
      </c>
    </row>
    <row r="24" spans="2:10" ht="22.5" hidden="1" customHeight="1" x14ac:dyDescent="0.3">
      <c r="B24" s="106" t="s">
        <v>34</v>
      </c>
      <c r="C24" s="106"/>
      <c r="D24" s="106"/>
      <c r="E24" s="106"/>
      <c r="F24" s="106"/>
      <c r="G24" s="106"/>
      <c r="H24" s="2" t="s">
        <v>35</v>
      </c>
      <c r="I24" s="23" t="s">
        <v>10</v>
      </c>
      <c r="J24" s="23" t="s">
        <v>10</v>
      </c>
    </row>
    <row r="25" spans="2:10" x14ac:dyDescent="0.3">
      <c r="B25" s="103" t="s">
        <v>36</v>
      </c>
      <c r="C25" s="103"/>
      <c r="D25" s="103"/>
      <c r="E25" s="103"/>
      <c r="F25" s="103"/>
      <c r="G25" s="103"/>
      <c r="H25" s="5"/>
      <c r="I25" s="30"/>
      <c r="J25" s="30"/>
    </row>
    <row r="26" spans="2:10" ht="24" customHeight="1" x14ac:dyDescent="0.3">
      <c r="B26" s="106" t="s">
        <v>37</v>
      </c>
      <c r="C26" s="106"/>
      <c r="D26" s="106"/>
      <c r="E26" s="106"/>
      <c r="F26" s="106"/>
      <c r="G26" s="106"/>
      <c r="H26" s="2" t="s">
        <v>38</v>
      </c>
      <c r="I26" s="23">
        <v>3938500</v>
      </c>
      <c r="J26" s="23">
        <v>2993500</v>
      </c>
    </row>
    <row r="27" spans="2:10" ht="24" hidden="1" customHeight="1" x14ac:dyDescent="0.3">
      <c r="B27" s="106" t="s">
        <v>39</v>
      </c>
      <c r="C27" s="106"/>
      <c r="D27" s="106"/>
      <c r="E27" s="106"/>
      <c r="F27" s="106"/>
      <c r="G27" s="106"/>
      <c r="H27" s="2" t="s">
        <v>40</v>
      </c>
      <c r="I27" s="23" t="s">
        <v>10</v>
      </c>
      <c r="J27" s="23" t="s">
        <v>10</v>
      </c>
    </row>
    <row r="28" spans="2:10" ht="22.5" hidden="1" customHeight="1" x14ac:dyDescent="0.3">
      <c r="B28" s="106" t="s">
        <v>41</v>
      </c>
      <c r="C28" s="106"/>
      <c r="D28" s="106"/>
      <c r="E28" s="106"/>
      <c r="F28" s="106"/>
      <c r="G28" s="106"/>
      <c r="H28" s="2" t="s">
        <v>42</v>
      </c>
      <c r="I28" s="23" t="s">
        <v>10</v>
      </c>
      <c r="J28" s="23" t="s">
        <v>10</v>
      </c>
    </row>
    <row r="29" spans="2:10" hidden="1" x14ac:dyDescent="0.3">
      <c r="B29" s="102" t="s">
        <v>43</v>
      </c>
      <c r="C29" s="102"/>
      <c r="D29" s="102"/>
      <c r="E29" s="102"/>
      <c r="F29" s="102"/>
      <c r="G29" s="102"/>
      <c r="H29" s="2" t="s">
        <v>44</v>
      </c>
      <c r="I29" s="23" t="s">
        <v>10</v>
      </c>
      <c r="J29" s="23" t="s">
        <v>10</v>
      </c>
    </row>
    <row r="30" spans="2:10" hidden="1" x14ac:dyDescent="0.3">
      <c r="B30" s="102" t="s">
        <v>45</v>
      </c>
      <c r="C30" s="102"/>
      <c r="D30" s="102"/>
      <c r="E30" s="102"/>
      <c r="F30" s="102"/>
      <c r="G30" s="102"/>
      <c r="H30" s="2" t="s">
        <v>46</v>
      </c>
      <c r="I30" s="23" t="s">
        <v>10</v>
      </c>
      <c r="J30" s="23" t="s">
        <v>10</v>
      </c>
    </row>
    <row r="31" spans="2:10" hidden="1" x14ac:dyDescent="0.3">
      <c r="B31" s="102" t="s">
        <v>47</v>
      </c>
      <c r="C31" s="102"/>
      <c r="D31" s="102"/>
      <c r="E31" s="102"/>
      <c r="F31" s="102"/>
      <c r="G31" s="102"/>
      <c r="H31" s="2" t="s">
        <v>48</v>
      </c>
      <c r="I31" s="23" t="s">
        <v>10</v>
      </c>
      <c r="J31" s="23" t="s">
        <v>10</v>
      </c>
    </row>
    <row r="32" spans="2:10" hidden="1" x14ac:dyDescent="0.3">
      <c r="B32" s="102" t="s">
        <v>49</v>
      </c>
      <c r="C32" s="102"/>
      <c r="D32" s="102"/>
      <c r="E32" s="102"/>
      <c r="F32" s="102"/>
      <c r="G32" s="102"/>
      <c r="H32" s="2" t="s">
        <v>50</v>
      </c>
      <c r="I32" s="23" t="s">
        <v>10</v>
      </c>
      <c r="J32" s="23" t="s">
        <v>10</v>
      </c>
    </row>
    <row r="33" spans="2:10" x14ac:dyDescent="0.3">
      <c r="B33" s="102" t="s">
        <v>51</v>
      </c>
      <c r="C33" s="102"/>
      <c r="D33" s="102"/>
      <c r="E33" s="102"/>
      <c r="F33" s="102"/>
      <c r="G33" s="102"/>
      <c r="H33" s="2" t="s">
        <v>52</v>
      </c>
      <c r="I33" s="23">
        <v>157801</v>
      </c>
      <c r="J33" s="23">
        <v>97153.19</v>
      </c>
    </row>
    <row r="34" spans="2:10" x14ac:dyDescent="0.3">
      <c r="B34" s="102" t="s">
        <v>53</v>
      </c>
      <c r="C34" s="102"/>
      <c r="D34" s="102"/>
      <c r="E34" s="102"/>
      <c r="F34" s="102"/>
      <c r="G34" s="102"/>
      <c r="H34" s="2" t="s">
        <v>54</v>
      </c>
      <c r="I34" s="23">
        <v>144921.25</v>
      </c>
      <c r="J34" s="23">
        <v>142665.49</v>
      </c>
    </row>
    <row r="35" spans="2:10" hidden="1" x14ac:dyDescent="0.3">
      <c r="B35" s="106" t="s">
        <v>55</v>
      </c>
      <c r="C35" s="106"/>
      <c r="D35" s="106"/>
      <c r="E35" s="106"/>
      <c r="F35" s="106"/>
      <c r="G35" s="106"/>
      <c r="H35" s="2" t="s">
        <v>56</v>
      </c>
      <c r="I35" s="23" t="s">
        <v>10</v>
      </c>
      <c r="J35" s="23" t="s">
        <v>10</v>
      </c>
    </row>
    <row r="36" spans="2:10" hidden="1" x14ac:dyDescent="0.3">
      <c r="B36" s="102" t="s">
        <v>57</v>
      </c>
      <c r="C36" s="102"/>
      <c r="D36" s="102"/>
      <c r="E36" s="102"/>
      <c r="F36" s="102"/>
      <c r="G36" s="102"/>
      <c r="H36" s="2" t="s">
        <v>58</v>
      </c>
      <c r="I36" s="23" t="s">
        <v>10</v>
      </c>
      <c r="J36" s="23" t="s">
        <v>10</v>
      </c>
    </row>
    <row r="37" spans="2:10" x14ac:dyDescent="0.3">
      <c r="B37" s="102" t="s">
        <v>59</v>
      </c>
      <c r="C37" s="102"/>
      <c r="D37" s="102"/>
      <c r="E37" s="102"/>
      <c r="F37" s="102"/>
      <c r="G37" s="102"/>
      <c r="H37" s="2" t="s">
        <v>60</v>
      </c>
      <c r="I37" s="23">
        <v>1256755.21</v>
      </c>
      <c r="J37" s="23">
        <v>1247604.23</v>
      </c>
    </row>
    <row r="38" spans="2:10" hidden="1" x14ac:dyDescent="0.3">
      <c r="B38" s="102" t="s">
        <v>61</v>
      </c>
      <c r="C38" s="102"/>
      <c r="D38" s="102"/>
      <c r="E38" s="102"/>
      <c r="F38" s="102"/>
      <c r="G38" s="102"/>
      <c r="H38" s="2" t="s">
        <v>62</v>
      </c>
      <c r="I38" s="23" t="s">
        <v>10</v>
      </c>
      <c r="J38" s="23" t="s">
        <v>10</v>
      </c>
    </row>
    <row r="39" spans="2:10" hidden="1" x14ac:dyDescent="0.3">
      <c r="B39" s="102" t="s">
        <v>29</v>
      </c>
      <c r="C39" s="102"/>
      <c r="D39" s="102"/>
      <c r="E39" s="102"/>
      <c r="F39" s="102"/>
      <c r="G39" s="102"/>
      <c r="H39" s="2" t="s">
        <v>63</v>
      </c>
      <c r="I39" s="23" t="s">
        <v>10</v>
      </c>
      <c r="J39" s="23" t="s">
        <v>10</v>
      </c>
    </row>
    <row r="40" spans="2:10" hidden="1" x14ac:dyDescent="0.3">
      <c r="B40" s="102" t="s">
        <v>64</v>
      </c>
      <c r="C40" s="102"/>
      <c r="D40" s="102"/>
      <c r="E40" s="102"/>
      <c r="F40" s="102"/>
      <c r="G40" s="102"/>
      <c r="H40" s="2" t="s">
        <v>65</v>
      </c>
      <c r="I40" s="23" t="s">
        <v>10</v>
      </c>
      <c r="J40" s="23" t="s">
        <v>10</v>
      </c>
    </row>
    <row r="41" spans="2:10" x14ac:dyDescent="0.3">
      <c r="B41" s="102" t="s">
        <v>66</v>
      </c>
      <c r="C41" s="102"/>
      <c r="D41" s="102"/>
      <c r="E41" s="102"/>
      <c r="F41" s="102"/>
      <c r="G41" s="102"/>
      <c r="H41" s="2" t="s">
        <v>67</v>
      </c>
      <c r="I41" s="23">
        <v>10975.54</v>
      </c>
      <c r="J41" s="23">
        <v>11901.98</v>
      </c>
    </row>
    <row r="42" spans="2:10" x14ac:dyDescent="0.3">
      <c r="B42" s="112" t="s">
        <v>68</v>
      </c>
      <c r="C42" s="112"/>
      <c r="D42" s="112"/>
      <c r="E42" s="112"/>
      <c r="F42" s="112"/>
      <c r="G42" s="112"/>
      <c r="H42" s="7" t="s">
        <v>69</v>
      </c>
      <c r="I42" s="24">
        <v>36545.75</v>
      </c>
      <c r="J42" s="24">
        <v>36545.75</v>
      </c>
    </row>
    <row r="43" spans="2:10" hidden="1" x14ac:dyDescent="0.3">
      <c r="B43" s="102" t="s">
        <v>70</v>
      </c>
      <c r="C43" s="102"/>
      <c r="D43" s="102"/>
      <c r="E43" s="102"/>
      <c r="F43" s="102"/>
      <c r="G43" s="102"/>
      <c r="H43" s="2" t="s">
        <v>71</v>
      </c>
      <c r="I43" s="23" t="s">
        <v>10</v>
      </c>
      <c r="J43" s="23" t="s">
        <v>10</v>
      </c>
    </row>
    <row r="44" spans="2:10" x14ac:dyDescent="0.3">
      <c r="B44" s="101" t="s">
        <v>75</v>
      </c>
      <c r="C44" s="101"/>
      <c r="D44" s="101"/>
      <c r="E44" s="101"/>
      <c r="F44" s="101"/>
      <c r="G44" s="101"/>
      <c r="H44" s="8" t="s">
        <v>72</v>
      </c>
      <c r="I44" s="25">
        <f>SUM(I26:I43)</f>
        <v>5545498.75</v>
      </c>
      <c r="J44" s="25">
        <f>SUM(J26:J43)</f>
        <v>4529370.6400000006</v>
      </c>
    </row>
    <row r="45" spans="2:10" ht="15" thickBot="1" x14ac:dyDescent="0.35">
      <c r="B45" s="104" t="s">
        <v>152</v>
      </c>
      <c r="C45" s="104"/>
      <c r="D45" s="104"/>
      <c r="E45" s="104"/>
      <c r="F45" s="104"/>
      <c r="G45" s="104"/>
      <c r="H45" s="9"/>
      <c r="I45" s="33">
        <f>I44+I23</f>
        <v>18041133.359999999</v>
      </c>
      <c r="J45" s="33">
        <f>J44+J23</f>
        <v>17051854.870000001</v>
      </c>
    </row>
    <row r="47" spans="2:10" ht="28.8" x14ac:dyDescent="0.3">
      <c r="B47" s="110" t="s">
        <v>78</v>
      </c>
      <c r="C47" s="110"/>
      <c r="D47" s="110"/>
      <c r="E47" s="110"/>
      <c r="F47" s="110"/>
      <c r="G47" s="110"/>
      <c r="H47" s="10" t="s">
        <v>1</v>
      </c>
      <c r="I47" s="28" t="s">
        <v>73</v>
      </c>
      <c r="J47" s="28" t="s">
        <v>77</v>
      </c>
    </row>
    <row r="48" spans="2:10" x14ac:dyDescent="0.3">
      <c r="B48" s="111" t="s">
        <v>2</v>
      </c>
      <c r="C48" s="111"/>
      <c r="D48" s="111"/>
      <c r="E48" s="111"/>
      <c r="F48" s="111"/>
      <c r="G48" s="111"/>
      <c r="H48" s="1" t="s">
        <v>3</v>
      </c>
      <c r="I48" s="29" t="s">
        <v>4</v>
      </c>
      <c r="J48" s="29" t="s">
        <v>4</v>
      </c>
    </row>
    <row r="49" spans="2:10" x14ac:dyDescent="0.3">
      <c r="B49" s="105" t="s">
        <v>79</v>
      </c>
      <c r="C49" s="105"/>
      <c r="D49" s="105"/>
      <c r="E49" s="105"/>
      <c r="F49" s="105"/>
      <c r="G49" s="105"/>
      <c r="H49" s="105"/>
      <c r="I49" s="105"/>
      <c r="J49" s="105"/>
    </row>
    <row r="50" spans="2:10" ht="27.75" customHeight="1" x14ac:dyDescent="0.3">
      <c r="B50" s="106" t="s">
        <v>80</v>
      </c>
      <c r="C50" s="106"/>
      <c r="D50" s="106"/>
      <c r="E50" s="106"/>
      <c r="F50" s="106"/>
      <c r="G50" s="106"/>
      <c r="H50" s="2" t="s">
        <v>81</v>
      </c>
      <c r="I50" s="23">
        <v>1800000</v>
      </c>
      <c r="J50" s="23">
        <v>1800000</v>
      </c>
    </row>
    <row r="51" spans="2:10" ht="24" customHeight="1" x14ac:dyDescent="0.3">
      <c r="B51" s="106" t="s">
        <v>82</v>
      </c>
      <c r="C51" s="106"/>
      <c r="D51" s="106"/>
      <c r="E51" s="106"/>
      <c r="F51" s="106"/>
      <c r="G51" s="106"/>
      <c r="H51" s="2" t="s">
        <v>83</v>
      </c>
      <c r="I51" s="23">
        <v>3693527.33</v>
      </c>
      <c r="J51" s="23">
        <v>3693527.33</v>
      </c>
    </row>
    <row r="52" spans="2:10" hidden="1" x14ac:dyDescent="0.3">
      <c r="B52" s="106" t="s">
        <v>15</v>
      </c>
      <c r="C52" s="106"/>
      <c r="D52" s="106"/>
      <c r="E52" s="106"/>
      <c r="F52" s="106"/>
      <c r="G52" s="106"/>
      <c r="H52" s="3" t="s">
        <v>84</v>
      </c>
      <c r="I52" s="23" t="s">
        <v>10</v>
      </c>
      <c r="J52" s="23" t="s">
        <v>10</v>
      </c>
    </row>
    <row r="53" spans="2:10" x14ac:dyDescent="0.3">
      <c r="B53" s="106" t="s">
        <v>85</v>
      </c>
      <c r="C53" s="106"/>
      <c r="D53" s="106"/>
      <c r="E53" s="106"/>
      <c r="F53" s="106"/>
      <c r="G53" s="106"/>
      <c r="H53" s="3" t="s">
        <v>86</v>
      </c>
      <c r="I53" s="23">
        <v>2475009.5299999998</v>
      </c>
      <c r="J53" s="23">
        <v>2390686.11</v>
      </c>
    </row>
    <row r="54" spans="2:10" x14ac:dyDescent="0.3">
      <c r="B54" s="106" t="s">
        <v>87</v>
      </c>
      <c r="C54" s="106"/>
      <c r="D54" s="106"/>
      <c r="E54" s="106"/>
      <c r="F54" s="106"/>
      <c r="G54" s="106"/>
      <c r="H54" s="3" t="s">
        <v>88</v>
      </c>
      <c r="I54" s="23">
        <v>2240692.61</v>
      </c>
      <c r="J54" s="23">
        <v>1529987.63</v>
      </c>
    </row>
    <row r="55" spans="2:10" x14ac:dyDescent="0.3">
      <c r="B55" s="106" t="s">
        <v>89</v>
      </c>
      <c r="C55" s="106"/>
      <c r="D55" s="106"/>
      <c r="E55" s="106"/>
      <c r="F55" s="106"/>
      <c r="G55" s="106"/>
      <c r="H55" s="3" t="s">
        <v>90</v>
      </c>
      <c r="I55" s="23">
        <v>147797.63</v>
      </c>
      <c r="J55" s="23">
        <v>147797.63</v>
      </c>
    </row>
    <row r="56" spans="2:10" x14ac:dyDescent="0.3">
      <c r="B56" s="106" t="s">
        <v>91</v>
      </c>
      <c r="C56" s="106"/>
      <c r="D56" s="106"/>
      <c r="E56" s="106"/>
      <c r="F56" s="106"/>
      <c r="G56" s="106"/>
      <c r="H56" s="3" t="s">
        <v>92</v>
      </c>
      <c r="I56" s="23">
        <f>-47.07</f>
        <v>-47.07</v>
      </c>
      <c r="J56" s="23">
        <v>881.43</v>
      </c>
    </row>
    <row r="57" spans="2:10" x14ac:dyDescent="0.3">
      <c r="B57" s="106" t="s">
        <v>93</v>
      </c>
      <c r="C57" s="106"/>
      <c r="D57" s="106"/>
      <c r="E57" s="106"/>
      <c r="F57" s="106"/>
      <c r="G57" s="106"/>
      <c r="H57" s="3" t="s">
        <v>94</v>
      </c>
      <c r="I57" s="23">
        <v>18481.330000000002</v>
      </c>
      <c r="J57" s="23">
        <v>1083.3800000000001</v>
      </c>
    </row>
    <row r="58" spans="2:10" hidden="1" x14ac:dyDescent="0.3">
      <c r="B58" s="106" t="s">
        <v>95</v>
      </c>
      <c r="C58" s="106"/>
      <c r="D58" s="106"/>
      <c r="E58" s="106"/>
      <c r="F58" s="106"/>
      <c r="G58" s="106"/>
      <c r="H58" s="3" t="s">
        <v>96</v>
      </c>
      <c r="I58" s="23" t="s">
        <v>10</v>
      </c>
      <c r="J58" s="23" t="s">
        <v>10</v>
      </c>
    </row>
    <row r="59" spans="2:10" x14ac:dyDescent="0.3">
      <c r="B59" s="106" t="s">
        <v>97</v>
      </c>
      <c r="C59" s="106"/>
      <c r="D59" s="106"/>
      <c r="E59" s="106"/>
      <c r="F59" s="106"/>
      <c r="G59" s="106"/>
      <c r="H59" s="3" t="s">
        <v>98</v>
      </c>
      <c r="I59" s="23">
        <v>1986.36</v>
      </c>
      <c r="J59" s="23">
        <v>2051.08</v>
      </c>
    </row>
    <row r="60" spans="2:10" hidden="1" x14ac:dyDescent="0.3">
      <c r="B60" s="106" t="s">
        <v>99</v>
      </c>
      <c r="C60" s="106"/>
      <c r="D60" s="106"/>
      <c r="E60" s="106"/>
      <c r="F60" s="106"/>
      <c r="G60" s="106"/>
      <c r="H60" s="3" t="s">
        <v>100</v>
      </c>
      <c r="I60" s="23" t="s">
        <v>10</v>
      </c>
      <c r="J60" s="23" t="s">
        <v>10</v>
      </c>
    </row>
    <row r="61" spans="2:10" hidden="1" x14ac:dyDescent="0.3">
      <c r="B61" s="106" t="s">
        <v>101</v>
      </c>
      <c r="C61" s="106"/>
      <c r="D61" s="106"/>
      <c r="E61" s="106"/>
      <c r="F61" s="106"/>
      <c r="G61" s="106"/>
      <c r="H61" s="3" t="s">
        <v>102</v>
      </c>
      <c r="I61" s="23" t="s">
        <v>10</v>
      </c>
      <c r="J61" s="23" t="s">
        <v>10</v>
      </c>
    </row>
    <row r="62" spans="2:10" x14ac:dyDescent="0.3">
      <c r="B62" s="108" t="s">
        <v>103</v>
      </c>
      <c r="C62" s="108"/>
      <c r="D62" s="108"/>
      <c r="E62" s="108"/>
      <c r="F62" s="108"/>
      <c r="G62" s="108"/>
      <c r="H62" s="11" t="s">
        <v>104</v>
      </c>
      <c r="I62" s="24">
        <v>1869342.88</v>
      </c>
      <c r="J62" s="24">
        <v>89427.49</v>
      </c>
    </row>
    <row r="63" spans="2:10" x14ac:dyDescent="0.3">
      <c r="B63" s="109" t="s">
        <v>148</v>
      </c>
      <c r="C63" s="109"/>
      <c r="D63" s="109"/>
      <c r="E63" s="109"/>
      <c r="F63" s="109"/>
      <c r="G63" s="109"/>
      <c r="H63" s="12" t="s">
        <v>105</v>
      </c>
      <c r="I63" s="34">
        <f>SUM(I50:I62)</f>
        <v>12246790.599999998</v>
      </c>
      <c r="J63" s="34">
        <f>SUM(J50:J62)</f>
        <v>9655442.0800000019</v>
      </c>
    </row>
    <row r="64" spans="2:10" ht="25.5" hidden="1" customHeight="1" x14ac:dyDescent="0.3">
      <c r="B64" s="106" t="s">
        <v>106</v>
      </c>
      <c r="C64" s="106"/>
      <c r="D64" s="106"/>
      <c r="E64" s="106"/>
      <c r="F64" s="106"/>
      <c r="G64" s="106"/>
      <c r="H64" s="2" t="s">
        <v>107</v>
      </c>
      <c r="I64" s="23" t="s">
        <v>10</v>
      </c>
      <c r="J64" s="23" t="s">
        <v>10</v>
      </c>
    </row>
    <row r="65" spans="2:10" x14ac:dyDescent="0.3">
      <c r="B65" s="103" t="s">
        <v>108</v>
      </c>
      <c r="C65" s="103"/>
      <c r="D65" s="103"/>
      <c r="E65" s="103"/>
      <c r="F65" s="103"/>
      <c r="G65" s="103"/>
      <c r="H65" s="13"/>
      <c r="I65" s="35"/>
      <c r="J65" s="35"/>
    </row>
    <row r="66" spans="2:10" ht="24" hidden="1" customHeight="1" x14ac:dyDescent="0.3">
      <c r="B66" s="106" t="s">
        <v>109</v>
      </c>
      <c r="C66" s="106"/>
      <c r="D66" s="106"/>
      <c r="E66" s="106"/>
      <c r="F66" s="106"/>
      <c r="G66" s="106"/>
      <c r="H66" s="2" t="s">
        <v>110</v>
      </c>
      <c r="I66" s="23" t="s">
        <v>10</v>
      </c>
      <c r="J66" s="23" t="s">
        <v>10</v>
      </c>
    </row>
    <row r="67" spans="2:10" ht="24" hidden="1" customHeight="1" x14ac:dyDescent="0.3">
      <c r="B67" s="106" t="s">
        <v>111</v>
      </c>
      <c r="C67" s="106"/>
      <c r="D67" s="106"/>
      <c r="E67" s="106"/>
      <c r="F67" s="106"/>
      <c r="G67" s="106"/>
      <c r="H67" s="2" t="s">
        <v>112</v>
      </c>
      <c r="I67" s="23" t="s">
        <v>10</v>
      </c>
      <c r="J67" s="23" t="s">
        <v>10</v>
      </c>
    </row>
    <row r="68" spans="2:10" x14ac:dyDescent="0.3">
      <c r="B68" s="102" t="s">
        <v>43</v>
      </c>
      <c r="C68" s="102"/>
      <c r="D68" s="102"/>
      <c r="E68" s="102"/>
      <c r="F68" s="102"/>
      <c r="G68" s="102"/>
      <c r="H68" s="2" t="s">
        <v>113</v>
      </c>
      <c r="I68" s="23">
        <v>11160773.15</v>
      </c>
      <c r="J68" s="23">
        <v>11177516.039999999</v>
      </c>
    </row>
    <row r="69" spans="2:10" hidden="1" x14ac:dyDescent="0.3">
      <c r="B69" s="102" t="s">
        <v>114</v>
      </c>
      <c r="C69" s="102"/>
      <c r="D69" s="102"/>
      <c r="E69" s="102"/>
      <c r="F69" s="102"/>
      <c r="G69" s="102"/>
      <c r="H69" s="2" t="s">
        <v>115</v>
      </c>
      <c r="I69" s="23" t="s">
        <v>10</v>
      </c>
      <c r="J69" s="23" t="s">
        <v>10</v>
      </c>
    </row>
    <row r="70" spans="2:10" hidden="1" x14ac:dyDescent="0.3">
      <c r="B70" s="102" t="s">
        <v>116</v>
      </c>
      <c r="C70" s="102"/>
      <c r="D70" s="102"/>
      <c r="E70" s="102"/>
      <c r="F70" s="102"/>
      <c r="G70" s="102"/>
      <c r="H70" s="2" t="s">
        <v>117</v>
      </c>
      <c r="I70" s="23" t="s">
        <v>10</v>
      </c>
      <c r="J70" s="23" t="s">
        <v>10</v>
      </c>
    </row>
    <row r="71" spans="2:10" hidden="1" x14ac:dyDescent="0.3">
      <c r="B71" s="102" t="s">
        <v>118</v>
      </c>
      <c r="C71" s="102"/>
      <c r="D71" s="102"/>
      <c r="E71" s="102"/>
      <c r="F71" s="102"/>
      <c r="G71" s="102"/>
      <c r="H71" s="2" t="s">
        <v>119</v>
      </c>
      <c r="I71" s="23" t="s">
        <v>10</v>
      </c>
      <c r="J71" s="23" t="s">
        <v>10</v>
      </c>
    </row>
    <row r="72" spans="2:10" hidden="1" x14ac:dyDescent="0.3">
      <c r="B72" s="102" t="s">
        <v>120</v>
      </c>
      <c r="C72" s="102"/>
      <c r="D72" s="102"/>
      <c r="E72" s="102"/>
      <c r="F72" s="102"/>
      <c r="G72" s="102"/>
      <c r="H72" s="2" t="s">
        <v>121</v>
      </c>
      <c r="I72" s="23" t="s">
        <v>10</v>
      </c>
      <c r="J72" s="23" t="s">
        <v>10</v>
      </c>
    </row>
    <row r="73" spans="2:10" hidden="1" x14ac:dyDescent="0.3">
      <c r="B73" s="106" t="s">
        <v>93</v>
      </c>
      <c r="C73" s="106"/>
      <c r="D73" s="106"/>
      <c r="E73" s="106"/>
      <c r="F73" s="106"/>
      <c r="G73" s="106"/>
      <c r="H73" s="2" t="s">
        <v>122</v>
      </c>
      <c r="I73" s="23" t="s">
        <v>10</v>
      </c>
      <c r="J73" s="23" t="s">
        <v>10</v>
      </c>
    </row>
    <row r="74" spans="2:10" hidden="1" x14ac:dyDescent="0.3">
      <c r="B74" s="102" t="s">
        <v>123</v>
      </c>
      <c r="C74" s="102"/>
      <c r="D74" s="102"/>
      <c r="E74" s="102"/>
      <c r="F74" s="102"/>
      <c r="G74" s="102"/>
      <c r="H74" s="2" t="s">
        <v>124</v>
      </c>
      <c r="I74" s="23" t="s">
        <v>10</v>
      </c>
      <c r="J74" s="23" t="s">
        <v>10</v>
      </c>
    </row>
    <row r="75" spans="2:10" hidden="1" x14ac:dyDescent="0.3">
      <c r="B75" s="106" t="s">
        <v>125</v>
      </c>
      <c r="C75" s="106"/>
      <c r="D75" s="106"/>
      <c r="E75" s="106"/>
      <c r="F75" s="106"/>
      <c r="G75" s="106"/>
      <c r="H75" s="2" t="s">
        <v>126</v>
      </c>
      <c r="I75" s="23" t="s">
        <v>10</v>
      </c>
      <c r="J75" s="23" t="s">
        <v>10</v>
      </c>
    </row>
    <row r="76" spans="2:10" hidden="1" x14ac:dyDescent="0.3">
      <c r="B76" s="106" t="s">
        <v>99</v>
      </c>
      <c r="C76" s="106"/>
      <c r="D76" s="106"/>
      <c r="E76" s="106"/>
      <c r="F76" s="106"/>
      <c r="G76" s="106"/>
      <c r="H76" s="2" t="s">
        <v>127</v>
      </c>
      <c r="I76" s="23" t="s">
        <v>10</v>
      </c>
      <c r="J76" s="23" t="s">
        <v>10</v>
      </c>
    </row>
    <row r="77" spans="2:10" hidden="1" x14ac:dyDescent="0.3">
      <c r="B77" s="102" t="s">
        <v>128</v>
      </c>
      <c r="C77" s="102"/>
      <c r="D77" s="102"/>
      <c r="E77" s="102"/>
      <c r="F77" s="102"/>
      <c r="G77" s="102"/>
      <c r="H77" s="2" t="s">
        <v>129</v>
      </c>
      <c r="I77" s="23" t="s">
        <v>10</v>
      </c>
      <c r="J77" s="23" t="s">
        <v>10</v>
      </c>
    </row>
    <row r="78" spans="2:10" x14ac:dyDescent="0.3">
      <c r="B78" s="101" t="s">
        <v>149</v>
      </c>
      <c r="C78" s="101"/>
      <c r="D78" s="101"/>
      <c r="E78" s="101"/>
      <c r="F78" s="101"/>
      <c r="G78" s="101"/>
      <c r="H78" s="8" t="s">
        <v>130</v>
      </c>
      <c r="I78" s="25">
        <f>SUM(I66:I77)</f>
        <v>11160773.15</v>
      </c>
      <c r="J78" s="25">
        <f>SUM(J66:J77)</f>
        <v>11177516.039999999</v>
      </c>
    </row>
    <row r="79" spans="2:10" x14ac:dyDescent="0.3">
      <c r="B79" s="107" t="s">
        <v>131</v>
      </c>
      <c r="C79" s="107"/>
      <c r="D79" s="107"/>
      <c r="E79" s="107"/>
      <c r="F79" s="107"/>
      <c r="G79" s="107"/>
      <c r="H79" s="14"/>
      <c r="I79" s="36"/>
      <c r="J79" s="36"/>
    </row>
    <row r="80" spans="2:10" x14ac:dyDescent="0.3">
      <c r="B80" s="102" t="s">
        <v>132</v>
      </c>
      <c r="C80" s="102"/>
      <c r="D80" s="102"/>
      <c r="E80" s="102"/>
      <c r="F80" s="102"/>
      <c r="G80" s="102"/>
      <c r="H80" s="2" t="s">
        <v>133</v>
      </c>
      <c r="I80" s="23">
        <v>1091140</v>
      </c>
      <c r="J80" s="23">
        <v>1091140</v>
      </c>
    </row>
    <row r="81" spans="2:10" hidden="1" x14ac:dyDescent="0.3">
      <c r="B81" s="102" t="s">
        <v>134</v>
      </c>
      <c r="C81" s="102"/>
      <c r="D81" s="102"/>
      <c r="E81" s="102"/>
      <c r="F81" s="102"/>
      <c r="G81" s="102"/>
      <c r="H81" s="2" t="s">
        <v>135</v>
      </c>
      <c r="I81" s="23" t="s">
        <v>10</v>
      </c>
      <c r="J81" s="23" t="s">
        <v>10</v>
      </c>
    </row>
    <row r="82" spans="2:10" hidden="1" x14ac:dyDescent="0.3">
      <c r="B82" s="102" t="s">
        <v>136</v>
      </c>
      <c r="C82" s="102"/>
      <c r="D82" s="102"/>
      <c r="E82" s="102"/>
      <c r="F82" s="102"/>
      <c r="G82" s="102"/>
      <c r="H82" s="2" t="s">
        <v>137</v>
      </c>
      <c r="I82" s="23" t="s">
        <v>10</v>
      </c>
      <c r="J82" s="23" t="s">
        <v>10</v>
      </c>
    </row>
    <row r="83" spans="2:10" hidden="1" x14ac:dyDescent="0.3">
      <c r="B83" s="102" t="s">
        <v>138</v>
      </c>
      <c r="C83" s="102"/>
      <c r="D83" s="102"/>
      <c r="E83" s="102"/>
      <c r="F83" s="102"/>
      <c r="G83" s="102"/>
      <c r="H83" s="2" t="s">
        <v>139</v>
      </c>
      <c r="I83" s="23" t="s">
        <v>10</v>
      </c>
      <c r="J83" s="23" t="s">
        <v>10</v>
      </c>
    </row>
    <row r="84" spans="2:10" x14ac:dyDescent="0.3">
      <c r="B84" s="102" t="s">
        <v>140</v>
      </c>
      <c r="C84" s="102"/>
      <c r="D84" s="102"/>
      <c r="E84" s="102"/>
      <c r="F84" s="102"/>
      <c r="G84" s="102"/>
      <c r="H84" s="2" t="s">
        <v>141</v>
      </c>
      <c r="I84" s="23">
        <v>-6457570.3700000001</v>
      </c>
      <c r="J84" s="23">
        <v>-4872243.22</v>
      </c>
    </row>
    <row r="85" spans="2:10" hidden="1" x14ac:dyDescent="0.3">
      <c r="B85" s="102" t="s">
        <v>142</v>
      </c>
      <c r="C85" s="102"/>
      <c r="D85" s="102"/>
      <c r="E85" s="102"/>
      <c r="F85" s="102"/>
      <c r="G85" s="102"/>
      <c r="H85" s="2" t="s">
        <v>143</v>
      </c>
      <c r="I85" s="23" t="s">
        <v>10</v>
      </c>
      <c r="J85" s="23" t="s">
        <v>10</v>
      </c>
    </row>
    <row r="86" spans="2:10" x14ac:dyDescent="0.3">
      <c r="B86" s="101" t="s">
        <v>150</v>
      </c>
      <c r="C86" s="101"/>
      <c r="D86" s="101"/>
      <c r="E86" s="101"/>
      <c r="F86" s="101"/>
      <c r="G86" s="101"/>
      <c r="H86" s="8" t="s">
        <v>144</v>
      </c>
      <c r="I86" s="25">
        <f>SUM(I80:I85)</f>
        <v>-5366430.37</v>
      </c>
      <c r="J86" s="25">
        <f>SUM(J80:J85)</f>
        <v>-3781103.2199999997</v>
      </c>
    </row>
    <row r="87" spans="2:10" hidden="1" x14ac:dyDescent="0.3">
      <c r="B87" s="102" t="s">
        <v>145</v>
      </c>
      <c r="C87" s="102"/>
      <c r="D87" s="102"/>
      <c r="E87" s="102"/>
      <c r="F87" s="102"/>
      <c r="G87" s="102"/>
      <c r="H87" s="2" t="s">
        <v>146</v>
      </c>
      <c r="I87" s="23" t="s">
        <v>10</v>
      </c>
      <c r="J87" s="23" t="s">
        <v>10</v>
      </c>
    </row>
    <row r="88" spans="2:10" x14ac:dyDescent="0.3">
      <c r="B88" s="103" t="s">
        <v>151</v>
      </c>
      <c r="C88" s="103"/>
      <c r="D88" s="103"/>
      <c r="E88" s="103"/>
      <c r="F88" s="103"/>
      <c r="G88" s="103"/>
      <c r="H88" s="8" t="s">
        <v>147</v>
      </c>
      <c r="I88" s="25">
        <f>I86</f>
        <v>-5366430.37</v>
      </c>
      <c r="J88" s="25">
        <f>J86</f>
        <v>-3781103.2199999997</v>
      </c>
    </row>
    <row r="89" spans="2:10" ht="15" thickBot="1" x14ac:dyDescent="0.35">
      <c r="B89" s="104" t="s">
        <v>152</v>
      </c>
      <c r="C89" s="104"/>
      <c r="D89" s="104"/>
      <c r="E89" s="104"/>
      <c r="F89" s="104"/>
      <c r="G89" s="104"/>
      <c r="H89" s="9"/>
      <c r="I89" s="33">
        <f>I88+I78+I63</f>
        <v>18041133.379999999</v>
      </c>
      <c r="J89" s="33">
        <f>J88+J78+J63</f>
        <v>17051854.900000002</v>
      </c>
    </row>
    <row r="92" spans="2:10" x14ac:dyDescent="0.3">
      <c r="B92" s="15" t="s">
        <v>153</v>
      </c>
      <c r="C92" s="15"/>
      <c r="D92" s="15"/>
      <c r="E92" s="16" t="s">
        <v>154</v>
      </c>
      <c r="F92" s="16"/>
      <c r="G92" s="16"/>
      <c r="H92" s="16"/>
      <c r="I92" s="37"/>
    </row>
    <row r="93" spans="2:10" x14ac:dyDescent="0.3">
      <c r="B93" s="15"/>
      <c r="C93" s="15"/>
      <c r="D93" s="15"/>
      <c r="E93" s="17" t="s">
        <v>159</v>
      </c>
      <c r="F93" s="15"/>
      <c r="G93" s="15"/>
      <c r="H93" s="15"/>
      <c r="I93" s="38" t="s">
        <v>160</v>
      </c>
    </row>
    <row r="94" spans="2:10" x14ac:dyDescent="0.3">
      <c r="B94" s="15"/>
      <c r="C94" s="15"/>
      <c r="D94" s="15"/>
      <c r="E94" s="15"/>
      <c r="F94" s="15"/>
      <c r="G94" s="15"/>
      <c r="H94" s="15"/>
      <c r="I94" s="39"/>
    </row>
    <row r="95" spans="2:10" x14ac:dyDescent="0.3">
      <c r="B95" s="15" t="s">
        <v>155</v>
      </c>
      <c r="C95" s="15"/>
      <c r="D95" s="15"/>
      <c r="E95" s="16" t="s">
        <v>156</v>
      </c>
      <c r="F95" s="16"/>
      <c r="G95" s="16"/>
      <c r="H95" s="16"/>
      <c r="I95" s="37"/>
    </row>
    <row r="96" spans="2:10" x14ac:dyDescent="0.3">
      <c r="E96" s="17" t="s">
        <v>159</v>
      </c>
      <c r="I96" s="38" t="s">
        <v>160</v>
      </c>
    </row>
  </sheetData>
  <mergeCells count="83"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55:G55"/>
    <mergeCell ref="B43:G43"/>
    <mergeCell ref="B44:G44"/>
    <mergeCell ref="B45:G45"/>
    <mergeCell ref="B47:G47"/>
    <mergeCell ref="B48:G48"/>
    <mergeCell ref="B50:G50"/>
    <mergeCell ref="B51:G51"/>
    <mergeCell ref="B52:G52"/>
    <mergeCell ref="B53:G53"/>
    <mergeCell ref="B54:G54"/>
    <mergeCell ref="B67:G67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78:G78"/>
    <mergeCell ref="B79:G79"/>
    <mergeCell ref="B68:G68"/>
    <mergeCell ref="B69:G69"/>
    <mergeCell ref="B70:G70"/>
    <mergeCell ref="B71:G71"/>
    <mergeCell ref="B72:G72"/>
    <mergeCell ref="B73:G73"/>
    <mergeCell ref="B2:J2"/>
    <mergeCell ref="B86:G86"/>
    <mergeCell ref="B87:G87"/>
    <mergeCell ref="B88:G88"/>
    <mergeCell ref="B89:G89"/>
    <mergeCell ref="B49:J49"/>
    <mergeCell ref="B80:G80"/>
    <mergeCell ref="B81:G81"/>
    <mergeCell ref="B82:G82"/>
    <mergeCell ref="B83:G83"/>
    <mergeCell ref="B84:G84"/>
    <mergeCell ref="B85:G85"/>
    <mergeCell ref="B74:G74"/>
    <mergeCell ref="B75:G75"/>
    <mergeCell ref="B76:G76"/>
    <mergeCell ref="B77:G7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ABE9-3E30-49F9-8ECB-4918CD687193}">
  <sheetPr>
    <pageSetUpPr fitToPage="1"/>
  </sheetPr>
  <dimension ref="B2:F85"/>
  <sheetViews>
    <sheetView showGridLines="0" view="pageBreakPreview" topLeftCell="A24" zoomScale="85" zoomScaleNormal="100" zoomScaleSheetLayoutView="85" workbookViewId="0">
      <selection activeCell="C76" sqref="C76"/>
    </sheetView>
  </sheetViews>
  <sheetFormatPr defaultRowHeight="14.4" x14ac:dyDescent="0.3"/>
  <cols>
    <col min="2" max="2" width="57.88671875" bestFit="1" customWidth="1"/>
    <col min="3" max="4" width="15.6640625" customWidth="1"/>
    <col min="6" max="6" width="13.5546875" bestFit="1" customWidth="1"/>
  </cols>
  <sheetData>
    <row r="2" spans="2:4" ht="15.6" x14ac:dyDescent="0.3">
      <c r="B2" s="100" t="s">
        <v>161</v>
      </c>
      <c r="C2" s="100"/>
      <c r="D2" s="100"/>
    </row>
    <row r="6" spans="2:4" ht="22.8" x14ac:dyDescent="0.3">
      <c r="B6" s="40" t="s">
        <v>162</v>
      </c>
      <c r="C6" s="41" t="s">
        <v>163</v>
      </c>
      <c r="D6" s="41" t="s">
        <v>164</v>
      </c>
    </row>
    <row r="7" spans="2:4" x14ac:dyDescent="0.3">
      <c r="B7" s="116" t="s">
        <v>165</v>
      </c>
      <c r="C7" s="116"/>
      <c r="D7" s="116"/>
    </row>
    <row r="8" spans="2:4" x14ac:dyDescent="0.3">
      <c r="B8" s="18" t="s">
        <v>166</v>
      </c>
      <c r="C8" s="122">
        <v>5783858.5599999996</v>
      </c>
      <c r="D8" s="43">
        <v>4314420069.8500004</v>
      </c>
    </row>
    <row r="9" spans="2:4" x14ac:dyDescent="0.3">
      <c r="B9" s="44" t="s">
        <v>167</v>
      </c>
      <c r="C9" s="45"/>
      <c r="D9" s="46"/>
    </row>
    <row r="10" spans="2:4" x14ac:dyDescent="0.3">
      <c r="B10" s="18" t="s">
        <v>168</v>
      </c>
      <c r="C10" s="123">
        <v>826716.32</v>
      </c>
      <c r="D10" s="48">
        <v>5033417.97</v>
      </c>
    </row>
    <row r="11" spans="2:4" x14ac:dyDescent="0.3">
      <c r="B11" s="18" t="s">
        <v>169</v>
      </c>
      <c r="C11" s="47">
        <v>1002465</v>
      </c>
      <c r="D11" s="49" t="s">
        <v>10</v>
      </c>
    </row>
    <row r="12" spans="2:4" hidden="1" x14ac:dyDescent="0.3">
      <c r="B12" s="18" t="s">
        <v>170</v>
      </c>
      <c r="C12" s="50" t="s">
        <v>10</v>
      </c>
      <c r="D12" s="49" t="s">
        <v>10</v>
      </c>
    </row>
    <row r="13" spans="2:4" hidden="1" x14ac:dyDescent="0.3">
      <c r="B13" s="18" t="s">
        <v>171</v>
      </c>
      <c r="C13" s="50" t="s">
        <v>10</v>
      </c>
      <c r="D13" s="49" t="s">
        <v>10</v>
      </c>
    </row>
    <row r="14" spans="2:4" hidden="1" x14ac:dyDescent="0.3">
      <c r="B14" s="18" t="s">
        <v>172</v>
      </c>
      <c r="C14" s="50" t="s">
        <v>10</v>
      </c>
      <c r="D14" s="49" t="s">
        <v>10</v>
      </c>
    </row>
    <row r="15" spans="2:4" x14ac:dyDescent="0.3">
      <c r="B15" s="18" t="s">
        <v>173</v>
      </c>
      <c r="C15" s="123">
        <v>4956139.78</v>
      </c>
      <c r="D15" s="48">
        <v>4309386651.8800001</v>
      </c>
    </row>
    <row r="16" spans="2:4" x14ac:dyDescent="0.3">
      <c r="B16" s="19" t="s">
        <v>174</v>
      </c>
      <c r="C16" s="122">
        <v>6397896.5999999996</v>
      </c>
      <c r="D16" s="43">
        <v>5693887129.3100004</v>
      </c>
    </row>
    <row r="17" spans="2:6" x14ac:dyDescent="0.3">
      <c r="B17" s="21" t="s">
        <v>167</v>
      </c>
      <c r="C17" s="51"/>
      <c r="D17" s="51"/>
    </row>
    <row r="18" spans="2:6" x14ac:dyDescent="0.3">
      <c r="B18" s="18" t="s">
        <v>175</v>
      </c>
      <c r="C18" s="47">
        <v>4878598614.25</v>
      </c>
      <c r="D18" s="48">
        <v>5259468076.9099998</v>
      </c>
    </row>
    <row r="19" spans="2:6" hidden="1" x14ac:dyDescent="0.3">
      <c r="B19" s="18" t="s">
        <v>176</v>
      </c>
      <c r="C19" s="50" t="s">
        <v>10</v>
      </c>
      <c r="D19" s="49" t="s">
        <v>10</v>
      </c>
    </row>
    <row r="20" spans="2:6" x14ac:dyDescent="0.3">
      <c r="B20" s="18" t="s">
        <v>177</v>
      </c>
      <c r="C20" s="123">
        <v>578511.93000000005</v>
      </c>
      <c r="D20" s="48">
        <v>1487486.34</v>
      </c>
    </row>
    <row r="21" spans="2:6" hidden="1" x14ac:dyDescent="0.3">
      <c r="B21" s="18" t="s">
        <v>178</v>
      </c>
      <c r="C21" s="50" t="s">
        <v>10</v>
      </c>
      <c r="D21" s="49" t="s">
        <v>10</v>
      </c>
    </row>
    <row r="22" spans="2:6" hidden="1" x14ac:dyDescent="0.3">
      <c r="B22" s="18" t="s">
        <v>179</v>
      </c>
      <c r="C22" s="50" t="s">
        <v>10</v>
      </c>
      <c r="D22" s="49" t="s">
        <v>10</v>
      </c>
    </row>
    <row r="23" spans="2:6" x14ac:dyDescent="0.3">
      <c r="B23" s="18" t="s">
        <v>180</v>
      </c>
      <c r="C23" s="47">
        <v>259395839</v>
      </c>
      <c r="D23" s="48">
        <v>51775680</v>
      </c>
    </row>
    <row r="24" spans="2:6" x14ac:dyDescent="0.3">
      <c r="B24" s="18" t="s">
        <v>181</v>
      </c>
      <c r="C24" s="123">
        <v>681390.21</v>
      </c>
      <c r="D24" s="48">
        <v>381155886.06</v>
      </c>
    </row>
    <row r="25" spans="2:6" x14ac:dyDescent="0.3">
      <c r="B25" s="19" t="s">
        <v>182</v>
      </c>
      <c r="C25" s="122">
        <v>614038.04</v>
      </c>
      <c r="D25" s="52">
        <v>-1379467059.46</v>
      </c>
      <c r="F25" s="26"/>
    </row>
    <row r="26" spans="2:6" x14ac:dyDescent="0.3">
      <c r="B26" s="116" t="s">
        <v>183</v>
      </c>
      <c r="C26" s="116"/>
      <c r="D26" s="116"/>
    </row>
    <row r="27" spans="2:6" x14ac:dyDescent="0.3">
      <c r="B27" s="18" t="s">
        <v>166</v>
      </c>
      <c r="C27" s="42">
        <v>1712229245.8</v>
      </c>
      <c r="D27" s="43">
        <v>900050000</v>
      </c>
    </row>
    <row r="28" spans="2:6" x14ac:dyDescent="0.3">
      <c r="B28" s="21" t="s">
        <v>167</v>
      </c>
      <c r="C28" s="51"/>
      <c r="D28" s="51"/>
    </row>
    <row r="29" spans="2:6" hidden="1" x14ac:dyDescent="0.3">
      <c r="B29" s="18" t="s">
        <v>184</v>
      </c>
      <c r="C29" s="50" t="s">
        <v>10</v>
      </c>
      <c r="D29" s="49" t="s">
        <v>10</v>
      </c>
    </row>
    <row r="30" spans="2:6" hidden="1" x14ac:dyDescent="0.3">
      <c r="B30" s="18" t="s">
        <v>185</v>
      </c>
      <c r="C30" s="50" t="s">
        <v>10</v>
      </c>
      <c r="D30" s="49" t="s">
        <v>10</v>
      </c>
    </row>
    <row r="31" spans="2:6" hidden="1" x14ac:dyDescent="0.3">
      <c r="B31" s="18" t="s">
        <v>186</v>
      </c>
      <c r="C31" s="50" t="s">
        <v>10</v>
      </c>
      <c r="D31" s="49" t="s">
        <v>10</v>
      </c>
    </row>
    <row r="32" spans="2:6" ht="22.8" hidden="1" x14ac:dyDescent="0.3">
      <c r="B32" s="19" t="s">
        <v>187</v>
      </c>
      <c r="C32" s="50" t="s">
        <v>10</v>
      </c>
      <c r="D32" s="49" t="s">
        <v>10</v>
      </c>
    </row>
    <row r="33" spans="2:4" hidden="1" x14ac:dyDescent="0.3">
      <c r="B33" s="19" t="s">
        <v>188</v>
      </c>
      <c r="C33" s="50" t="s">
        <v>10</v>
      </c>
      <c r="D33" s="49" t="s">
        <v>10</v>
      </c>
    </row>
    <row r="34" spans="2:4" hidden="1" x14ac:dyDescent="0.3">
      <c r="B34" s="19" t="s">
        <v>189</v>
      </c>
      <c r="C34" s="50" t="s">
        <v>10</v>
      </c>
      <c r="D34" s="49" t="s">
        <v>10</v>
      </c>
    </row>
    <row r="35" spans="2:4" hidden="1" x14ac:dyDescent="0.3">
      <c r="B35" s="19" t="s">
        <v>190</v>
      </c>
      <c r="C35" s="50" t="s">
        <v>10</v>
      </c>
      <c r="D35" s="49" t="s">
        <v>10</v>
      </c>
    </row>
    <row r="36" spans="2:4" hidden="1" x14ac:dyDescent="0.3">
      <c r="B36" s="19" t="s">
        <v>191</v>
      </c>
      <c r="C36" s="50" t="s">
        <v>10</v>
      </c>
      <c r="D36" s="49" t="s">
        <v>10</v>
      </c>
    </row>
    <row r="37" spans="2:4" hidden="1" x14ac:dyDescent="0.3">
      <c r="B37" s="19" t="s">
        <v>192</v>
      </c>
      <c r="C37" s="50" t="s">
        <v>10</v>
      </c>
      <c r="D37" s="49" t="s">
        <v>10</v>
      </c>
    </row>
    <row r="38" spans="2:4" hidden="1" x14ac:dyDescent="0.3">
      <c r="B38" s="19" t="s">
        <v>193</v>
      </c>
      <c r="C38" s="50" t="s">
        <v>10</v>
      </c>
      <c r="D38" s="49" t="s">
        <v>10</v>
      </c>
    </row>
    <row r="39" spans="2:4" x14ac:dyDescent="0.3">
      <c r="B39" s="19" t="s">
        <v>172</v>
      </c>
      <c r="C39" s="47">
        <v>12229245.800000001</v>
      </c>
      <c r="D39" s="49" t="s">
        <v>10</v>
      </c>
    </row>
    <row r="40" spans="2:4" x14ac:dyDescent="0.3">
      <c r="B40" s="18" t="s">
        <v>173</v>
      </c>
      <c r="C40" s="47">
        <v>1700000000</v>
      </c>
      <c r="D40" s="48">
        <v>900050000</v>
      </c>
    </row>
    <row r="41" spans="2:4" x14ac:dyDescent="0.3">
      <c r="B41" s="18" t="s">
        <v>174</v>
      </c>
      <c r="C41" s="42">
        <v>995261519.64999998</v>
      </c>
      <c r="D41" s="43">
        <v>988514236.90999997</v>
      </c>
    </row>
    <row r="42" spans="2:4" x14ac:dyDescent="0.3">
      <c r="B42" s="21" t="s">
        <v>167</v>
      </c>
      <c r="C42" s="53">
        <v>0</v>
      </c>
      <c r="D42" s="54">
        <v>0</v>
      </c>
    </row>
    <row r="43" spans="2:4" x14ac:dyDescent="0.3">
      <c r="B43" s="18" t="s">
        <v>194</v>
      </c>
      <c r="C43" s="47">
        <v>50261519.649999999</v>
      </c>
      <c r="D43" s="48">
        <v>449014236.91000003</v>
      </c>
    </row>
    <row r="44" spans="2:4" hidden="1" x14ac:dyDescent="0.3">
      <c r="B44" s="18" t="s">
        <v>195</v>
      </c>
      <c r="C44" s="50" t="s">
        <v>10</v>
      </c>
      <c r="D44" s="49" t="s">
        <v>10</v>
      </c>
    </row>
    <row r="45" spans="2:4" hidden="1" x14ac:dyDescent="0.3">
      <c r="B45" s="55" t="s">
        <v>196</v>
      </c>
      <c r="C45" s="50" t="s">
        <v>10</v>
      </c>
      <c r="D45" s="49" t="s">
        <v>10</v>
      </c>
    </row>
    <row r="46" spans="2:4" ht="24" hidden="1" x14ac:dyDescent="0.3">
      <c r="B46" s="56" t="s">
        <v>197</v>
      </c>
      <c r="C46" s="50" t="s">
        <v>10</v>
      </c>
      <c r="D46" s="49" t="s">
        <v>10</v>
      </c>
    </row>
    <row r="47" spans="2:4" hidden="1" x14ac:dyDescent="0.3">
      <c r="B47" s="55" t="s">
        <v>198</v>
      </c>
      <c r="C47" s="50" t="s">
        <v>10</v>
      </c>
      <c r="D47" s="49" t="s">
        <v>10</v>
      </c>
    </row>
    <row r="48" spans="2:4" hidden="1" x14ac:dyDescent="0.3">
      <c r="B48" s="55" t="s">
        <v>199</v>
      </c>
      <c r="C48" s="50" t="s">
        <v>10</v>
      </c>
      <c r="D48" s="49" t="s">
        <v>10</v>
      </c>
    </row>
    <row r="49" spans="2:4" hidden="1" x14ac:dyDescent="0.3">
      <c r="B49" s="56" t="s">
        <v>200</v>
      </c>
      <c r="C49" s="50" t="s">
        <v>10</v>
      </c>
      <c r="D49" s="49" t="s">
        <v>10</v>
      </c>
    </row>
    <row r="50" spans="2:4" hidden="1" x14ac:dyDescent="0.3">
      <c r="B50" s="55" t="s">
        <v>178</v>
      </c>
      <c r="C50" s="50" t="s">
        <v>10</v>
      </c>
      <c r="D50" s="49" t="s">
        <v>10</v>
      </c>
    </row>
    <row r="51" spans="2:4" hidden="1" x14ac:dyDescent="0.3">
      <c r="B51" s="45" t="s">
        <v>201</v>
      </c>
      <c r="C51" s="49" t="s">
        <v>10</v>
      </c>
      <c r="D51" s="49" t="s">
        <v>10</v>
      </c>
    </row>
    <row r="52" spans="2:4" x14ac:dyDescent="0.3">
      <c r="B52" s="45" t="s">
        <v>202</v>
      </c>
      <c r="C52" s="48">
        <v>945000000</v>
      </c>
      <c r="D52" s="48">
        <v>539500000</v>
      </c>
    </row>
    <row r="53" spans="2:4" hidden="1" x14ac:dyDescent="0.3">
      <c r="B53" s="50" t="s">
        <v>192</v>
      </c>
      <c r="C53" s="49" t="s">
        <v>10</v>
      </c>
      <c r="D53" s="49" t="s">
        <v>10</v>
      </c>
    </row>
    <row r="54" spans="2:4" hidden="1" x14ac:dyDescent="0.3">
      <c r="B54" s="50" t="s">
        <v>203</v>
      </c>
      <c r="C54" s="49" t="s">
        <v>10</v>
      </c>
      <c r="D54" s="49" t="s">
        <v>10</v>
      </c>
    </row>
    <row r="55" spans="2:4" hidden="1" x14ac:dyDescent="0.3">
      <c r="B55" s="57" t="s">
        <v>181</v>
      </c>
      <c r="C55" s="49" t="s">
        <v>10</v>
      </c>
      <c r="D55" s="49" t="s">
        <v>10</v>
      </c>
    </row>
    <row r="56" spans="2:4" x14ac:dyDescent="0.3">
      <c r="B56" s="57" t="s">
        <v>204</v>
      </c>
      <c r="C56" s="43">
        <v>716967726.14999998</v>
      </c>
      <c r="D56" s="58">
        <v>-88464236.909999996</v>
      </c>
    </row>
    <row r="57" spans="2:4" x14ac:dyDescent="0.3">
      <c r="B57" s="116" t="s">
        <v>205</v>
      </c>
      <c r="C57" s="116"/>
      <c r="D57" s="116"/>
    </row>
    <row r="58" spans="2:4" x14ac:dyDescent="0.3">
      <c r="B58" s="50" t="s">
        <v>166</v>
      </c>
      <c r="C58" s="43">
        <v>353083237.80000001</v>
      </c>
      <c r="D58" s="43">
        <v>2391305363.6300001</v>
      </c>
    </row>
    <row r="59" spans="2:4" x14ac:dyDescent="0.3">
      <c r="B59" s="44" t="s">
        <v>167</v>
      </c>
      <c r="C59" s="54">
        <v>0</v>
      </c>
      <c r="D59" s="54">
        <v>0</v>
      </c>
    </row>
    <row r="60" spans="2:4" x14ac:dyDescent="0.3">
      <c r="B60" s="50" t="s">
        <v>206</v>
      </c>
      <c r="C60" s="49" t="s">
        <v>10</v>
      </c>
      <c r="D60" s="48">
        <v>1516786151.99</v>
      </c>
    </row>
    <row r="61" spans="2:4" hidden="1" x14ac:dyDescent="0.3">
      <c r="B61" s="50" t="s">
        <v>207</v>
      </c>
      <c r="C61" s="49" t="s">
        <v>10</v>
      </c>
      <c r="D61" s="49" t="s">
        <v>10</v>
      </c>
    </row>
    <row r="62" spans="2:4" hidden="1" x14ac:dyDescent="0.3">
      <c r="B62" s="50" t="s">
        <v>208</v>
      </c>
      <c r="C62" s="49" t="s">
        <v>10</v>
      </c>
      <c r="D62" s="49" t="s">
        <v>10</v>
      </c>
    </row>
    <row r="63" spans="2:4" x14ac:dyDescent="0.3">
      <c r="B63" s="50" t="s">
        <v>173</v>
      </c>
      <c r="C63" s="48">
        <v>353083237.80000001</v>
      </c>
      <c r="D63" s="48">
        <v>874519211.63999999</v>
      </c>
    </row>
    <row r="64" spans="2:4" x14ac:dyDescent="0.3">
      <c r="B64" s="50" t="s">
        <v>174</v>
      </c>
      <c r="C64" s="43">
        <v>353083237.80000001</v>
      </c>
      <c r="D64" s="43">
        <v>885148688.63999999</v>
      </c>
    </row>
    <row r="65" spans="2:4" x14ac:dyDescent="0.3">
      <c r="B65" s="44" t="s">
        <v>167</v>
      </c>
      <c r="C65" s="54">
        <v>0</v>
      </c>
      <c r="D65" s="54">
        <v>0</v>
      </c>
    </row>
    <row r="66" spans="2:4" x14ac:dyDescent="0.3">
      <c r="B66" s="50" t="s">
        <v>209</v>
      </c>
      <c r="C66" s="49" t="s">
        <v>10</v>
      </c>
      <c r="D66" s="48">
        <v>10629477</v>
      </c>
    </row>
    <row r="67" spans="2:4" hidden="1" x14ac:dyDescent="0.3">
      <c r="B67" s="50" t="s">
        <v>210</v>
      </c>
      <c r="C67" s="49" t="s">
        <v>10</v>
      </c>
      <c r="D67" s="49" t="s">
        <v>10</v>
      </c>
    </row>
    <row r="68" spans="2:4" hidden="1" x14ac:dyDescent="0.3">
      <c r="B68" s="50" t="s">
        <v>211</v>
      </c>
      <c r="C68" s="49" t="s">
        <v>10</v>
      </c>
      <c r="D68" s="49" t="s">
        <v>10</v>
      </c>
    </row>
    <row r="69" spans="2:4" hidden="1" x14ac:dyDescent="0.3">
      <c r="B69" s="50" t="s">
        <v>212</v>
      </c>
      <c r="C69" s="49" t="s">
        <v>10</v>
      </c>
      <c r="D69" s="49" t="s">
        <v>10</v>
      </c>
    </row>
    <row r="70" spans="2:4" x14ac:dyDescent="0.3">
      <c r="B70" s="50" t="s">
        <v>213</v>
      </c>
      <c r="C70" s="48">
        <v>353083237.80000001</v>
      </c>
      <c r="D70" s="48">
        <v>874519211.63999999</v>
      </c>
    </row>
    <row r="71" spans="2:4" x14ac:dyDescent="0.3">
      <c r="B71" s="57" t="s">
        <v>214</v>
      </c>
      <c r="C71" s="59" t="s">
        <v>10</v>
      </c>
      <c r="D71" s="43">
        <v>1506156674.99</v>
      </c>
    </row>
    <row r="72" spans="2:4" x14ac:dyDescent="0.3">
      <c r="B72" s="57" t="s">
        <v>215</v>
      </c>
      <c r="C72" s="60">
        <v>60750</v>
      </c>
      <c r="D72" s="43">
        <v>10409455.65</v>
      </c>
    </row>
    <row r="73" spans="2:4" ht="22.8" x14ac:dyDescent="0.3">
      <c r="B73" s="57" t="s">
        <v>216</v>
      </c>
      <c r="C73" s="59" t="s">
        <v>10</v>
      </c>
      <c r="D73" s="59" t="s">
        <v>10</v>
      </c>
    </row>
    <row r="74" spans="2:4" x14ac:dyDescent="0.3">
      <c r="B74" s="57" t="s">
        <v>217</v>
      </c>
      <c r="C74" s="124">
        <v>102990.44</v>
      </c>
      <c r="D74" s="43">
        <v>48634834.270000003</v>
      </c>
    </row>
    <row r="75" spans="2:4" x14ac:dyDescent="0.3">
      <c r="B75" s="57" t="s">
        <v>218</v>
      </c>
      <c r="C75" s="43">
        <v>268438142.16000003</v>
      </c>
      <c r="D75" s="43">
        <v>157536443.59999999</v>
      </c>
    </row>
    <row r="76" spans="2:4" ht="15" thickBot="1" x14ac:dyDescent="0.35">
      <c r="B76" s="61" t="s">
        <v>219</v>
      </c>
      <c r="C76" s="125">
        <v>371428.58</v>
      </c>
      <c r="D76" s="62">
        <v>149043542.87</v>
      </c>
    </row>
    <row r="81" spans="2:4" x14ac:dyDescent="0.3">
      <c r="B81" s="63" t="s">
        <v>153</v>
      </c>
      <c r="C81" s="16" t="s">
        <v>154</v>
      </c>
      <c r="D81" s="16"/>
    </row>
    <row r="82" spans="2:4" x14ac:dyDescent="0.3">
      <c r="B82" s="63"/>
      <c r="C82" s="17" t="s">
        <v>159</v>
      </c>
      <c r="D82" s="64" t="s">
        <v>160</v>
      </c>
    </row>
    <row r="83" spans="2:4" x14ac:dyDescent="0.3">
      <c r="B83" s="63"/>
      <c r="C83" s="17"/>
      <c r="D83" s="64"/>
    </row>
    <row r="84" spans="2:4" x14ac:dyDescent="0.3">
      <c r="B84" s="63" t="s">
        <v>155</v>
      </c>
      <c r="C84" s="16" t="s">
        <v>156</v>
      </c>
      <c r="D84" s="16"/>
    </row>
    <row r="85" spans="2:4" x14ac:dyDescent="0.3">
      <c r="C85" s="17" t="s">
        <v>159</v>
      </c>
      <c r="D85" s="64" t="s">
        <v>160</v>
      </c>
    </row>
  </sheetData>
  <mergeCells count="4">
    <mergeCell ref="B2:D2"/>
    <mergeCell ref="B7:D7"/>
    <mergeCell ref="B26:D26"/>
    <mergeCell ref="B57:D57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D122-B508-42DE-9F70-DC709516C4CF}">
  <dimension ref="B2:D52"/>
  <sheetViews>
    <sheetView showGridLines="0" view="pageBreakPreview" zoomScaleNormal="100" zoomScaleSheetLayoutView="100" workbookViewId="0">
      <selection activeCell="D13" sqref="D13"/>
    </sheetView>
  </sheetViews>
  <sheetFormatPr defaultRowHeight="14.4" x14ac:dyDescent="0.3"/>
  <cols>
    <col min="2" max="2" width="49" customWidth="1"/>
    <col min="3" max="3" width="17.6640625" bestFit="1" customWidth="1"/>
    <col min="4" max="4" width="20.44140625" bestFit="1" customWidth="1"/>
  </cols>
  <sheetData>
    <row r="2" spans="2:4" ht="15.6" x14ac:dyDescent="0.3">
      <c r="B2" s="100" t="s">
        <v>220</v>
      </c>
      <c r="C2" s="100"/>
      <c r="D2" s="100"/>
    </row>
    <row r="4" spans="2:4" x14ac:dyDescent="0.3">
      <c r="D4" s="65" t="s">
        <v>158</v>
      </c>
    </row>
    <row r="6" spans="2:4" ht="28.5" customHeight="1" x14ac:dyDescent="0.3">
      <c r="B6" s="66" t="s">
        <v>221</v>
      </c>
      <c r="C6" s="67" t="s">
        <v>163</v>
      </c>
      <c r="D6" s="67" t="s">
        <v>164</v>
      </c>
    </row>
    <row r="7" spans="2:4" x14ac:dyDescent="0.3">
      <c r="B7" s="19" t="s">
        <v>222</v>
      </c>
      <c r="C7" s="117">
        <v>4276640.8</v>
      </c>
      <c r="D7" s="117">
        <v>3661756.25</v>
      </c>
    </row>
    <row r="8" spans="2:4" x14ac:dyDescent="0.3">
      <c r="B8" s="69" t="s">
        <v>223</v>
      </c>
      <c r="C8" s="118">
        <v>4012443.7</v>
      </c>
      <c r="D8" s="118">
        <v>2778857.68</v>
      </c>
    </row>
    <row r="9" spans="2:4" x14ac:dyDescent="0.3">
      <c r="B9" s="20" t="s">
        <v>224</v>
      </c>
      <c r="C9" s="119">
        <f>C7-C8</f>
        <v>264197.09999999963</v>
      </c>
      <c r="D9" s="119">
        <f>D7-D8</f>
        <v>882898.56999999983</v>
      </c>
    </row>
    <row r="10" spans="2:4" x14ac:dyDescent="0.3">
      <c r="B10" s="22" t="s">
        <v>225</v>
      </c>
      <c r="C10" s="117">
        <v>2148832.9</v>
      </c>
      <c r="D10" s="68">
        <v>1331618000.0599999</v>
      </c>
    </row>
    <row r="11" spans="2:4" x14ac:dyDescent="0.3">
      <c r="B11" s="19" t="s">
        <v>226</v>
      </c>
      <c r="C11" s="117">
        <v>287831.14</v>
      </c>
      <c r="D11" s="68">
        <v>262751152.84999999</v>
      </c>
    </row>
    <row r="12" spans="2:4" x14ac:dyDescent="0.3">
      <c r="B12" s="70" t="s">
        <v>227</v>
      </c>
      <c r="C12" s="119">
        <v>-2172466.94</v>
      </c>
      <c r="D12" s="119">
        <v>-711470.58</v>
      </c>
    </row>
    <row r="13" spans="2:4" x14ac:dyDescent="0.3">
      <c r="B13" s="19" t="s">
        <v>228</v>
      </c>
      <c r="C13" s="68">
        <v>60647808.219999999</v>
      </c>
      <c r="D13" s="117">
        <v>18274.84</v>
      </c>
    </row>
    <row r="14" spans="2:4" x14ac:dyDescent="0.3">
      <c r="B14" s="19" t="s">
        <v>229</v>
      </c>
      <c r="C14" s="68">
        <v>53017521.479999997</v>
      </c>
      <c r="D14" s="68">
        <v>145776139.77000001</v>
      </c>
    </row>
    <row r="15" spans="2:4" ht="34.200000000000003" hidden="1" x14ac:dyDescent="0.3">
      <c r="B15" s="19" t="s">
        <v>230</v>
      </c>
      <c r="C15" s="57" t="s">
        <v>10</v>
      </c>
      <c r="D15" s="57" t="s">
        <v>10</v>
      </c>
    </row>
    <row r="16" spans="2:4" hidden="1" x14ac:dyDescent="0.3">
      <c r="B16" s="19" t="s">
        <v>231</v>
      </c>
      <c r="C16" s="57" t="s">
        <v>10</v>
      </c>
      <c r="D16" s="57" t="s">
        <v>10</v>
      </c>
    </row>
    <row r="17" spans="2:4" hidden="1" x14ac:dyDescent="0.3">
      <c r="B17" s="19" t="s">
        <v>232</v>
      </c>
      <c r="C17" s="57" t="s">
        <v>10</v>
      </c>
      <c r="D17" s="57" t="s">
        <v>10</v>
      </c>
    </row>
    <row r="18" spans="2:4" x14ac:dyDescent="0.3">
      <c r="B18" s="20" t="s">
        <v>233</v>
      </c>
      <c r="C18" s="119">
        <v>-2164836.66</v>
      </c>
      <c r="D18" s="119">
        <v>-838971.88</v>
      </c>
    </row>
    <row r="19" spans="2:4" x14ac:dyDescent="0.3">
      <c r="B19" s="19" t="s">
        <v>234</v>
      </c>
      <c r="C19" s="71">
        <v>-3000000</v>
      </c>
      <c r="D19" s="57" t="s">
        <v>10</v>
      </c>
    </row>
    <row r="20" spans="2:4" ht="24" x14ac:dyDescent="0.3">
      <c r="B20" s="20" t="s">
        <v>235</v>
      </c>
      <c r="C20" s="119">
        <f>-2167838.66</f>
        <v>-2167838.66</v>
      </c>
      <c r="D20" s="119">
        <v>-838971.88</v>
      </c>
    </row>
    <row r="21" spans="2:4" ht="22.8" hidden="1" x14ac:dyDescent="0.3">
      <c r="B21" s="19" t="s">
        <v>236</v>
      </c>
      <c r="C21" s="117" t="s">
        <v>10</v>
      </c>
      <c r="D21" s="117" t="s">
        <v>10</v>
      </c>
    </row>
    <row r="22" spans="2:4" x14ac:dyDescent="0.3">
      <c r="B22" s="20" t="s">
        <v>237</v>
      </c>
      <c r="C22" s="119">
        <f>-2167838.66</f>
        <v>-2167838.66</v>
      </c>
      <c r="D22" s="119">
        <v>-838971.88</v>
      </c>
    </row>
    <row r="23" spans="2:4" hidden="1" x14ac:dyDescent="0.3">
      <c r="B23" s="19" t="s">
        <v>238</v>
      </c>
      <c r="C23" s="117" t="s">
        <v>10</v>
      </c>
      <c r="D23" s="117" t="s">
        <v>10</v>
      </c>
    </row>
    <row r="24" spans="2:4" hidden="1" x14ac:dyDescent="0.3">
      <c r="B24" s="19" t="s">
        <v>239</v>
      </c>
      <c r="C24" s="117" t="s">
        <v>10</v>
      </c>
      <c r="D24" s="117" t="s">
        <v>10</v>
      </c>
    </row>
    <row r="25" spans="2:4" hidden="1" x14ac:dyDescent="0.3">
      <c r="B25" s="72" t="s">
        <v>240</v>
      </c>
      <c r="C25" s="120" t="s">
        <v>10</v>
      </c>
      <c r="D25" s="120" t="s">
        <v>10</v>
      </c>
    </row>
    <row r="26" spans="2:4" hidden="1" x14ac:dyDescent="0.3">
      <c r="B26" s="19" t="s">
        <v>167</v>
      </c>
      <c r="C26" s="117" t="s">
        <v>10</v>
      </c>
      <c r="D26" s="117" t="s">
        <v>10</v>
      </c>
    </row>
    <row r="27" spans="2:4" ht="34.200000000000003" hidden="1" x14ac:dyDescent="0.3">
      <c r="B27" s="19" t="s">
        <v>241</v>
      </c>
      <c r="C27" s="117" t="s">
        <v>10</v>
      </c>
      <c r="D27" s="117" t="s">
        <v>10</v>
      </c>
    </row>
    <row r="28" spans="2:4" ht="34.200000000000003" hidden="1" x14ac:dyDescent="0.3">
      <c r="B28" s="19" t="s">
        <v>242</v>
      </c>
      <c r="C28" s="117" t="s">
        <v>10</v>
      </c>
      <c r="D28" s="117" t="s">
        <v>10</v>
      </c>
    </row>
    <row r="29" spans="2:4" ht="22.8" hidden="1" x14ac:dyDescent="0.3">
      <c r="B29" s="19" t="s">
        <v>243</v>
      </c>
      <c r="C29" s="117" t="s">
        <v>10</v>
      </c>
      <c r="D29" s="117" t="s">
        <v>10</v>
      </c>
    </row>
    <row r="30" spans="2:4" hidden="1" x14ac:dyDescent="0.3">
      <c r="B30" s="19" t="s">
        <v>244</v>
      </c>
      <c r="C30" s="117" t="s">
        <v>10</v>
      </c>
      <c r="D30" s="117" t="s">
        <v>10</v>
      </c>
    </row>
    <row r="31" spans="2:4" hidden="1" x14ac:dyDescent="0.3">
      <c r="B31" s="19" t="s">
        <v>245</v>
      </c>
      <c r="C31" s="117" t="s">
        <v>10</v>
      </c>
      <c r="D31" s="117" t="s">
        <v>10</v>
      </c>
    </row>
    <row r="32" spans="2:4" hidden="1" x14ac:dyDescent="0.3">
      <c r="B32" s="19" t="s">
        <v>246</v>
      </c>
      <c r="C32" s="117" t="s">
        <v>10</v>
      </c>
      <c r="D32" s="117" t="s">
        <v>10</v>
      </c>
    </row>
    <row r="33" spans="2:4" hidden="1" x14ac:dyDescent="0.3">
      <c r="B33" s="19" t="s">
        <v>247</v>
      </c>
      <c r="C33" s="117" t="s">
        <v>10</v>
      </c>
      <c r="D33" s="117" t="s">
        <v>10</v>
      </c>
    </row>
    <row r="34" spans="2:4" ht="22.8" hidden="1" x14ac:dyDescent="0.3">
      <c r="B34" s="19" t="s">
        <v>248</v>
      </c>
      <c r="C34" s="117" t="s">
        <v>10</v>
      </c>
      <c r="D34" s="117" t="s">
        <v>10</v>
      </c>
    </row>
    <row r="35" spans="2:4" hidden="1" x14ac:dyDescent="0.3">
      <c r="B35" s="19" t="s">
        <v>249</v>
      </c>
      <c r="C35" s="117" t="s">
        <v>10</v>
      </c>
      <c r="D35" s="117" t="s">
        <v>10</v>
      </c>
    </row>
    <row r="36" spans="2:4" ht="48" hidden="1" x14ac:dyDescent="0.3">
      <c r="B36" s="72" t="s">
        <v>250</v>
      </c>
      <c r="C36" s="120" t="s">
        <v>10</v>
      </c>
      <c r="D36" s="120" t="s">
        <v>10</v>
      </c>
    </row>
    <row r="37" spans="2:4" hidden="1" x14ac:dyDescent="0.3">
      <c r="B37" s="19" t="s">
        <v>251</v>
      </c>
      <c r="C37" s="117" t="s">
        <v>10</v>
      </c>
      <c r="D37" s="117" t="s">
        <v>10</v>
      </c>
    </row>
    <row r="38" spans="2:4" ht="34.200000000000003" hidden="1" x14ac:dyDescent="0.3">
      <c r="B38" s="19" t="s">
        <v>242</v>
      </c>
      <c r="C38" s="117" t="s">
        <v>10</v>
      </c>
      <c r="D38" s="117" t="s">
        <v>10</v>
      </c>
    </row>
    <row r="39" spans="2:4" hidden="1" x14ac:dyDescent="0.3">
      <c r="B39" s="19" t="s">
        <v>252</v>
      </c>
      <c r="C39" s="117" t="s">
        <v>10</v>
      </c>
      <c r="D39" s="117" t="s">
        <v>10</v>
      </c>
    </row>
    <row r="40" spans="2:4" hidden="1" x14ac:dyDescent="0.3">
      <c r="B40" s="19" t="s">
        <v>249</v>
      </c>
      <c r="C40" s="117" t="s">
        <v>10</v>
      </c>
      <c r="D40" s="117" t="s">
        <v>10</v>
      </c>
    </row>
    <row r="41" spans="2:4" ht="34.200000000000003" hidden="1" x14ac:dyDescent="0.3">
      <c r="B41" s="19" t="s">
        <v>253</v>
      </c>
      <c r="C41" s="117" t="s">
        <v>10</v>
      </c>
      <c r="D41" s="117" t="s">
        <v>10</v>
      </c>
    </row>
    <row r="42" spans="2:4" ht="48" hidden="1" x14ac:dyDescent="0.3">
      <c r="B42" s="72" t="s">
        <v>254</v>
      </c>
      <c r="C42" s="120" t="s">
        <v>10</v>
      </c>
      <c r="D42" s="120" t="s">
        <v>10</v>
      </c>
    </row>
    <row r="43" spans="2:4" ht="15" thickBot="1" x14ac:dyDescent="0.35">
      <c r="B43" s="73" t="s">
        <v>255</v>
      </c>
      <c r="C43" s="121">
        <f>-2167838.66</f>
        <v>-2167838.66</v>
      </c>
      <c r="D43" s="121">
        <v>-838971.88</v>
      </c>
    </row>
    <row r="48" spans="2:4" x14ac:dyDescent="0.3">
      <c r="B48" s="63" t="s">
        <v>153</v>
      </c>
      <c r="C48" s="16" t="s">
        <v>154</v>
      </c>
      <c r="D48" s="16"/>
    </row>
    <row r="49" spans="2:4" x14ac:dyDescent="0.3">
      <c r="B49" s="63"/>
      <c r="C49" s="17" t="s">
        <v>159</v>
      </c>
      <c r="D49" s="64" t="s">
        <v>160</v>
      </c>
    </row>
    <row r="50" spans="2:4" x14ac:dyDescent="0.3">
      <c r="B50" s="63"/>
      <c r="C50" s="17"/>
      <c r="D50" s="64"/>
    </row>
    <row r="51" spans="2:4" x14ac:dyDescent="0.3">
      <c r="B51" s="63" t="s">
        <v>155</v>
      </c>
      <c r="C51" s="16" t="s">
        <v>156</v>
      </c>
      <c r="D51" s="16"/>
    </row>
    <row r="52" spans="2:4" x14ac:dyDescent="0.3">
      <c r="C52" s="17" t="s">
        <v>159</v>
      </c>
      <c r="D52" s="64" t="s">
        <v>160</v>
      </c>
    </row>
  </sheetData>
  <mergeCells count="1">
    <mergeCell ref="B2:D2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4ECDC-9BF3-434D-9629-0D6EB1903064}">
  <sheetPr>
    <pageSetUpPr fitToPage="1"/>
  </sheetPr>
  <dimension ref="B2:J79"/>
  <sheetViews>
    <sheetView showGridLines="0" view="pageBreakPreview" zoomScale="70" zoomScaleNormal="100" zoomScaleSheetLayoutView="70" workbookViewId="0">
      <selection activeCell="I41" sqref="I41"/>
    </sheetView>
  </sheetViews>
  <sheetFormatPr defaultRowHeight="14.4" x14ac:dyDescent="0.3"/>
  <cols>
    <col min="2" max="2" width="35.44140625" customWidth="1"/>
    <col min="3" max="10" width="17.33203125" customWidth="1"/>
  </cols>
  <sheetData>
    <row r="2" spans="2:10" ht="15.6" x14ac:dyDescent="0.3">
      <c r="B2" s="100" t="s">
        <v>256</v>
      </c>
      <c r="C2" s="100"/>
      <c r="D2" s="100"/>
      <c r="E2" s="100"/>
      <c r="F2" s="100"/>
      <c r="G2" s="100"/>
      <c r="H2" s="100"/>
      <c r="I2" s="100"/>
      <c r="J2" s="100"/>
    </row>
    <row r="6" spans="2:10" ht="42.75" customHeight="1" x14ac:dyDescent="0.3">
      <c r="B6" s="74" t="s">
        <v>221</v>
      </c>
      <c r="C6" s="74" t="s">
        <v>132</v>
      </c>
      <c r="D6" s="74" t="s">
        <v>134</v>
      </c>
      <c r="E6" s="74" t="s">
        <v>136</v>
      </c>
      <c r="F6" s="74" t="s">
        <v>138</v>
      </c>
      <c r="G6" s="74" t="s">
        <v>257</v>
      </c>
      <c r="H6" s="74" t="s">
        <v>142</v>
      </c>
      <c r="I6" s="74" t="s">
        <v>258</v>
      </c>
      <c r="J6" s="74" t="s">
        <v>259</v>
      </c>
    </row>
    <row r="7" spans="2:10" x14ac:dyDescent="0.3">
      <c r="B7" s="75" t="s">
        <v>260</v>
      </c>
      <c r="C7" s="76">
        <v>1091090000</v>
      </c>
      <c r="D7" s="77" t="s">
        <v>10</v>
      </c>
      <c r="E7" s="77" t="s">
        <v>10</v>
      </c>
      <c r="F7" s="77" t="s">
        <v>10</v>
      </c>
      <c r="G7" s="78">
        <v>-895727026.97000003</v>
      </c>
      <c r="H7" s="77" t="s">
        <v>10</v>
      </c>
      <c r="I7" s="77" t="s">
        <v>10</v>
      </c>
      <c r="J7" s="76">
        <v>195362973.03</v>
      </c>
    </row>
    <row r="8" spans="2:10" x14ac:dyDescent="0.3">
      <c r="B8" s="79" t="s">
        <v>261</v>
      </c>
      <c r="C8" s="80" t="s">
        <v>10</v>
      </c>
      <c r="D8" s="80" t="s">
        <v>10</v>
      </c>
      <c r="E8" s="80" t="s">
        <v>10</v>
      </c>
      <c r="F8" s="80" t="s">
        <v>10</v>
      </c>
      <c r="G8" s="80" t="s">
        <v>10</v>
      </c>
      <c r="H8" s="80" t="s">
        <v>10</v>
      </c>
      <c r="I8" s="80" t="s">
        <v>10</v>
      </c>
      <c r="J8" s="81" t="s">
        <v>10</v>
      </c>
    </row>
    <row r="9" spans="2:10" x14ac:dyDescent="0.3">
      <c r="B9" s="82" t="s">
        <v>262</v>
      </c>
      <c r="C9" s="83">
        <v>1091090000</v>
      </c>
      <c r="D9" s="81" t="s">
        <v>10</v>
      </c>
      <c r="E9" s="81" t="s">
        <v>10</v>
      </c>
      <c r="F9" s="81" t="s">
        <v>10</v>
      </c>
      <c r="G9" s="84">
        <v>-895727026.97000003</v>
      </c>
      <c r="H9" s="81" t="s">
        <v>10</v>
      </c>
      <c r="I9" s="81" t="s">
        <v>10</v>
      </c>
      <c r="J9" s="83">
        <v>195362973.03</v>
      </c>
    </row>
    <row r="10" spans="2:10" x14ac:dyDescent="0.3">
      <c r="B10" s="85" t="s">
        <v>263</v>
      </c>
      <c r="C10" s="77" t="s">
        <v>10</v>
      </c>
      <c r="D10" s="77" t="s">
        <v>10</v>
      </c>
      <c r="E10" s="77" t="s">
        <v>10</v>
      </c>
      <c r="F10" s="77" t="s">
        <v>10</v>
      </c>
      <c r="G10" s="126">
        <v>-707456.51</v>
      </c>
      <c r="H10" s="77" t="s">
        <v>10</v>
      </c>
      <c r="I10" s="77" t="s">
        <v>10</v>
      </c>
      <c r="J10" s="126">
        <v>-707456.51</v>
      </c>
    </row>
    <row r="11" spans="2:10" x14ac:dyDescent="0.3">
      <c r="B11" s="82" t="s">
        <v>264</v>
      </c>
      <c r="C11" s="80" t="s">
        <v>10</v>
      </c>
      <c r="D11" s="80" t="s">
        <v>10</v>
      </c>
      <c r="E11" s="80" t="s">
        <v>10</v>
      </c>
      <c r="F11" s="80" t="s">
        <v>10</v>
      </c>
      <c r="G11" s="127">
        <v>-707456.51</v>
      </c>
      <c r="H11" s="80" t="s">
        <v>10</v>
      </c>
      <c r="I11" s="80" t="s">
        <v>10</v>
      </c>
      <c r="J11" s="128">
        <v>-707456.51</v>
      </c>
    </row>
    <row r="12" spans="2:10" hidden="1" x14ac:dyDescent="0.3">
      <c r="B12" s="86" t="s">
        <v>265</v>
      </c>
      <c r="C12" s="81" t="s">
        <v>10</v>
      </c>
      <c r="D12" s="81" t="s">
        <v>10</v>
      </c>
      <c r="E12" s="81" t="s">
        <v>10</v>
      </c>
      <c r="F12" s="81" t="s">
        <v>10</v>
      </c>
      <c r="G12" s="87" t="s">
        <v>10</v>
      </c>
      <c r="H12" s="81" t="s">
        <v>10</v>
      </c>
      <c r="I12" s="81" t="s">
        <v>10</v>
      </c>
      <c r="J12" s="87" t="s">
        <v>10</v>
      </c>
    </row>
    <row r="13" spans="2:10" hidden="1" x14ac:dyDescent="0.3">
      <c r="B13" s="82" t="s">
        <v>167</v>
      </c>
      <c r="C13" s="80" t="s">
        <v>10</v>
      </c>
      <c r="D13" s="80" t="s">
        <v>10</v>
      </c>
      <c r="E13" s="80" t="s">
        <v>10</v>
      </c>
      <c r="F13" s="80" t="s">
        <v>10</v>
      </c>
      <c r="G13" s="88" t="s">
        <v>10</v>
      </c>
      <c r="H13" s="80" t="s">
        <v>10</v>
      </c>
      <c r="I13" s="80" t="s">
        <v>10</v>
      </c>
      <c r="J13" s="87" t="s">
        <v>10</v>
      </c>
    </row>
    <row r="14" spans="2:10" ht="40.799999999999997" hidden="1" x14ac:dyDescent="0.3">
      <c r="B14" s="82" t="s">
        <v>266</v>
      </c>
      <c r="C14" s="80" t="s">
        <v>10</v>
      </c>
      <c r="D14" s="80" t="s">
        <v>10</v>
      </c>
      <c r="E14" s="80" t="s">
        <v>10</v>
      </c>
      <c r="F14" s="80" t="s">
        <v>10</v>
      </c>
      <c r="G14" s="88" t="s">
        <v>10</v>
      </c>
      <c r="H14" s="80" t="s">
        <v>10</v>
      </c>
      <c r="I14" s="80" t="s">
        <v>10</v>
      </c>
      <c r="J14" s="87" t="s">
        <v>10</v>
      </c>
    </row>
    <row r="15" spans="2:10" ht="40.799999999999997" hidden="1" x14ac:dyDescent="0.3">
      <c r="B15" s="82" t="s">
        <v>267</v>
      </c>
      <c r="C15" s="80" t="s">
        <v>10</v>
      </c>
      <c r="D15" s="80" t="s">
        <v>10</v>
      </c>
      <c r="E15" s="80" t="s">
        <v>10</v>
      </c>
      <c r="F15" s="80" t="s">
        <v>10</v>
      </c>
      <c r="G15" s="88" t="s">
        <v>10</v>
      </c>
      <c r="H15" s="80" t="s">
        <v>10</v>
      </c>
      <c r="I15" s="80" t="s">
        <v>10</v>
      </c>
      <c r="J15" s="87" t="s">
        <v>10</v>
      </c>
    </row>
    <row r="16" spans="2:10" ht="20.399999999999999" hidden="1" x14ac:dyDescent="0.3">
      <c r="B16" s="89" t="s">
        <v>268</v>
      </c>
      <c r="C16" s="89" t="s">
        <v>10</v>
      </c>
      <c r="D16" s="90" t="s">
        <v>10</v>
      </c>
      <c r="E16" s="90" t="s">
        <v>10</v>
      </c>
      <c r="F16" s="90" t="s">
        <v>10</v>
      </c>
      <c r="G16" s="82" t="s">
        <v>10</v>
      </c>
      <c r="H16" s="90" t="s">
        <v>10</v>
      </c>
      <c r="I16" s="90" t="s">
        <v>10</v>
      </c>
      <c r="J16" s="86" t="s">
        <v>10</v>
      </c>
    </row>
    <row r="17" spans="2:10" ht="40.799999999999997" hidden="1" x14ac:dyDescent="0.3">
      <c r="B17" s="89" t="s">
        <v>242</v>
      </c>
      <c r="C17" s="91" t="s">
        <v>10</v>
      </c>
      <c r="D17" s="80" t="s">
        <v>10</v>
      </c>
      <c r="E17" s="80" t="s">
        <v>10</v>
      </c>
      <c r="F17" s="80" t="s">
        <v>10</v>
      </c>
      <c r="G17" s="88" t="s">
        <v>10</v>
      </c>
      <c r="H17" s="80" t="s">
        <v>10</v>
      </c>
      <c r="I17" s="80" t="s">
        <v>10</v>
      </c>
      <c r="J17" s="87" t="s">
        <v>10</v>
      </c>
    </row>
    <row r="18" spans="2:10" ht="20.399999999999999" hidden="1" x14ac:dyDescent="0.3">
      <c r="B18" s="89" t="s">
        <v>252</v>
      </c>
      <c r="C18" s="91" t="s">
        <v>10</v>
      </c>
      <c r="D18" s="80" t="s">
        <v>10</v>
      </c>
      <c r="E18" s="80" t="s">
        <v>10</v>
      </c>
      <c r="F18" s="80" t="s">
        <v>10</v>
      </c>
      <c r="G18" s="88" t="s">
        <v>10</v>
      </c>
      <c r="H18" s="80" t="s">
        <v>10</v>
      </c>
      <c r="I18" s="80" t="s">
        <v>10</v>
      </c>
      <c r="J18" s="87" t="s">
        <v>10</v>
      </c>
    </row>
    <row r="19" spans="2:10" ht="20.399999999999999" hidden="1" x14ac:dyDescent="0.3">
      <c r="B19" s="89" t="s">
        <v>243</v>
      </c>
      <c r="C19" s="91" t="s">
        <v>10</v>
      </c>
      <c r="D19" s="80" t="s">
        <v>10</v>
      </c>
      <c r="E19" s="80" t="s">
        <v>10</v>
      </c>
      <c r="F19" s="80" t="s">
        <v>10</v>
      </c>
      <c r="G19" s="88" t="s">
        <v>10</v>
      </c>
      <c r="H19" s="80" t="s">
        <v>10</v>
      </c>
      <c r="I19" s="80" t="s">
        <v>10</v>
      </c>
      <c r="J19" s="87" t="s">
        <v>10</v>
      </c>
    </row>
    <row r="20" spans="2:10" ht="20.399999999999999" hidden="1" x14ac:dyDescent="0.3">
      <c r="B20" s="89" t="s">
        <v>269</v>
      </c>
      <c r="C20" s="91" t="s">
        <v>10</v>
      </c>
      <c r="D20" s="80" t="s">
        <v>10</v>
      </c>
      <c r="E20" s="80" t="s">
        <v>10</v>
      </c>
      <c r="F20" s="80" t="s">
        <v>10</v>
      </c>
      <c r="G20" s="88" t="s">
        <v>10</v>
      </c>
      <c r="H20" s="80" t="s">
        <v>10</v>
      </c>
      <c r="I20" s="80" t="s">
        <v>10</v>
      </c>
      <c r="J20" s="87" t="s">
        <v>10</v>
      </c>
    </row>
    <row r="21" spans="2:10" ht="20.399999999999999" hidden="1" x14ac:dyDescent="0.3">
      <c r="B21" s="89" t="s">
        <v>246</v>
      </c>
      <c r="C21" s="89" t="s">
        <v>10</v>
      </c>
      <c r="D21" s="90" t="s">
        <v>10</v>
      </c>
      <c r="E21" s="90" t="s">
        <v>10</v>
      </c>
      <c r="F21" s="90" t="s">
        <v>10</v>
      </c>
      <c r="G21" s="82" t="s">
        <v>10</v>
      </c>
      <c r="H21" s="90" t="s">
        <v>10</v>
      </c>
      <c r="I21" s="90" t="s">
        <v>10</v>
      </c>
      <c r="J21" s="86" t="s">
        <v>10</v>
      </c>
    </row>
    <row r="22" spans="2:10" ht="20.399999999999999" hidden="1" x14ac:dyDescent="0.3">
      <c r="B22" s="89" t="s">
        <v>270</v>
      </c>
      <c r="C22" s="89" t="s">
        <v>10</v>
      </c>
      <c r="D22" s="90" t="s">
        <v>10</v>
      </c>
      <c r="E22" s="90" t="s">
        <v>10</v>
      </c>
      <c r="F22" s="90" t="s">
        <v>10</v>
      </c>
      <c r="G22" s="90" t="s">
        <v>10</v>
      </c>
      <c r="H22" s="90" t="s">
        <v>10</v>
      </c>
      <c r="I22" s="90" t="s">
        <v>10</v>
      </c>
      <c r="J22" s="87" t="s">
        <v>10</v>
      </c>
    </row>
    <row r="23" spans="2:10" x14ac:dyDescent="0.3">
      <c r="B23" s="92" t="s">
        <v>271</v>
      </c>
      <c r="C23" s="93">
        <v>50000</v>
      </c>
      <c r="D23" s="77" t="s">
        <v>10</v>
      </c>
      <c r="E23" s="77" t="s">
        <v>10</v>
      </c>
      <c r="F23" s="77" t="s">
        <v>10</v>
      </c>
      <c r="G23" s="77" t="s">
        <v>10</v>
      </c>
      <c r="H23" s="77" t="s">
        <v>10</v>
      </c>
      <c r="I23" s="77" t="s">
        <v>10</v>
      </c>
      <c r="J23" s="94">
        <v>50000</v>
      </c>
    </row>
    <row r="24" spans="2:10" x14ac:dyDescent="0.3">
      <c r="B24" s="89" t="s">
        <v>167</v>
      </c>
      <c r="C24" s="91" t="s">
        <v>10</v>
      </c>
      <c r="D24" s="80" t="s">
        <v>10</v>
      </c>
      <c r="E24" s="80" t="s">
        <v>10</v>
      </c>
      <c r="F24" s="80" t="s">
        <v>10</v>
      </c>
      <c r="G24" s="80" t="s">
        <v>10</v>
      </c>
      <c r="H24" s="80" t="s">
        <v>10</v>
      </c>
      <c r="I24" s="80" t="s">
        <v>10</v>
      </c>
      <c r="J24" s="81" t="s">
        <v>10</v>
      </c>
    </row>
    <row r="25" spans="2:10" hidden="1" x14ac:dyDescent="0.3">
      <c r="B25" s="89" t="s">
        <v>272</v>
      </c>
      <c r="C25" s="91" t="s">
        <v>10</v>
      </c>
      <c r="D25" s="80" t="s">
        <v>10</v>
      </c>
      <c r="E25" s="80" t="s">
        <v>10</v>
      </c>
      <c r="F25" s="80" t="s">
        <v>10</v>
      </c>
      <c r="G25" s="80" t="s">
        <v>10</v>
      </c>
      <c r="H25" s="80" t="s">
        <v>10</v>
      </c>
      <c r="I25" s="80" t="s">
        <v>10</v>
      </c>
      <c r="J25" s="87" t="s">
        <v>10</v>
      </c>
    </row>
    <row r="26" spans="2:10" hidden="1" x14ac:dyDescent="0.3">
      <c r="B26" s="89" t="s">
        <v>167</v>
      </c>
      <c r="C26" s="91" t="s">
        <v>10</v>
      </c>
      <c r="D26" s="80" t="s">
        <v>10</v>
      </c>
      <c r="E26" s="80" t="s">
        <v>10</v>
      </c>
      <c r="F26" s="80" t="s">
        <v>10</v>
      </c>
      <c r="G26" s="80" t="s">
        <v>10</v>
      </c>
      <c r="H26" s="80" t="s">
        <v>10</v>
      </c>
      <c r="I26" s="80" t="s">
        <v>10</v>
      </c>
      <c r="J26" s="87" t="s">
        <v>10</v>
      </c>
    </row>
    <row r="27" spans="2:10" hidden="1" x14ac:dyDescent="0.3">
      <c r="B27" s="89" t="s">
        <v>273</v>
      </c>
      <c r="C27" s="91" t="s">
        <v>10</v>
      </c>
      <c r="D27" s="80" t="s">
        <v>10</v>
      </c>
      <c r="E27" s="80" t="s">
        <v>10</v>
      </c>
      <c r="F27" s="80" t="s">
        <v>10</v>
      </c>
      <c r="G27" s="80" t="s">
        <v>10</v>
      </c>
      <c r="H27" s="80" t="s">
        <v>10</v>
      </c>
      <c r="I27" s="80" t="s">
        <v>10</v>
      </c>
      <c r="J27" s="87" t="s">
        <v>10</v>
      </c>
    </row>
    <row r="28" spans="2:10" ht="20.399999999999999" hidden="1" x14ac:dyDescent="0.3">
      <c r="B28" s="89" t="s">
        <v>274</v>
      </c>
      <c r="C28" s="91" t="s">
        <v>10</v>
      </c>
      <c r="D28" s="80" t="s">
        <v>10</v>
      </c>
      <c r="E28" s="80" t="s">
        <v>10</v>
      </c>
      <c r="F28" s="80" t="s">
        <v>10</v>
      </c>
      <c r="G28" s="80" t="s">
        <v>10</v>
      </c>
      <c r="H28" s="80" t="s">
        <v>10</v>
      </c>
      <c r="I28" s="80" t="s">
        <v>10</v>
      </c>
      <c r="J28" s="87" t="s">
        <v>10</v>
      </c>
    </row>
    <row r="29" spans="2:10" ht="20.399999999999999" hidden="1" x14ac:dyDescent="0.3">
      <c r="B29" s="89" t="s">
        <v>275</v>
      </c>
      <c r="C29" s="91" t="s">
        <v>10</v>
      </c>
      <c r="D29" s="80" t="s">
        <v>10</v>
      </c>
      <c r="E29" s="80" t="s">
        <v>10</v>
      </c>
      <c r="F29" s="80" t="s">
        <v>10</v>
      </c>
      <c r="G29" s="80" t="s">
        <v>10</v>
      </c>
      <c r="H29" s="80" t="s">
        <v>10</v>
      </c>
      <c r="I29" s="80" t="s">
        <v>10</v>
      </c>
      <c r="J29" s="87" t="s">
        <v>10</v>
      </c>
    </row>
    <row r="30" spans="2:10" x14ac:dyDescent="0.3">
      <c r="B30" s="89" t="s">
        <v>276</v>
      </c>
      <c r="C30" s="95">
        <v>50000</v>
      </c>
      <c r="D30" s="80" t="s">
        <v>10</v>
      </c>
      <c r="E30" s="80" t="s">
        <v>10</v>
      </c>
      <c r="F30" s="80" t="s">
        <v>10</v>
      </c>
      <c r="G30" s="80" t="s">
        <v>10</v>
      </c>
      <c r="H30" s="80" t="s">
        <v>10</v>
      </c>
      <c r="I30" s="80" t="s">
        <v>10</v>
      </c>
      <c r="J30" s="96">
        <v>50000</v>
      </c>
    </row>
    <row r="31" spans="2:10" ht="20.399999999999999" hidden="1" x14ac:dyDescent="0.3">
      <c r="B31" s="89" t="s">
        <v>277</v>
      </c>
      <c r="C31" s="91" t="s">
        <v>10</v>
      </c>
      <c r="D31" s="80" t="s">
        <v>10</v>
      </c>
      <c r="E31" s="80" t="s">
        <v>10</v>
      </c>
      <c r="F31" s="80" t="s">
        <v>10</v>
      </c>
      <c r="G31" s="88" t="s">
        <v>10</v>
      </c>
      <c r="H31" s="80" t="s">
        <v>10</v>
      </c>
      <c r="I31" s="80" t="s">
        <v>10</v>
      </c>
      <c r="J31" s="87" t="s">
        <v>10</v>
      </c>
    </row>
    <row r="32" spans="2:10" ht="20.399999999999999" hidden="1" x14ac:dyDescent="0.3">
      <c r="B32" s="89" t="s">
        <v>278</v>
      </c>
      <c r="C32" s="91" t="s">
        <v>10</v>
      </c>
      <c r="D32" s="80" t="s">
        <v>10</v>
      </c>
      <c r="E32" s="80" t="s">
        <v>10</v>
      </c>
      <c r="F32" s="80" t="s">
        <v>10</v>
      </c>
      <c r="G32" s="88" t="s">
        <v>10</v>
      </c>
      <c r="H32" s="80" t="s">
        <v>10</v>
      </c>
      <c r="I32" s="80" t="s">
        <v>10</v>
      </c>
      <c r="J32" s="87" t="s">
        <v>10</v>
      </c>
    </row>
    <row r="33" spans="2:10" ht="20.399999999999999" hidden="1" x14ac:dyDescent="0.3">
      <c r="B33" s="89" t="s">
        <v>279</v>
      </c>
      <c r="C33" s="91" t="s">
        <v>10</v>
      </c>
      <c r="D33" s="80" t="s">
        <v>10</v>
      </c>
      <c r="E33" s="80" t="s">
        <v>10</v>
      </c>
      <c r="F33" s="80" t="s">
        <v>10</v>
      </c>
      <c r="G33" s="88" t="s">
        <v>10</v>
      </c>
      <c r="H33" s="80" t="s">
        <v>10</v>
      </c>
      <c r="I33" s="80" t="s">
        <v>10</v>
      </c>
      <c r="J33" s="87" t="s">
        <v>10</v>
      </c>
    </row>
    <row r="34" spans="2:10" hidden="1" x14ac:dyDescent="0.3">
      <c r="B34" s="89" t="s">
        <v>280</v>
      </c>
      <c r="C34" s="91" t="s">
        <v>10</v>
      </c>
      <c r="D34" s="80" t="s">
        <v>10</v>
      </c>
      <c r="E34" s="80" t="s">
        <v>10</v>
      </c>
      <c r="F34" s="80" t="s">
        <v>10</v>
      </c>
      <c r="G34" s="88" t="s">
        <v>10</v>
      </c>
      <c r="H34" s="80" t="s">
        <v>10</v>
      </c>
      <c r="I34" s="80" t="s">
        <v>10</v>
      </c>
      <c r="J34" s="87" t="s">
        <v>10</v>
      </c>
    </row>
    <row r="35" spans="2:10" hidden="1" x14ac:dyDescent="0.3">
      <c r="B35" s="89" t="s">
        <v>281</v>
      </c>
      <c r="C35" s="91" t="s">
        <v>10</v>
      </c>
      <c r="D35" s="80" t="s">
        <v>10</v>
      </c>
      <c r="E35" s="80" t="s">
        <v>10</v>
      </c>
      <c r="F35" s="80" t="s">
        <v>10</v>
      </c>
      <c r="G35" s="88" t="s">
        <v>10</v>
      </c>
      <c r="H35" s="80" t="s">
        <v>10</v>
      </c>
      <c r="I35" s="80" t="s">
        <v>10</v>
      </c>
      <c r="J35" s="87" t="s">
        <v>10</v>
      </c>
    </row>
    <row r="36" spans="2:10" hidden="1" x14ac:dyDescent="0.3">
      <c r="B36" s="89" t="s">
        <v>282</v>
      </c>
      <c r="C36" s="91" t="s">
        <v>10</v>
      </c>
      <c r="D36" s="80" t="s">
        <v>10</v>
      </c>
      <c r="E36" s="80" t="s">
        <v>10</v>
      </c>
      <c r="F36" s="80" t="s">
        <v>10</v>
      </c>
      <c r="G36" s="88" t="s">
        <v>10</v>
      </c>
      <c r="H36" s="80" t="s">
        <v>10</v>
      </c>
      <c r="I36" s="80" t="s">
        <v>10</v>
      </c>
      <c r="J36" s="87" t="s">
        <v>10</v>
      </c>
    </row>
    <row r="37" spans="2:10" ht="20.399999999999999" hidden="1" x14ac:dyDescent="0.3">
      <c r="B37" s="89" t="s">
        <v>283</v>
      </c>
      <c r="C37" s="91" t="s">
        <v>10</v>
      </c>
      <c r="D37" s="80" t="s">
        <v>10</v>
      </c>
      <c r="E37" s="80" t="s">
        <v>10</v>
      </c>
      <c r="F37" s="80" t="s">
        <v>10</v>
      </c>
      <c r="G37" s="88" t="s">
        <v>10</v>
      </c>
      <c r="H37" s="80" t="s">
        <v>10</v>
      </c>
      <c r="I37" s="80" t="s">
        <v>10</v>
      </c>
      <c r="J37" s="87" t="s">
        <v>10</v>
      </c>
    </row>
    <row r="38" spans="2:10" hidden="1" x14ac:dyDescent="0.3">
      <c r="B38" s="89" t="s">
        <v>284</v>
      </c>
      <c r="C38" s="91" t="s">
        <v>10</v>
      </c>
      <c r="D38" s="80" t="s">
        <v>10</v>
      </c>
      <c r="E38" s="80" t="s">
        <v>10</v>
      </c>
      <c r="F38" s="80" t="s">
        <v>10</v>
      </c>
      <c r="G38" s="88" t="s">
        <v>10</v>
      </c>
      <c r="H38" s="80" t="s">
        <v>10</v>
      </c>
      <c r="I38" s="80" t="s">
        <v>10</v>
      </c>
      <c r="J38" s="87" t="s">
        <v>10</v>
      </c>
    </row>
    <row r="39" spans="2:10" x14ac:dyDescent="0.3">
      <c r="B39" s="92" t="s">
        <v>285</v>
      </c>
      <c r="C39" s="97">
        <v>1091140000</v>
      </c>
      <c r="D39" s="77" t="s">
        <v>10</v>
      </c>
      <c r="E39" s="77" t="s">
        <v>10</v>
      </c>
      <c r="F39" s="77" t="s">
        <v>10</v>
      </c>
      <c r="G39" s="126">
        <v>-1603183.54</v>
      </c>
      <c r="H39" s="77" t="s">
        <v>10</v>
      </c>
      <c r="I39" s="77" t="s">
        <v>10</v>
      </c>
      <c r="J39" s="126">
        <v>-512043.54</v>
      </c>
    </row>
    <row r="40" spans="2:10" x14ac:dyDescent="0.3">
      <c r="B40" s="89" t="s">
        <v>261</v>
      </c>
      <c r="C40" s="91" t="s">
        <v>10</v>
      </c>
      <c r="D40" s="80" t="s">
        <v>10</v>
      </c>
      <c r="E40" s="80" t="s">
        <v>10</v>
      </c>
      <c r="F40" s="80" t="s">
        <v>10</v>
      </c>
      <c r="G40" s="80" t="s">
        <v>10</v>
      </c>
      <c r="H40" s="80" t="s">
        <v>10</v>
      </c>
      <c r="I40" s="80" t="s">
        <v>10</v>
      </c>
      <c r="J40" s="81" t="s">
        <v>10</v>
      </c>
    </row>
    <row r="41" spans="2:10" x14ac:dyDescent="0.3">
      <c r="B41" s="92" t="s">
        <v>262</v>
      </c>
      <c r="C41" s="97">
        <v>1091140000</v>
      </c>
      <c r="D41" s="77" t="s">
        <v>10</v>
      </c>
      <c r="E41" s="77" t="s">
        <v>10</v>
      </c>
      <c r="F41" s="77" t="s">
        <v>10</v>
      </c>
      <c r="G41" s="126">
        <v>-1603183.54</v>
      </c>
      <c r="H41" s="77" t="s">
        <v>10</v>
      </c>
      <c r="I41" s="77" t="s">
        <v>10</v>
      </c>
      <c r="J41" s="126">
        <v>-512043.54</v>
      </c>
    </row>
    <row r="42" spans="2:10" x14ac:dyDescent="0.3">
      <c r="B42" s="98" t="s">
        <v>263</v>
      </c>
      <c r="C42" s="99" t="s">
        <v>10</v>
      </c>
      <c r="D42" s="81" t="s">
        <v>10</v>
      </c>
      <c r="E42" s="81" t="s">
        <v>10</v>
      </c>
      <c r="F42" s="81" t="s">
        <v>10</v>
      </c>
      <c r="G42" s="129">
        <v>-1585327.15</v>
      </c>
      <c r="H42" s="81" t="s">
        <v>10</v>
      </c>
      <c r="I42" s="81" t="s">
        <v>10</v>
      </c>
      <c r="J42" s="128">
        <v>-1585327.15</v>
      </c>
    </row>
    <row r="43" spans="2:10" x14ac:dyDescent="0.3">
      <c r="B43" s="89" t="s">
        <v>264</v>
      </c>
      <c r="C43" s="91" t="s">
        <v>10</v>
      </c>
      <c r="D43" s="80" t="s">
        <v>10</v>
      </c>
      <c r="E43" s="80" t="s">
        <v>10</v>
      </c>
      <c r="F43" s="80" t="s">
        <v>10</v>
      </c>
      <c r="G43" s="130">
        <v>-1585327.15</v>
      </c>
      <c r="H43" s="80" t="s">
        <v>10</v>
      </c>
      <c r="I43" s="80" t="s">
        <v>10</v>
      </c>
      <c r="J43" s="128">
        <v>-1585327.15</v>
      </c>
    </row>
    <row r="44" spans="2:10" ht="20.399999999999999" hidden="1" x14ac:dyDescent="0.3">
      <c r="B44" s="98" t="s">
        <v>286</v>
      </c>
      <c r="C44" s="99" t="s">
        <v>10</v>
      </c>
      <c r="D44" s="81" t="s">
        <v>10</v>
      </c>
      <c r="E44" s="81" t="s">
        <v>10</v>
      </c>
      <c r="F44" s="81" t="s">
        <v>10</v>
      </c>
      <c r="G44" s="99" t="s">
        <v>10</v>
      </c>
      <c r="H44" s="81" t="s">
        <v>10</v>
      </c>
      <c r="I44" s="81" t="s">
        <v>10</v>
      </c>
      <c r="J44" s="87" t="s">
        <v>10</v>
      </c>
    </row>
    <row r="45" spans="2:10" hidden="1" x14ac:dyDescent="0.3">
      <c r="B45" s="89" t="s">
        <v>167</v>
      </c>
      <c r="C45" s="89" t="s">
        <v>10</v>
      </c>
      <c r="D45" s="90" t="s">
        <v>10</v>
      </c>
      <c r="E45" s="90" t="s">
        <v>10</v>
      </c>
      <c r="F45" s="90" t="s">
        <v>10</v>
      </c>
      <c r="G45" s="89" t="s">
        <v>10</v>
      </c>
      <c r="H45" s="90" t="s">
        <v>10</v>
      </c>
      <c r="I45" s="90" t="s">
        <v>10</v>
      </c>
      <c r="J45" s="86" t="s">
        <v>10</v>
      </c>
    </row>
    <row r="46" spans="2:10" ht="40.799999999999997" hidden="1" x14ac:dyDescent="0.3">
      <c r="B46" s="89" t="s">
        <v>266</v>
      </c>
      <c r="C46" s="91" t="s">
        <v>10</v>
      </c>
      <c r="D46" s="80" t="s">
        <v>10</v>
      </c>
      <c r="E46" s="80" t="s">
        <v>10</v>
      </c>
      <c r="F46" s="80" t="s">
        <v>10</v>
      </c>
      <c r="G46" s="91" t="s">
        <v>10</v>
      </c>
      <c r="H46" s="80" t="s">
        <v>10</v>
      </c>
      <c r="I46" s="80" t="s">
        <v>10</v>
      </c>
      <c r="J46" s="87" t="s">
        <v>10</v>
      </c>
    </row>
    <row r="47" spans="2:10" ht="40.799999999999997" hidden="1" x14ac:dyDescent="0.3">
      <c r="B47" s="89" t="s">
        <v>267</v>
      </c>
      <c r="C47" s="89" t="s">
        <v>10</v>
      </c>
      <c r="D47" s="90" t="s">
        <v>10</v>
      </c>
      <c r="E47" s="90" t="s">
        <v>10</v>
      </c>
      <c r="F47" s="90" t="s">
        <v>10</v>
      </c>
      <c r="G47" s="89" t="s">
        <v>10</v>
      </c>
      <c r="H47" s="90" t="s">
        <v>10</v>
      </c>
      <c r="I47" s="90" t="s">
        <v>10</v>
      </c>
      <c r="J47" s="86" t="s">
        <v>10</v>
      </c>
    </row>
    <row r="48" spans="2:10" ht="20.399999999999999" hidden="1" x14ac:dyDescent="0.3">
      <c r="B48" s="89" t="s">
        <v>268</v>
      </c>
      <c r="C48" s="89" t="s">
        <v>10</v>
      </c>
      <c r="D48" s="90" t="s">
        <v>10</v>
      </c>
      <c r="E48" s="90" t="s">
        <v>10</v>
      </c>
      <c r="F48" s="90" t="s">
        <v>10</v>
      </c>
      <c r="G48" s="89" t="s">
        <v>10</v>
      </c>
      <c r="H48" s="90" t="s">
        <v>10</v>
      </c>
      <c r="I48" s="90" t="s">
        <v>10</v>
      </c>
      <c r="J48" s="86" t="s">
        <v>10</v>
      </c>
    </row>
    <row r="49" spans="2:10" ht="40.799999999999997" hidden="1" x14ac:dyDescent="0.3">
      <c r="B49" s="89" t="s">
        <v>242</v>
      </c>
      <c r="C49" s="91" t="s">
        <v>10</v>
      </c>
      <c r="D49" s="80" t="s">
        <v>10</v>
      </c>
      <c r="E49" s="80" t="s">
        <v>10</v>
      </c>
      <c r="F49" s="80" t="s">
        <v>10</v>
      </c>
      <c r="G49" s="91" t="s">
        <v>10</v>
      </c>
      <c r="H49" s="80" t="s">
        <v>10</v>
      </c>
      <c r="I49" s="80" t="s">
        <v>10</v>
      </c>
      <c r="J49" s="87" t="s">
        <v>10</v>
      </c>
    </row>
    <row r="50" spans="2:10" ht="20.399999999999999" hidden="1" x14ac:dyDescent="0.3">
      <c r="B50" s="89" t="s">
        <v>252</v>
      </c>
      <c r="C50" s="91" t="s">
        <v>10</v>
      </c>
      <c r="D50" s="80" t="s">
        <v>10</v>
      </c>
      <c r="E50" s="80" t="s">
        <v>10</v>
      </c>
      <c r="F50" s="80" t="s">
        <v>10</v>
      </c>
      <c r="G50" s="91" t="s">
        <v>10</v>
      </c>
      <c r="H50" s="80" t="s">
        <v>10</v>
      </c>
      <c r="I50" s="80" t="s">
        <v>10</v>
      </c>
      <c r="J50" s="87" t="s">
        <v>10</v>
      </c>
    </row>
    <row r="51" spans="2:10" ht="20.399999999999999" hidden="1" x14ac:dyDescent="0.3">
      <c r="B51" s="89" t="s">
        <v>243</v>
      </c>
      <c r="C51" s="91" t="s">
        <v>10</v>
      </c>
      <c r="D51" s="80" t="s">
        <v>10</v>
      </c>
      <c r="E51" s="80" t="s">
        <v>10</v>
      </c>
      <c r="F51" s="80" t="s">
        <v>10</v>
      </c>
      <c r="G51" s="91" t="s">
        <v>10</v>
      </c>
      <c r="H51" s="80" t="s">
        <v>10</v>
      </c>
      <c r="I51" s="80" t="s">
        <v>10</v>
      </c>
      <c r="J51" s="87" t="s">
        <v>10</v>
      </c>
    </row>
    <row r="52" spans="2:10" ht="20.399999999999999" hidden="1" x14ac:dyDescent="0.3">
      <c r="B52" s="89" t="s">
        <v>269</v>
      </c>
      <c r="C52" s="91" t="s">
        <v>10</v>
      </c>
      <c r="D52" s="80" t="s">
        <v>10</v>
      </c>
      <c r="E52" s="80" t="s">
        <v>10</v>
      </c>
      <c r="F52" s="80" t="s">
        <v>10</v>
      </c>
      <c r="G52" s="91" t="s">
        <v>10</v>
      </c>
      <c r="H52" s="80" t="s">
        <v>10</v>
      </c>
      <c r="I52" s="80" t="s">
        <v>10</v>
      </c>
      <c r="J52" s="87" t="s">
        <v>10</v>
      </c>
    </row>
    <row r="53" spans="2:10" ht="20.399999999999999" hidden="1" x14ac:dyDescent="0.3">
      <c r="B53" s="89" t="s">
        <v>246</v>
      </c>
      <c r="C53" s="91" t="s">
        <v>10</v>
      </c>
      <c r="D53" s="80" t="s">
        <v>10</v>
      </c>
      <c r="E53" s="80" t="s">
        <v>10</v>
      </c>
      <c r="F53" s="80" t="s">
        <v>10</v>
      </c>
      <c r="G53" s="91" t="s">
        <v>10</v>
      </c>
      <c r="H53" s="80" t="s">
        <v>10</v>
      </c>
      <c r="I53" s="80" t="s">
        <v>10</v>
      </c>
      <c r="J53" s="87" t="s">
        <v>10</v>
      </c>
    </row>
    <row r="54" spans="2:10" ht="20.399999999999999" hidden="1" x14ac:dyDescent="0.3">
      <c r="B54" s="89" t="s">
        <v>245</v>
      </c>
      <c r="C54" s="91" t="s">
        <v>10</v>
      </c>
      <c r="D54" s="80" t="s">
        <v>10</v>
      </c>
      <c r="E54" s="80" t="s">
        <v>10</v>
      </c>
      <c r="F54" s="80" t="s">
        <v>10</v>
      </c>
      <c r="G54" s="91" t="s">
        <v>10</v>
      </c>
      <c r="H54" s="80" t="s">
        <v>10</v>
      </c>
      <c r="I54" s="80" t="s">
        <v>10</v>
      </c>
      <c r="J54" s="87" t="s">
        <v>10</v>
      </c>
    </row>
    <row r="55" spans="2:10" ht="20.399999999999999" hidden="1" x14ac:dyDescent="0.3">
      <c r="B55" s="98" t="s">
        <v>287</v>
      </c>
      <c r="C55" s="99" t="s">
        <v>10</v>
      </c>
      <c r="D55" s="81" t="s">
        <v>10</v>
      </c>
      <c r="E55" s="81" t="s">
        <v>10</v>
      </c>
      <c r="F55" s="81" t="s">
        <v>10</v>
      </c>
      <c r="G55" s="99" t="s">
        <v>10</v>
      </c>
      <c r="H55" s="81" t="s">
        <v>10</v>
      </c>
      <c r="I55" s="81" t="s">
        <v>10</v>
      </c>
      <c r="J55" s="87" t="s">
        <v>10</v>
      </c>
    </row>
    <row r="56" spans="2:10" hidden="1" x14ac:dyDescent="0.3">
      <c r="B56" s="89" t="s">
        <v>167</v>
      </c>
      <c r="C56" s="91" t="s">
        <v>10</v>
      </c>
      <c r="D56" s="80" t="s">
        <v>10</v>
      </c>
      <c r="E56" s="80" t="s">
        <v>10</v>
      </c>
      <c r="F56" s="80" t="s">
        <v>10</v>
      </c>
      <c r="G56" s="91" t="s">
        <v>10</v>
      </c>
      <c r="H56" s="80" t="s">
        <v>10</v>
      </c>
      <c r="I56" s="80" t="s">
        <v>10</v>
      </c>
      <c r="J56" s="87" t="s">
        <v>10</v>
      </c>
    </row>
    <row r="57" spans="2:10" hidden="1" x14ac:dyDescent="0.3">
      <c r="B57" s="89" t="s">
        <v>288</v>
      </c>
      <c r="C57" s="91" t="s">
        <v>10</v>
      </c>
      <c r="D57" s="80" t="s">
        <v>10</v>
      </c>
      <c r="E57" s="80" t="s">
        <v>10</v>
      </c>
      <c r="F57" s="80" t="s">
        <v>10</v>
      </c>
      <c r="G57" s="91" t="s">
        <v>10</v>
      </c>
      <c r="H57" s="80" t="s">
        <v>10</v>
      </c>
      <c r="I57" s="80" t="s">
        <v>10</v>
      </c>
      <c r="J57" s="87" t="s">
        <v>10</v>
      </c>
    </row>
    <row r="58" spans="2:10" hidden="1" x14ac:dyDescent="0.3">
      <c r="B58" s="89" t="s">
        <v>167</v>
      </c>
      <c r="C58" s="91" t="s">
        <v>10</v>
      </c>
      <c r="D58" s="80" t="s">
        <v>10</v>
      </c>
      <c r="E58" s="80" t="s">
        <v>10</v>
      </c>
      <c r="F58" s="80" t="s">
        <v>10</v>
      </c>
      <c r="G58" s="91" t="s">
        <v>10</v>
      </c>
      <c r="H58" s="80" t="s">
        <v>10</v>
      </c>
      <c r="I58" s="80" t="s">
        <v>10</v>
      </c>
      <c r="J58" s="87" t="s">
        <v>10</v>
      </c>
    </row>
    <row r="59" spans="2:10" hidden="1" x14ac:dyDescent="0.3">
      <c r="B59" s="89" t="s">
        <v>273</v>
      </c>
      <c r="C59" s="91" t="s">
        <v>10</v>
      </c>
      <c r="D59" s="80" t="s">
        <v>10</v>
      </c>
      <c r="E59" s="80" t="s">
        <v>10</v>
      </c>
      <c r="F59" s="80" t="s">
        <v>10</v>
      </c>
      <c r="G59" s="91" t="s">
        <v>10</v>
      </c>
      <c r="H59" s="80" t="s">
        <v>10</v>
      </c>
      <c r="I59" s="80" t="s">
        <v>10</v>
      </c>
      <c r="J59" s="87" t="s">
        <v>10</v>
      </c>
    </row>
    <row r="60" spans="2:10" ht="20.399999999999999" hidden="1" x14ac:dyDescent="0.3">
      <c r="B60" s="89" t="s">
        <v>274</v>
      </c>
      <c r="C60" s="91" t="s">
        <v>10</v>
      </c>
      <c r="D60" s="80" t="s">
        <v>10</v>
      </c>
      <c r="E60" s="80" t="s">
        <v>10</v>
      </c>
      <c r="F60" s="80" t="s">
        <v>10</v>
      </c>
      <c r="G60" s="91" t="s">
        <v>10</v>
      </c>
      <c r="H60" s="80" t="s">
        <v>10</v>
      </c>
      <c r="I60" s="80" t="s">
        <v>10</v>
      </c>
      <c r="J60" s="87" t="s">
        <v>10</v>
      </c>
    </row>
    <row r="61" spans="2:10" ht="20.399999999999999" hidden="1" x14ac:dyDescent="0.3">
      <c r="B61" s="89" t="s">
        <v>275</v>
      </c>
      <c r="C61" s="91" t="s">
        <v>10</v>
      </c>
      <c r="D61" s="80" t="s">
        <v>10</v>
      </c>
      <c r="E61" s="80" t="s">
        <v>10</v>
      </c>
      <c r="F61" s="80" t="s">
        <v>10</v>
      </c>
      <c r="G61" s="91" t="s">
        <v>10</v>
      </c>
      <c r="H61" s="81" t="s">
        <v>10</v>
      </c>
      <c r="I61" s="80" t="s">
        <v>10</v>
      </c>
      <c r="J61" s="87" t="s">
        <v>10</v>
      </c>
    </row>
    <row r="62" spans="2:10" hidden="1" x14ac:dyDescent="0.3">
      <c r="B62" s="89" t="s">
        <v>276</v>
      </c>
      <c r="C62" s="91" t="s">
        <v>10</v>
      </c>
      <c r="D62" s="80" t="s">
        <v>10</v>
      </c>
      <c r="E62" s="80" t="s">
        <v>10</v>
      </c>
      <c r="F62" s="80" t="s">
        <v>10</v>
      </c>
      <c r="G62" s="91" t="s">
        <v>10</v>
      </c>
      <c r="H62" s="80" t="s">
        <v>10</v>
      </c>
      <c r="I62" s="80" t="s">
        <v>10</v>
      </c>
      <c r="J62" s="87" t="s">
        <v>10</v>
      </c>
    </row>
    <row r="63" spans="2:10" ht="20.399999999999999" hidden="1" x14ac:dyDescent="0.3">
      <c r="B63" s="89" t="s">
        <v>277</v>
      </c>
      <c r="C63" s="91" t="s">
        <v>10</v>
      </c>
      <c r="D63" s="80" t="s">
        <v>10</v>
      </c>
      <c r="E63" s="80" t="s">
        <v>10</v>
      </c>
      <c r="F63" s="80" t="s">
        <v>10</v>
      </c>
      <c r="G63" s="91" t="s">
        <v>10</v>
      </c>
      <c r="H63" s="80" t="s">
        <v>10</v>
      </c>
      <c r="I63" s="80" t="s">
        <v>10</v>
      </c>
      <c r="J63" s="87" t="s">
        <v>10</v>
      </c>
    </row>
    <row r="64" spans="2:10" ht="20.399999999999999" hidden="1" x14ac:dyDescent="0.3">
      <c r="B64" s="89" t="s">
        <v>278</v>
      </c>
      <c r="C64" s="91" t="s">
        <v>10</v>
      </c>
      <c r="D64" s="80" t="s">
        <v>10</v>
      </c>
      <c r="E64" s="80" t="s">
        <v>10</v>
      </c>
      <c r="F64" s="80" t="s">
        <v>10</v>
      </c>
      <c r="G64" s="91" t="s">
        <v>10</v>
      </c>
      <c r="H64" s="80" t="s">
        <v>10</v>
      </c>
      <c r="I64" s="80" t="s">
        <v>10</v>
      </c>
      <c r="J64" s="87" t="s">
        <v>10</v>
      </c>
    </row>
    <row r="65" spans="2:10" ht="20.399999999999999" hidden="1" x14ac:dyDescent="0.3">
      <c r="B65" s="89" t="s">
        <v>279</v>
      </c>
      <c r="C65" s="91" t="s">
        <v>10</v>
      </c>
      <c r="D65" s="80" t="s">
        <v>10</v>
      </c>
      <c r="E65" s="80" t="s">
        <v>10</v>
      </c>
      <c r="F65" s="80" t="s">
        <v>10</v>
      </c>
      <c r="G65" s="91" t="s">
        <v>10</v>
      </c>
      <c r="H65" s="80" t="s">
        <v>10</v>
      </c>
      <c r="I65" s="80" t="s">
        <v>10</v>
      </c>
      <c r="J65" s="87" t="s">
        <v>10</v>
      </c>
    </row>
    <row r="66" spans="2:10" hidden="1" x14ac:dyDescent="0.3">
      <c r="B66" s="89" t="s">
        <v>280</v>
      </c>
      <c r="C66" s="91" t="s">
        <v>10</v>
      </c>
      <c r="D66" s="80" t="s">
        <v>10</v>
      </c>
      <c r="E66" s="80" t="s">
        <v>10</v>
      </c>
      <c r="F66" s="80" t="s">
        <v>10</v>
      </c>
      <c r="G66" s="91" t="s">
        <v>10</v>
      </c>
      <c r="H66" s="80" t="s">
        <v>10</v>
      </c>
      <c r="I66" s="80" t="s">
        <v>10</v>
      </c>
      <c r="J66" s="87" t="s">
        <v>10</v>
      </c>
    </row>
    <row r="67" spans="2:10" hidden="1" x14ac:dyDescent="0.3">
      <c r="B67" s="89" t="s">
        <v>281</v>
      </c>
      <c r="C67" s="91" t="s">
        <v>10</v>
      </c>
      <c r="D67" s="80" t="s">
        <v>10</v>
      </c>
      <c r="E67" s="80" t="s">
        <v>10</v>
      </c>
      <c r="F67" s="80" t="s">
        <v>10</v>
      </c>
      <c r="G67" s="91" t="s">
        <v>10</v>
      </c>
      <c r="H67" s="80" t="s">
        <v>10</v>
      </c>
      <c r="I67" s="80" t="s">
        <v>10</v>
      </c>
      <c r="J67" s="87" t="s">
        <v>10</v>
      </c>
    </row>
    <row r="68" spans="2:10" hidden="1" x14ac:dyDescent="0.3">
      <c r="B68" s="89" t="s">
        <v>282</v>
      </c>
      <c r="C68" s="91" t="s">
        <v>10</v>
      </c>
      <c r="D68" s="80" t="s">
        <v>10</v>
      </c>
      <c r="E68" s="80" t="s">
        <v>10</v>
      </c>
      <c r="F68" s="80" t="s">
        <v>10</v>
      </c>
      <c r="G68" s="91" t="s">
        <v>10</v>
      </c>
      <c r="H68" s="80" t="s">
        <v>10</v>
      </c>
      <c r="I68" s="80" t="s">
        <v>10</v>
      </c>
      <c r="J68" s="87" t="s">
        <v>10</v>
      </c>
    </row>
    <row r="69" spans="2:10" ht="20.399999999999999" hidden="1" x14ac:dyDescent="0.3">
      <c r="B69" s="89" t="s">
        <v>283</v>
      </c>
      <c r="C69" s="91" t="s">
        <v>10</v>
      </c>
      <c r="D69" s="80" t="s">
        <v>10</v>
      </c>
      <c r="E69" s="80" t="s">
        <v>10</v>
      </c>
      <c r="F69" s="80" t="s">
        <v>10</v>
      </c>
      <c r="G69" s="91" t="s">
        <v>10</v>
      </c>
      <c r="H69" s="80" t="s">
        <v>10</v>
      </c>
      <c r="I69" s="80" t="s">
        <v>10</v>
      </c>
      <c r="J69" s="87" t="s">
        <v>10</v>
      </c>
    </row>
    <row r="70" spans="2:10" hidden="1" x14ac:dyDescent="0.3">
      <c r="B70" s="89" t="s">
        <v>284</v>
      </c>
      <c r="C70" s="91" t="s">
        <v>10</v>
      </c>
      <c r="D70" s="80" t="s">
        <v>10</v>
      </c>
      <c r="E70" s="80" t="s">
        <v>10</v>
      </c>
      <c r="F70" s="80" t="s">
        <v>10</v>
      </c>
      <c r="G70" s="91" t="s">
        <v>10</v>
      </c>
      <c r="H70" s="80" t="s">
        <v>10</v>
      </c>
      <c r="I70" s="80" t="s">
        <v>10</v>
      </c>
      <c r="J70" s="87" t="s">
        <v>10</v>
      </c>
    </row>
    <row r="71" spans="2:10" x14ac:dyDescent="0.3">
      <c r="B71" s="92" t="s">
        <v>289</v>
      </c>
      <c r="C71" s="97">
        <v>1091140000</v>
      </c>
      <c r="D71" s="77" t="s">
        <v>10</v>
      </c>
      <c r="E71" s="77" t="s">
        <v>10</v>
      </c>
      <c r="F71" s="77" t="s">
        <v>10</v>
      </c>
      <c r="G71" s="131">
        <v>-3188510.69</v>
      </c>
      <c r="H71" s="77" t="s">
        <v>10</v>
      </c>
      <c r="I71" s="77" t="s">
        <v>10</v>
      </c>
      <c r="J71" s="126">
        <v>-2097370.69</v>
      </c>
    </row>
    <row r="75" spans="2:10" x14ac:dyDescent="0.3">
      <c r="B75" s="63" t="s">
        <v>153</v>
      </c>
      <c r="I75" s="16" t="s">
        <v>154</v>
      </c>
      <c r="J75" s="16"/>
    </row>
    <row r="76" spans="2:10" x14ac:dyDescent="0.3">
      <c r="B76" s="63"/>
      <c r="I76" s="17" t="s">
        <v>159</v>
      </c>
      <c r="J76" s="64" t="s">
        <v>160</v>
      </c>
    </row>
    <row r="77" spans="2:10" x14ac:dyDescent="0.3">
      <c r="B77" s="63"/>
      <c r="I77" s="17"/>
      <c r="J77" s="64"/>
    </row>
    <row r="78" spans="2:10" x14ac:dyDescent="0.3">
      <c r="B78" s="63" t="s">
        <v>155</v>
      </c>
      <c r="I78" s="16" t="s">
        <v>156</v>
      </c>
      <c r="J78" s="16"/>
    </row>
    <row r="79" spans="2:10" x14ac:dyDescent="0.3">
      <c r="I79" s="17" t="s">
        <v>159</v>
      </c>
      <c r="J79" s="64" t="s">
        <v>160</v>
      </c>
    </row>
  </sheetData>
  <mergeCells count="1">
    <mergeCell ref="B2:J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Balance sheet</vt:lpstr>
      <vt:lpstr>CF</vt:lpstr>
      <vt:lpstr>P&amp;L</vt:lpstr>
      <vt:lpstr>Изменения в капитале</vt:lpstr>
      <vt:lpstr>'Balance sheet'!Область_печати</vt:lpstr>
      <vt:lpstr>CF!Область_печати</vt:lpstr>
      <vt:lpstr>'P&amp;L'!Область_печати</vt:lpstr>
      <vt:lpstr>'Изменения в капитале'!Область_печати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 Константин Олегович</dc:creator>
  <cp:lastModifiedBy>Антонов Константин Олегович</cp:lastModifiedBy>
  <cp:lastPrinted>2023-05-11T14:15:03Z</cp:lastPrinted>
  <dcterms:created xsi:type="dcterms:W3CDTF">2015-06-05T18:17:20Z</dcterms:created>
  <dcterms:modified xsi:type="dcterms:W3CDTF">2023-05-30T09:38:08Z</dcterms:modified>
</cp:coreProperties>
</file>